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4855" windowHeight="11985" tabRatio="8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AM36" i="10"/>
  <c r="AM35" i="10"/>
  <c r="AM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BE34" i="10" s="1"/>
  <c r="BE35" i="10" s="1"/>
  <c r="BE36" i="10" s="1"/>
  <c r="BW34" i="10" l="1"/>
  <c r="BW35" i="10" s="1"/>
  <c r="BW36" i="10" s="1"/>
  <c r="BW37" i="10" s="1"/>
  <c r="BW38" i="10" s="1"/>
  <c r="BW39" i="10" s="1"/>
  <c r="BW40" i="10" s="1"/>
  <c r="BW41" i="10" s="1"/>
  <c r="BW42" i="10" s="1"/>
  <c r="BW43" i="10" s="1"/>
  <c r="CO34" i="10" s="1"/>
  <c r="CO35" i="10" s="1"/>
  <c r="CO36" i="10" s="1"/>
</calcChain>
</file>

<file path=xl/sharedStrings.xml><?xml version="1.0" encoding="utf-8"?>
<sst xmlns="http://schemas.openxmlformats.org/spreadsheetml/2006/main" count="1096" uniqueCount="616">
  <si>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</si>
  <si>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</si>
  <si>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</si>
  <si>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</si>
  <si>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</si>
  <si>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</si>
  <si>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</si>
  <si>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</si>
  <si>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</si>
  <si>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</si>
  <si>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</si>
  <si>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</si>
  <si>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</si>
  <si>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</si>
  <si>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</si>
  <si>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</si>
  <si>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</si>
  <si>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</si>
  <si>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</si>
  <si>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</si>
  <si>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</si>
  <si>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</si>
  <si>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</si>
  <si>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</si>
  <si>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</si>
  <si>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</si>
  <si>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</si>
  <si>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</si>
  <si>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</si>
  <si>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</si>
  <si>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</si>
  <si>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</si>
  <si>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</si>
  <si>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</si>
  <si>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</si>
  <si>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</si>
  <si>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</si>
  <si>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</si>
  <si>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</si>
  <si>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</si>
  <si>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</si>
  <si>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</si>
  <si>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</si>
  <si>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</si>
  <si>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</si>
  <si>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</si>
  <si>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</si>
  <si>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</si>
  <si>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</si>
  <si>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</si>
  <si>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</si>
  <si>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</si>
  <si>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</si>
  <si>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</si>
  <si>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</si>
  <si>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</si>
  <si>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</si>
  <si>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</si>
  <si>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</si>
  <si>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</si>
  <si>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</si>
  <si>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</si>
  <si>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</si>
  <si>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</si>
  <si>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</si>
  <si>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</si>
  <si>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</si>
  <si>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</si>
  <si>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</si>
  <si>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</si>
  <si>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</si>
  <si>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</si>
  <si>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</si>
  <si>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</si>
  <si>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</si>
  <si>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</si>
  <si>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</si>
  <si>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</si>
  <si>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</si>
  <si>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</si>
  <si>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</si>
  <si>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</si>
  <si>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</si>
  <si>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</si>
  <si>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</si>
  <si>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</si>
  <si>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</si>
  <si>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</si>
  <si>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</si>
  <si>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</si>
  <si>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</si>
  <si>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</si>
  <si>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</si>
  <si>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</si>
  <si>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</si>
  <si>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</si>
  <si>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</si>
  <si>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</si>
  <si>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観音寺市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</si>
  <si>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</si>
  <si>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</si>
  <si>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</si>
  <si>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</si>
  <si>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</si>
  <si>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</si>
  <si>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</si>
  <si>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</si>
  <si>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</si>
  <si>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</si>
  <si>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</si>
  <si>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</si>
  <si>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</si>
  <si>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</si>
  <si>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</si>
  <si>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</si>
  <si>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</si>
  <si>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</si>
  <si>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</si>
  <si>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</si>
  <si>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</si>
  <si>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</si>
  <si>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</si>
  <si>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</si>
  <si>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</si>
  <si>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</si>
  <si>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</si>
  <si>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</si>
  <si>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</si>
  <si>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</si>
  <si>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</si>
  <si>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</si>
  <si>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</si>
  <si>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</si>
  <si>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</si>
  <si>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</si>
  <si>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</si>
  <si>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</si>
  <si>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</si>
  <si>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</si>
  <si>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</si>
  <si>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</si>
  <si>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</si>
  <si>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</si>
  <si>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</si>
  <si>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</si>
  <si>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</si>
  <si>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</si>
  <si>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</si>
  <si>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</si>
  <si>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</si>
  <si>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</si>
  <si>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</si>
  <si>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</si>
  <si>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</si>
  <si>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</si>
  <si>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</si>
  <si>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</si>
  <si>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</si>
  <si>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</si>
  <si>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</si>
  <si>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</si>
  <si>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</si>
  <si>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</si>
  <si>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</si>
  <si>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</si>
  <si>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</si>
  <si>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</si>
  <si>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</si>
  <si>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</si>
  <si>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</si>
  <si>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</si>
  <si>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</si>
  <si>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</si>
  <si>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</si>
  <si>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</si>
  <si>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</si>
  <si>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</si>
  <si>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</si>
  <si>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</si>
  <si>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</si>
  <si>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</si>
  <si>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</si>
  <si>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</si>
  <si>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</si>
  <si>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</si>
  <si>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</si>
  <si>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</si>
  <si>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</si>
  <si>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</si>
  <si>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</si>
  <si>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</si>
  <si>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</si>
  <si>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</si>
  <si>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</si>
  <si>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</si>
  <si>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</si>
  <si>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</si>
  <si>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</si>
  <si>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</si>
  <si>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</si>
  <si>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</si>
  <si>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</si>
  <si>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</si>
  <si>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</si>
  <si>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</si>
  <si>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</si>
  <si>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</si>
  <si>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</si>
  <si>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</si>
  <si>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</si>
  <si>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</si>
  <si>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</si>
  <si>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</si>
  <si>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</si>
  <si>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</si>
  <si>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</si>
  <si>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</si>
  <si>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香川県観音寺市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</si>
  <si>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</si>
  <si>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</si>
  <si>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</si>
  <si>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</si>
  <si>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</si>
  <si>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</si>
  <si>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</si>
  <si>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</si>
  <si>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</si>
  <si>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</si>
  <si>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</si>
  <si>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</si>
  <si>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</si>
  <si>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</si>
  <si>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</si>
  <si>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</si>
  <si>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</si>
  <si>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</si>
  <si>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</si>
  <si>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</si>
  <si>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</si>
  <si>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</si>
  <si>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</si>
  <si>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</si>
  <si>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</si>
  <si>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</si>
  <si>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</si>
  <si>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</si>
  <si>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</si>
  <si>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</si>
  <si>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</si>
  <si>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</si>
  <si>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</si>
  <si>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</si>
  <si>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</si>
  <si>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</si>
  <si>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</si>
  <si>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</si>
  <si>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</si>
  <si>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</si>
  <si>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</si>
  <si>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</si>
  <si>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</si>
  <si>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</si>
  <si>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</si>
  <si>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</si>
  <si>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</si>
  <si>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</si>
  <si>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</si>
  <si>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</si>
  <si>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</si>
  <si>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</si>
  <si>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</si>
  <si>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</si>
  <si>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</si>
  <si>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</si>
  <si>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</si>
  <si>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</si>
  <si>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</si>
  <si>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</si>
  <si>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</si>
  <si>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</si>
  <si>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</si>
  <si>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</si>
  <si>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</si>
  <si>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</si>
  <si>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</si>
  <si>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</si>
  <si>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</si>
  <si>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</si>
  <si>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</si>
  <si>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</si>
  <si>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</si>
  <si>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</si>
  <si>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</si>
  <si>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</si>
  <si>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</si>
  <si>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</si>
  <si>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</si>
  <si>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</si>
  <si>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</si>
  <si>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</si>
  <si>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</si>
  <si>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</si>
  <si>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</si>
  <si>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</si>
  <si>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</si>
  <si>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</si>
  <si>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</si>
  <si>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</si>
  <si>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</si>
  <si>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</si>
  <si>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</si>
  <si>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</si>
  <si>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</si>
  <si>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</si>
  <si>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</si>
  <si>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</si>
  <si>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</si>
  <si>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</si>
  <si>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</si>
  <si>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</si>
  <si>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</si>
  <si>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</si>
  <si>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</si>
  <si>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</si>
  <si>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</si>
  <si>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</si>
  <si>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</si>
  <si>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</si>
  <si>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</si>
  <si>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</si>
  <si>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</si>
  <si>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</si>
  <si>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</si>
  <si>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</si>
  <si>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</si>
  <si>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</si>
  <si>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</si>
  <si>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</si>
  <si>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</si>
  <si>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</si>
  <si>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</si>
  <si>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</si>
  <si>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</si>
  <si>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</si>
  <si>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</si>
  <si>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</si>
  <si>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</si>
  <si>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</si>
  <si>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</si>
  <si>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</si>
  <si>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</si>
  <si>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</si>
  <si>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</si>
  <si>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</si>
  <si>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</si>
  <si>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</si>
  <si>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</si>
  <si>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</si>
  <si>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</si>
  <si>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</si>
  <si>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</si>
  <si>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</si>
  <si>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</si>
  <si>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</si>
  <si>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</si>
  <si>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</si>
  <si>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</si>
  <si>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</si>
  <si>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</si>
  <si>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</si>
  <si>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</si>
  <si>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香川県観音寺市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</si>
  <si>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</si>
  <si>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</si>
  <si>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</si>
  <si>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</si>
  <si>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</si>
  <si>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</si>
  <si>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</si>
  <si>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</si>
  <si>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</si>
  <si>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</si>
  <si>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</si>
  <si>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</si>
  <si>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</si>
  <si>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</si>
  <si>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</si>
  <si>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</si>
  <si>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</si>
  <si>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</si>
  <si>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</si>
  <si>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</si>
  <si>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</si>
  <si>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粟井坂瀬山林特別会計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</si>
  <si>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</si>
  <si>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</si>
  <si>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</si>
  <si>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</si>
  <si>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</si>
  <si>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</si>
  <si>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</si>
  <si>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</si>
  <si>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</si>
  <si>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</si>
  <si>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</si>
  <si>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</si>
  <si>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</si>
  <si>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</si>
  <si>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</si>
  <si>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国民健康保険伊吹診療所特別会計</t>
    <phoneticPr fontId="5"/>
  </si>
  <si>
    <t>後期高齢者医療事業特別会計</t>
    <phoneticPr fontId="5"/>
  </si>
  <si>
    <t>介護保険事業特別会計</t>
    <phoneticPr fontId="5"/>
  </si>
  <si>
    <t>介護予防サービス事業特別会計</t>
    <phoneticPr fontId="5"/>
  </si>
  <si>
    <t>航路事業特別会計</t>
    <phoneticPr fontId="5"/>
  </si>
  <si>
    <t>法非適用企業</t>
    <phoneticPr fontId="5"/>
  </si>
  <si>
    <t>公共下水道事業特別会計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</si>
  <si>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</si>
  <si>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</si>
  <si>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</si>
  <si>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</si>
  <si>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</si>
  <si>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</si>
  <si>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</si>
  <si>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</si>
  <si>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</si>
  <si>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</si>
  <si>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</si>
  <si>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</si>
  <si>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</si>
  <si>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</si>
  <si>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</si>
  <si>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</si>
  <si>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</si>
  <si>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</si>
  <si>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</si>
  <si>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</si>
  <si>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</si>
  <si>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</si>
  <si>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</si>
  <si>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</si>
  <si>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</si>
  <si>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</si>
  <si>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</si>
  <si>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</si>
  <si>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</si>
  <si>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</si>
  <si>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</si>
  <si>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</si>
  <si>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</si>
  <si>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</si>
  <si>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</si>
  <si>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</si>
  <si>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</si>
  <si>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</si>
  <si>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</si>
  <si>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</si>
  <si>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</si>
  <si>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</si>
  <si>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</si>
  <si>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</si>
  <si>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</si>
  <si>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</si>
  <si>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</si>
  <si>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</si>
  <si>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</si>
  <si>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</si>
  <si>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</si>
  <si>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</si>
  <si>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</si>
  <si>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</si>
  <si>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</si>
  <si>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航路事業特別会計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</si>
  <si>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</si>
  <si>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</si>
  <si>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</si>
  <si>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</si>
  <si>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</si>
  <si>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</si>
  <si>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</si>
  <si>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</si>
  <si>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</si>
  <si>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</si>
  <si>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</si>
  <si>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</si>
  <si>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</si>
  <si>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</si>
  <si>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</si>
  <si>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</si>
  <si>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</si>
  <si>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</si>
  <si>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</si>
  <si>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</si>
  <si>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</si>
  <si>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</si>
  <si>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</si>
  <si>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</si>
  <si>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</si>
  <si>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</si>
  <si>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</si>
  <si>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</si>
  <si>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</si>
  <si>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</si>
  <si>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</si>
  <si>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</si>
  <si>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</si>
  <si>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</si>
  <si>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</si>
  <si>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</si>
  <si>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</si>
  <si>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</si>
  <si>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</si>
  <si>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</si>
  <si>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</si>
  <si>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</si>
  <si>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</si>
  <si>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</si>
  <si>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</si>
  <si>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</si>
  <si>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</si>
  <si>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</si>
  <si>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</si>
  <si>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</si>
  <si>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</si>
  <si>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</si>
  <si>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</si>
  <si>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</si>
  <si>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</si>
  <si>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</si>
  <si>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</si>
  <si>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</si>
  <si>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</si>
  <si>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</si>
  <si>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</si>
  <si>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</si>
  <si>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</si>
  <si>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</si>
  <si>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</si>
  <si>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</si>
  <si>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</si>
  <si>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</si>
  <si>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</si>
  <si>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</si>
  <si>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</si>
  <si>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</si>
  <si>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</si>
  <si>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</si>
  <si>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</si>
  <si>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</si>
  <si>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</si>
  <si>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</si>
  <si>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</si>
  <si>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</si>
  <si>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</si>
  <si>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</si>
  <si>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</si>
  <si>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</si>
  <si>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</si>
  <si>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</si>
  <si>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1.05</t>
  </si>
  <si>
    <t>▲ 1.47</t>
  </si>
  <si>
    <t>▲ 1.59</t>
  </si>
  <si>
    <t>▲ 5.10</t>
  </si>
  <si>
    <t>▲ 6.10</t>
  </si>
  <si>
    <t>一般会計</t>
  </si>
  <si>
    <t>介護保険事業特別会計</t>
  </si>
  <si>
    <t>公共下水道事業特別会計</t>
  </si>
  <si>
    <t>施設貸付事業特別会計</t>
  </si>
  <si>
    <t>航路事業特別会計</t>
  </si>
  <si>
    <t>粟井坂瀬山林特別会計</t>
  </si>
  <si>
    <t>農業集落排水事業特別会計</t>
  </si>
  <si>
    <t>国民健康保険事業特別会計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</si>
  <si>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</si>
  <si>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</si>
  <si>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</si>
  <si>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</si>
  <si>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</si>
  <si>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</si>
  <si>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</si>
  <si>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</si>
  <si>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三観広域行政組合（一般会計）</t>
    <rPh sb="0" eb="1">
      <t>サン</t>
    </rPh>
    <rPh sb="1" eb="2">
      <t>カン</t>
    </rPh>
    <rPh sb="2" eb="4">
      <t>コウイキ</t>
    </rPh>
    <rPh sb="4" eb="6">
      <t>ギョウセイ</t>
    </rPh>
    <rPh sb="6" eb="8">
      <t>クミアイ</t>
    </rPh>
    <rPh sb="9" eb="11">
      <t>イッパン</t>
    </rPh>
    <rPh sb="11" eb="13">
      <t>カイケイ</t>
    </rPh>
    <phoneticPr fontId="2"/>
  </si>
  <si>
    <t>三観広域行政組合（電子計算センター）</t>
    <rPh sb="0" eb="1">
      <t>サン</t>
    </rPh>
    <rPh sb="1" eb="2">
      <t>カン</t>
    </rPh>
    <rPh sb="2" eb="4">
      <t>コウイキ</t>
    </rPh>
    <rPh sb="4" eb="6">
      <t>ギョウセイ</t>
    </rPh>
    <rPh sb="6" eb="8">
      <t>クミアイ</t>
    </rPh>
    <rPh sb="9" eb="11">
      <t>デンシ</t>
    </rPh>
    <rPh sb="11" eb="13">
      <t>ケイサン</t>
    </rPh>
    <phoneticPr fontId="2"/>
  </si>
  <si>
    <t>三豊総合病院企業団（病院事業会計）</t>
    <rPh sb="0" eb="2">
      <t>ミトヨ</t>
    </rPh>
    <rPh sb="2" eb="4">
      <t>ソウゴウ</t>
    </rPh>
    <rPh sb="4" eb="6">
      <t>ビョウイン</t>
    </rPh>
    <rPh sb="6" eb="8">
      <t>キギョウ</t>
    </rPh>
    <rPh sb="8" eb="9">
      <t>ダン</t>
    </rPh>
    <rPh sb="10" eb="12">
      <t>ビョウイン</t>
    </rPh>
    <rPh sb="12" eb="14">
      <t>ジギョウ</t>
    </rPh>
    <rPh sb="14" eb="16">
      <t>カイケイ</t>
    </rPh>
    <phoneticPr fontId="2"/>
  </si>
  <si>
    <t>三豊総合病院企業団（保健福祉総合施設事業）</t>
    <rPh sb="0" eb="2">
      <t>ミトヨ</t>
    </rPh>
    <rPh sb="2" eb="4">
      <t>ソウゴウ</t>
    </rPh>
    <rPh sb="4" eb="6">
      <t>ビョウイン</t>
    </rPh>
    <rPh sb="6" eb="8">
      <t>キギョウ</t>
    </rPh>
    <rPh sb="8" eb="9">
      <t>ダン</t>
    </rPh>
    <rPh sb="10" eb="12">
      <t>ホケン</t>
    </rPh>
    <rPh sb="12" eb="14">
      <t>フクシ</t>
    </rPh>
    <rPh sb="14" eb="16">
      <t>ソウゴウ</t>
    </rPh>
    <rPh sb="16" eb="18">
      <t>シセツ</t>
    </rPh>
    <rPh sb="18" eb="20">
      <t>ジギョウ</t>
    </rPh>
    <phoneticPr fontId="2"/>
  </si>
  <si>
    <t>三豊総合病院企業団（介護老人保健施設事業会計）</t>
    <rPh sb="0" eb="4">
      <t>ミトヨソウゴウ</t>
    </rPh>
    <rPh sb="4" eb="6">
      <t>ビョウイン</t>
    </rPh>
    <rPh sb="6" eb="8">
      <t>キギョウ</t>
    </rPh>
    <rPh sb="8" eb="9">
      <t>ダン</t>
    </rPh>
    <rPh sb="10" eb="12">
      <t>カイゴ</t>
    </rPh>
    <rPh sb="12" eb="14">
      <t>ロウジン</t>
    </rPh>
    <rPh sb="14" eb="16">
      <t>ホケン</t>
    </rPh>
    <rPh sb="16" eb="18">
      <t>シセツ</t>
    </rPh>
    <rPh sb="18" eb="20">
      <t>ジギョウ</t>
    </rPh>
    <rPh sb="20" eb="22">
      <t>カイケイ</t>
    </rPh>
    <phoneticPr fontId="2"/>
  </si>
  <si>
    <t>香川県三豊市観音寺市学校組合</t>
    <rPh sb="0" eb="3">
      <t>カガワケン</t>
    </rPh>
    <rPh sb="3" eb="6">
      <t>ミトヨシ</t>
    </rPh>
    <rPh sb="6" eb="10">
      <t>カンオンジシ</t>
    </rPh>
    <rPh sb="10" eb="12">
      <t>ガッコウ</t>
    </rPh>
    <rPh sb="12" eb="14">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</si>
  <si>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</si>
  <si>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</si>
  <si>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</si>
  <si>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</si>
  <si>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法適用企業</t>
    <rPh sb="0" eb="1">
      <t>ホウ</t>
    </rPh>
    <rPh sb="1" eb="3">
      <t>テキヨウ</t>
    </rPh>
    <rPh sb="3" eb="5">
      <t>キギョウ</t>
    </rPh>
    <phoneticPr fontId="2"/>
  </si>
  <si>
    <t>観音寺市土地開発公社</t>
    <rPh sb="0" eb="4">
      <t>カンオンジシ</t>
    </rPh>
    <rPh sb="4" eb="6">
      <t>トチ</t>
    </rPh>
    <rPh sb="6" eb="8">
      <t>カイハツ</t>
    </rPh>
    <rPh sb="8" eb="10">
      <t>コウシャ</t>
    </rPh>
    <phoneticPr fontId="2"/>
  </si>
  <si>
    <t>株式会社観音寺冷蔵センター</t>
    <rPh sb="0" eb="2">
      <t>カブシキ</t>
    </rPh>
    <rPh sb="2" eb="4">
      <t>カイシャ</t>
    </rPh>
    <rPh sb="4" eb="7">
      <t>カンオンジ</t>
    </rPh>
    <rPh sb="7" eb="9">
      <t>レイゾウ</t>
    </rPh>
    <phoneticPr fontId="2"/>
  </si>
  <si>
    <t>観音寺観光開発株式会社</t>
    <rPh sb="0" eb="3">
      <t>カンオンジ</t>
    </rPh>
    <rPh sb="3" eb="5">
      <t>カンコウ</t>
    </rPh>
    <rPh sb="5" eb="7">
      <t>カイハツ</t>
    </rPh>
    <rPh sb="7" eb="9">
      <t>カブシキ</t>
    </rPh>
    <rPh sb="9" eb="11">
      <t>カイシャ</t>
    </rPh>
    <phoneticPr fontId="2"/>
  </si>
  <si>
    <t>〇</t>
  </si>
  <si>
    <t>出資比率100％</t>
    <rPh sb="0" eb="2">
      <t>シュッシ</t>
    </rPh>
    <rPh sb="2" eb="4">
      <t>ヒリツ</t>
    </rPh>
    <phoneticPr fontId="2"/>
  </si>
  <si>
    <t>出資比率29.0％</t>
    <rPh sb="0" eb="2">
      <t>シュッシ</t>
    </rPh>
    <rPh sb="2" eb="4">
      <t>ヒリツ</t>
    </rPh>
    <phoneticPr fontId="2"/>
  </si>
  <si>
    <t>出資比率12.5％</t>
    <rPh sb="0" eb="2">
      <t>シュッシ</t>
    </rPh>
    <rPh sb="2" eb="4">
      <t>ヒリツ</t>
    </rPh>
    <phoneticPr fontId="2"/>
  </si>
  <si>
    <t>合併振興基金</t>
    <rPh sb="0" eb="2">
      <t>ガッペイ</t>
    </rPh>
    <rPh sb="2" eb="4">
      <t>シンコウ</t>
    </rPh>
    <rPh sb="4" eb="6">
      <t>キキン</t>
    </rPh>
    <phoneticPr fontId="2"/>
  </si>
  <si>
    <t>施設管理等基金</t>
    <rPh sb="0" eb="2">
      <t>シセツ</t>
    </rPh>
    <rPh sb="2" eb="5">
      <t>カンリトウ</t>
    </rPh>
    <rPh sb="5" eb="7">
      <t>キキン</t>
    </rPh>
    <phoneticPr fontId="2"/>
  </si>
  <si>
    <t>がんばれ観音寺応援基金</t>
    <rPh sb="4" eb="9">
      <t>カンオンジオウエン</t>
    </rPh>
    <rPh sb="9" eb="11">
      <t>キキン</t>
    </rPh>
    <phoneticPr fontId="2"/>
  </si>
  <si>
    <t>学校施設整備基金</t>
    <rPh sb="0" eb="2">
      <t>ガッコウ</t>
    </rPh>
    <rPh sb="2" eb="4">
      <t>シセツ</t>
    </rPh>
    <rPh sb="4" eb="6">
      <t>セイビ</t>
    </rPh>
    <rPh sb="6" eb="8">
      <t>キキン</t>
    </rPh>
    <phoneticPr fontId="2"/>
  </si>
  <si>
    <t>施設等整備基金</t>
    <rPh sb="0" eb="2">
      <t>シセツ</t>
    </rPh>
    <rPh sb="2" eb="3">
      <t>トウ</t>
    </rPh>
    <rPh sb="3" eb="5">
      <t>セイビ</t>
    </rPh>
    <rPh sb="5" eb="7">
      <t>キキン</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</si>
  <si>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</si>
  <si>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</si>
  <si>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</si>
  <si>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</si>
  <si>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</si>
  <si>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</si>
  <si>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</si>
  <si>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Ｈ28年度より改善傾向であり、Ｒ1年度については12.7％減少している。減少の要因として、大型事業である庁舎・市民会館の元金償還が開始されたことから地方債現在高が減少したことが考えられる。実質公債費比率については、Ｈ29年度より数値の増減はないものの、前出の庁舎・市民会館の元金償還開始等から今後は数値の上昇が予想される。
　将来負担比率、実質公債費比率ともに類似団体平均値よりも高くなっているため、新たな市債の発行を抑制するとともに、財政措置のある有利な起債を活用していく。</t>
    <rPh sb="1" eb="3">
      <t>ショウライ</t>
    </rPh>
    <rPh sb="3" eb="5">
      <t>フタン</t>
    </rPh>
    <rPh sb="5" eb="7">
      <t>ヒリツ</t>
    </rPh>
    <rPh sb="11" eb="13">
      <t>ネンド</t>
    </rPh>
    <rPh sb="15" eb="17">
      <t>カイゼン</t>
    </rPh>
    <rPh sb="17" eb="19">
      <t>ケイコウ</t>
    </rPh>
    <rPh sb="25" eb="27">
      <t>ネンド</t>
    </rPh>
    <rPh sb="37" eb="39">
      <t>ゲンショウ</t>
    </rPh>
    <rPh sb="44" eb="46">
      <t>ゲンショウ</t>
    </rPh>
    <rPh sb="47" eb="49">
      <t>ヨウイン</t>
    </rPh>
    <rPh sb="53" eb="55">
      <t>オオガタ</t>
    </rPh>
    <rPh sb="55" eb="57">
      <t>ジギョウ</t>
    </rPh>
    <rPh sb="60" eb="62">
      <t>チョウシャ</t>
    </rPh>
    <rPh sb="63" eb="65">
      <t>シミン</t>
    </rPh>
    <rPh sb="65" eb="67">
      <t>カイカン</t>
    </rPh>
    <rPh sb="68" eb="70">
      <t>ガンキン</t>
    </rPh>
    <rPh sb="70" eb="72">
      <t>ショウカン</t>
    </rPh>
    <rPh sb="73" eb="75">
      <t>カイシ</t>
    </rPh>
    <rPh sb="82" eb="85">
      <t>チホウサイ</t>
    </rPh>
    <rPh sb="85" eb="87">
      <t>ゲンザイ</t>
    </rPh>
    <rPh sb="89" eb="91">
      <t>ゲンショウ</t>
    </rPh>
    <rPh sb="96" eb="97">
      <t>カンガ</t>
    </rPh>
    <rPh sb="102" eb="104">
      <t>ジッシツ</t>
    </rPh>
    <rPh sb="104" eb="107">
      <t>コウサイヒ</t>
    </rPh>
    <rPh sb="107" eb="109">
      <t>ヒリツ</t>
    </rPh>
    <rPh sb="118" eb="120">
      <t>ネンド</t>
    </rPh>
    <rPh sb="122" eb="124">
      <t>スウチ</t>
    </rPh>
    <rPh sb="125" eb="127">
      <t>ゾウゲン</t>
    </rPh>
    <rPh sb="134" eb="136">
      <t>ゼンシュツ</t>
    </rPh>
    <rPh sb="137" eb="139">
      <t>チョウシャ</t>
    </rPh>
    <rPh sb="140" eb="142">
      <t>シミン</t>
    </rPh>
    <rPh sb="142" eb="144">
      <t>カイカン</t>
    </rPh>
    <rPh sb="145" eb="147">
      <t>ガンキン</t>
    </rPh>
    <rPh sb="147" eb="149">
      <t>ショウカン</t>
    </rPh>
    <rPh sb="149" eb="151">
      <t>カイシ</t>
    </rPh>
    <rPh sb="151" eb="152">
      <t>トウ</t>
    </rPh>
    <rPh sb="154" eb="156">
      <t>コンゴ</t>
    </rPh>
    <rPh sb="157" eb="159">
      <t>スウチ</t>
    </rPh>
    <rPh sb="160" eb="162">
      <t>ジョウショウ</t>
    </rPh>
    <rPh sb="163" eb="165">
      <t>ヨソウ</t>
    </rPh>
    <rPh sb="171" eb="173">
      <t>ショウライ</t>
    </rPh>
    <rPh sb="173" eb="175">
      <t>フタン</t>
    </rPh>
    <rPh sb="175" eb="177">
      <t>ヒリツ</t>
    </rPh>
    <rPh sb="178" eb="180">
      <t>ジッシツ</t>
    </rPh>
    <rPh sb="180" eb="183">
      <t>コウサイヒ</t>
    </rPh>
    <rPh sb="183" eb="185">
      <t>ヒリツ</t>
    </rPh>
    <rPh sb="188" eb="190">
      <t>ルイジ</t>
    </rPh>
    <rPh sb="190" eb="192">
      <t>ダンタイ</t>
    </rPh>
    <rPh sb="192" eb="195">
      <t>ヘイキンチ</t>
    </rPh>
    <rPh sb="198" eb="199">
      <t>タカ</t>
    </rPh>
    <rPh sb="208" eb="209">
      <t>アラ</t>
    </rPh>
    <rPh sb="211" eb="213">
      <t>シサイ</t>
    </rPh>
    <rPh sb="214" eb="216">
      <t>ハッコウ</t>
    </rPh>
    <rPh sb="217" eb="219">
      <t>ヨクセイ</t>
    </rPh>
    <rPh sb="226" eb="228">
      <t>ザイセイ</t>
    </rPh>
    <rPh sb="228" eb="230">
      <t>ソチ</t>
    </rPh>
    <rPh sb="233" eb="235">
      <t>ユウリ</t>
    </rPh>
    <rPh sb="236" eb="238">
      <t>キサイ</t>
    </rPh>
    <rPh sb="239" eb="241">
      <t>カツヨウ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</si>
  <si>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</si>
  <si>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</si>
  <si>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</si>
  <si>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Ｈ30と比較して将来負担比率は類似団体平均値より高くはなっているものの、庁舎・市民会館の建替えに伴う借入の元金償還が始まったことにより地方債の残高が減少し、将来負担比率は改善されている。有形固定資産減価償却率では、類似団体よりは低い水準となっているものの整備された事業用資産やインフラ資産の建物償却が進んでいることからＨ30よりも上昇している。
　今後、標準財政規模の大幅な伸びは期待できないため、市債の新規発行を抑えていくことなどにより、地方債現在高を減らす取り組みが必要である。また、有形固定資産減価償却率についても施設の統廃合を推進していき、老朽化した施設を減少させ、数値の改善を検討していく必要がある。</t>
    <rPh sb="5" eb="7">
      <t>ヒカク</t>
    </rPh>
    <rPh sb="9" eb="11">
      <t>ショウライ</t>
    </rPh>
    <rPh sb="11" eb="13">
      <t>フタン</t>
    </rPh>
    <rPh sb="13" eb="15">
      <t>ヒリツ</t>
    </rPh>
    <rPh sb="16" eb="18">
      <t>ルイジ</t>
    </rPh>
    <rPh sb="18" eb="20">
      <t>ダンタイ</t>
    </rPh>
    <rPh sb="20" eb="23">
      <t>ヘイキンチ</t>
    </rPh>
    <rPh sb="25" eb="26">
      <t>タカ</t>
    </rPh>
    <rPh sb="37" eb="39">
      <t>チョウシャ</t>
    </rPh>
    <rPh sb="40" eb="42">
      <t>シミン</t>
    </rPh>
    <rPh sb="42" eb="44">
      <t>カイカン</t>
    </rPh>
    <rPh sb="45" eb="46">
      <t>タ</t>
    </rPh>
    <rPh sb="46" eb="47">
      <t>カ</t>
    </rPh>
    <rPh sb="49" eb="50">
      <t>トモナ</t>
    </rPh>
    <rPh sb="51" eb="53">
      <t>カリイレ</t>
    </rPh>
    <rPh sb="54" eb="56">
      <t>ガンキン</t>
    </rPh>
    <rPh sb="56" eb="58">
      <t>ショウカン</t>
    </rPh>
    <rPh sb="59" eb="60">
      <t>ハジ</t>
    </rPh>
    <rPh sb="68" eb="71">
      <t>チホウサイ</t>
    </rPh>
    <rPh sb="72" eb="74">
      <t>ザンダカ</t>
    </rPh>
    <rPh sb="75" eb="77">
      <t>ゲンショウ</t>
    </rPh>
    <rPh sb="79" eb="81">
      <t>ショウライ</t>
    </rPh>
    <rPh sb="81" eb="83">
      <t>フタン</t>
    </rPh>
    <rPh sb="83" eb="85">
      <t>ヒリツ</t>
    </rPh>
    <rPh sb="86" eb="88">
      <t>カイゼン</t>
    </rPh>
    <rPh sb="94" eb="96">
      <t>ユウケイ</t>
    </rPh>
    <rPh sb="96" eb="98">
      <t>コテイ</t>
    </rPh>
    <rPh sb="98" eb="100">
      <t>シサン</t>
    </rPh>
    <rPh sb="100" eb="102">
      <t>ゲンカ</t>
    </rPh>
    <rPh sb="102" eb="104">
      <t>ショウキャク</t>
    </rPh>
    <rPh sb="104" eb="105">
      <t>リツ</t>
    </rPh>
    <rPh sb="108" eb="110">
      <t>ルイジ</t>
    </rPh>
    <rPh sb="110" eb="112">
      <t>ダンタイ</t>
    </rPh>
    <rPh sb="115" eb="116">
      <t>ヒク</t>
    </rPh>
    <rPh sb="117" eb="119">
      <t>スイジュン</t>
    </rPh>
    <rPh sb="128" eb="130">
      <t>セイビ</t>
    </rPh>
    <rPh sb="133" eb="136">
      <t>ジギョウヨウ</t>
    </rPh>
    <rPh sb="136" eb="138">
      <t>シサン</t>
    </rPh>
    <rPh sb="143" eb="145">
      <t>シサン</t>
    </rPh>
    <rPh sb="146" eb="148">
      <t>タテモノ</t>
    </rPh>
    <rPh sb="148" eb="150">
      <t>ショウキャク</t>
    </rPh>
    <rPh sb="151" eb="152">
      <t>スス</t>
    </rPh>
    <rPh sb="166" eb="168">
      <t>ジョウショウ</t>
    </rPh>
    <rPh sb="175" eb="177">
      <t>コンゴ</t>
    </rPh>
    <rPh sb="178" eb="180">
      <t>ヒョウジュン</t>
    </rPh>
    <rPh sb="180" eb="182">
      <t>ザイセイ</t>
    </rPh>
    <rPh sb="182" eb="184">
      <t>キボ</t>
    </rPh>
    <rPh sb="185" eb="187">
      <t>オオハバ</t>
    </rPh>
    <rPh sb="188" eb="189">
      <t>ノ</t>
    </rPh>
    <rPh sb="191" eb="193">
      <t>キタイ</t>
    </rPh>
    <rPh sb="200" eb="202">
      <t>シサイ</t>
    </rPh>
    <rPh sb="203" eb="205">
      <t>シンキ</t>
    </rPh>
    <rPh sb="205" eb="207">
      <t>ハッコウ</t>
    </rPh>
    <rPh sb="208" eb="209">
      <t>オサ</t>
    </rPh>
    <rPh sb="221" eb="224">
      <t>チホウサイ</t>
    </rPh>
    <rPh sb="224" eb="226">
      <t>ゲンザイ</t>
    </rPh>
    <rPh sb="228" eb="229">
      <t>ヘ</t>
    </rPh>
    <rPh sb="231" eb="232">
      <t>ト</t>
    </rPh>
    <rPh sb="233" eb="234">
      <t>ク</t>
    </rPh>
    <rPh sb="236" eb="238">
      <t>ヒツヨウ</t>
    </rPh>
    <rPh sb="245" eb="247">
      <t>ユウケイ</t>
    </rPh>
    <rPh sb="247" eb="249">
      <t>コテイ</t>
    </rPh>
    <rPh sb="249" eb="251">
      <t>シサン</t>
    </rPh>
    <rPh sb="251" eb="253">
      <t>ゲンカ</t>
    </rPh>
    <rPh sb="253" eb="255">
      <t>ショウキャク</t>
    </rPh>
    <rPh sb="255" eb="256">
      <t>リツ</t>
    </rPh>
    <rPh sb="261" eb="263">
      <t>シセツ</t>
    </rPh>
    <rPh sb="264" eb="267">
      <t>トウハイゴウ</t>
    </rPh>
    <rPh sb="268" eb="270">
      <t>スイシン</t>
    </rPh>
    <rPh sb="275" eb="278">
      <t>ロウキュウカ</t>
    </rPh>
    <rPh sb="280" eb="282">
      <t>シセツ</t>
    </rPh>
    <rPh sb="283" eb="285">
      <t>ゲンショウ</t>
    </rPh>
    <rPh sb="288" eb="290">
      <t>スウチ</t>
    </rPh>
    <rPh sb="291" eb="293">
      <t>カイゼン</t>
    </rPh>
    <rPh sb="294" eb="296">
      <t>ケントウ</t>
    </rPh>
    <rPh sb="300" eb="302">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</si>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</sst>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86564</c:v>
                </c:pt>
                <c:pt idx="2">
                  <c:v>62698</c:v>
                </c:pt>
                <c:pt idx="3">
                  <c:v>79245</c:v>
                </c:pt>
                <c:pt idx="4">
                  <c:v>71604</c:v>
                </c:pt>
              </c:numCache>
            </c:numRef>
          </c:val>
          <c:smooth val="0"/>
          <c:extLst>
            <c:ext xmlns:c16="http://schemas.microsoft.com/office/drawing/2014/chart" uri="{C3380CC4-5D6E-409C-BE32-E72D297353CC}">
              <c16:uniqueId val="{00000000-CD8C-4A88-91E4-87CF9C42A5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70251</c:v>
                </c:pt>
                <c:pt idx="1">
                  <c:v>116180</c:v>
                </c:pt>
                <c:pt idx="2">
                  <c:v>49543</c:v>
                </c:pt>
                <c:pt idx="3">
                  <c:v>58952</c:v>
                </c:pt>
                <c:pt idx="4">
                  <c:v>44461</c:v>
                </c:pt>
              </c:numCache>
            </c:numRef>
          </c:val>
          <c:smooth val="0"/>
          <c:extLst>
            <c:ext xmlns:c16="http://schemas.microsoft.com/office/drawing/2014/chart" uri="{C3380CC4-5D6E-409C-BE32-E72D297353CC}">
              <c16:uniqueId val="{00000001-CD8C-4A88-91E4-87CF9C42A5F8}"/>
            </c:ext>
          </c:extLst>
        </c:ser>
        <c:dLbls>
          <c:showLegendKey val="0"/>
          <c:showVal val="0"/>
          <c:showCatName val="0"/>
          <c:showSerName val="0"/>
          <c:showPercent val="0"/>
          <c:showBubbleSize val="0"/>
        </c:dLbls>
        <c:marker val="1"/>
        <c:smooth val="0"/>
        <c:axId val="362010784"/>
        <c:axId val="362007256"/>
      </c:lineChart>
      <c:catAx>
        <c:axId val="362010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2007256"/>
        <c:crosses val="autoZero"/>
        <c:auto val="1"/>
        <c:lblAlgn val="ctr"/>
        <c:lblOffset val="100"/>
        <c:tickLblSkip val="1"/>
        <c:tickMarkSkip val="1"/>
        <c:noMultiLvlLbl val="0"/>
      </c:catAx>
      <c:valAx>
        <c:axId val="3620072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201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3.79</c:v>
                </c:pt>
                <c:pt idx="1">
                  <c:v>4.8499999999999996</c:v>
                </c:pt>
                <c:pt idx="2">
                  <c:v>5.78</c:v>
                </c:pt>
                <c:pt idx="3">
                  <c:v>6.39</c:v>
                </c:pt>
                <c:pt idx="4">
                  <c:v>4.72</c:v>
                </c:pt>
              </c:numCache>
            </c:numRef>
          </c:val>
          <c:extLst>
            <c:ext xmlns:c16="http://schemas.microsoft.com/office/drawing/2014/chart" uri="{C3380CC4-5D6E-409C-BE32-E72D297353CC}">
              <c16:uniqueId val="{00000000-6F98-4191-BCC8-41DDF3CFE1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18.8</c:v>
                </c:pt>
                <c:pt idx="1">
                  <c:v>18.68</c:v>
                </c:pt>
                <c:pt idx="2">
                  <c:v>18.739999999999998</c:v>
                </c:pt>
                <c:pt idx="3">
                  <c:v>16.29</c:v>
                </c:pt>
                <c:pt idx="4">
                  <c:v>15.65</c:v>
                </c:pt>
              </c:numCache>
            </c:numRef>
          </c:val>
          <c:extLst>
            <c:ext xmlns:c16="http://schemas.microsoft.com/office/drawing/2014/chart" uri="{C3380CC4-5D6E-409C-BE32-E72D297353CC}">
              <c16:uniqueId val="{00000001-6F98-4191-BCC8-41DDF3CFE1D4}"/>
            </c:ext>
          </c:extLst>
        </c:ser>
        <c:dLbls>
          <c:showLegendKey val="0"/>
          <c:showVal val="0"/>
          <c:showCatName val="0"/>
          <c:showSerName val="0"/>
          <c:showPercent val="0"/>
          <c:showBubbleSize val="0"/>
        </c:dLbls>
        <c:gapWidth val="250"/>
        <c:overlap val="100"/>
        <c:axId val="362006864"/>
        <c:axId val="362011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-1.05</c:v>
                </c:pt>
                <c:pt idx="1">
                  <c:v>-1.47</c:v>
                </c:pt>
                <c:pt idx="2">
                  <c:v>-1.59</c:v>
                </c:pt>
                <c:pt idx="3">
                  <c:v>-5.0999999999999996</c:v>
                </c:pt>
                <c:pt idx="4">
                  <c:v>-6.1</c:v>
                </c:pt>
              </c:numCache>
            </c:numRef>
          </c:val>
          <c:smooth val="0"/>
          <c:extLst>
            <c:ext xmlns:c16="http://schemas.microsoft.com/office/drawing/2014/chart" uri="{C3380CC4-5D6E-409C-BE32-E72D297353CC}">
              <c16:uniqueId val="{00000002-6F98-4191-BCC8-41DDF3CFE1D4}"/>
            </c:ext>
          </c:extLst>
        </c:ser>
        <c:dLbls>
          <c:showLegendKey val="0"/>
          <c:showVal val="0"/>
          <c:showCatName val="0"/>
          <c:showSerName val="0"/>
          <c:showPercent val="0"/>
          <c:showBubbleSize val="0"/>
        </c:dLbls>
        <c:marker val="1"/>
        <c:smooth val="0"/>
        <c:axId val="362006864"/>
        <c:axId val="362011176"/>
      </c:lineChart>
      <c:catAx>
        <c:axId val="36200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2011176"/>
        <c:crosses val="autoZero"/>
        <c:auto val="1"/>
        <c:lblAlgn val="ctr"/>
        <c:lblOffset val="100"/>
        <c:tickLblSkip val="1"/>
        <c:tickMarkSkip val="1"/>
        <c:noMultiLvlLbl val="0"/>
      </c:catAx>
      <c:valAx>
        <c:axId val="362011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00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11.86</c:v>
                </c:pt>
                <c:pt idx="2">
                  <c:v>#N/A</c:v>
                </c:pt>
                <c:pt idx="3">
                  <c:v>12.93</c:v>
                </c:pt>
                <c:pt idx="4">
                  <c:v>#N/A</c:v>
                </c:pt>
                <c:pt idx="5">
                  <c:v>13.04</c:v>
                </c:pt>
                <c:pt idx="6">
                  <c:v>#N/A</c:v>
                </c:pt>
                <c:pt idx="7">
                  <c:v>0.03</c:v>
                </c:pt>
                <c:pt idx="8">
                  <c:v>#N/A</c:v>
                </c:pt>
                <c:pt idx="9">
                  <c:v>0.03</c:v>
                </c:pt>
              </c:numCache>
            </c:numRef>
          </c:val>
          <c:extLst>
            <c:ext xmlns:c16="http://schemas.microsoft.com/office/drawing/2014/chart" uri="{C3380CC4-5D6E-409C-BE32-E72D297353CC}">
              <c16:uniqueId val="{00000000-6520-4274-A260-945430F460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20-4274-A260-945430F460B1}"/>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0.02</c:v>
                </c:pt>
                <c:pt idx="8">
                  <c:v>#N/A</c:v>
                </c:pt>
                <c:pt idx="9">
                  <c:v>0.02</c:v>
                </c:pt>
              </c:numCache>
            </c:numRef>
          </c:val>
          <c:extLst>
            <c:ext xmlns:c16="http://schemas.microsoft.com/office/drawing/2014/chart" uri="{C3380CC4-5D6E-409C-BE32-E72D297353CC}">
              <c16:uniqueId val="{00000002-6520-4274-A260-945430F460B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0.03</c:v>
                </c:pt>
                <c:pt idx="8">
                  <c:v>#N/A</c:v>
                </c:pt>
                <c:pt idx="9">
                  <c:v>0.08</c:v>
                </c:pt>
              </c:numCache>
            </c:numRef>
          </c:val>
          <c:extLst>
            <c:ext xmlns:c16="http://schemas.microsoft.com/office/drawing/2014/chart" uri="{C3380CC4-5D6E-409C-BE32-E72D297353CC}">
              <c16:uniqueId val="{00000003-6520-4274-A260-945430F460B1}"/>
            </c:ext>
          </c:extLst>
        </c:ser>
        <c:ser>
          <c:idx val="4"/>
          <c:order val="4"/>
          <c:tx>
            <c:strRef>
              <c:f>データシート!$A$31</c:f>
              <c:strCache>
                <c:ptCount val="1"/>
                <c:pt idx="0">
                  <c:v>粟井坂瀬山林特別会計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0.09</c:v>
                </c:pt>
                <c:pt idx="4">
                  <c:v>#N/A</c:v>
                </c:pt>
                <c:pt idx="5">
                  <c:v>0.09</c:v>
                </c:pt>
                <c:pt idx="6">
                  <c:v>#N/A</c:v>
                </c:pt>
                <c:pt idx="7">
                  <c:v>0.09</c:v>
                </c:pt>
                <c:pt idx="8">
                  <c:v>#N/A</c:v>
                </c:pt>
                <c:pt idx="9">
                  <c:v>0.09</c:v>
                </c:pt>
              </c:numCache>
            </c:numRef>
          </c:val>
          <c:extLst>
            <c:ext xmlns:c16="http://schemas.microsoft.com/office/drawing/2014/chart" uri="{C3380CC4-5D6E-409C-BE32-E72D297353CC}">
              <c16:uniqueId val="{00000004-6520-4274-A260-945430F460B1}"/>
            </c:ext>
          </c:extLst>
        </c:ser>
        <c:ser>
          <c:idx val="5"/>
          <c:order val="5"/>
          <c:tx>
            <c:strRef>
              <c:f>データシート!$A$32</c:f>
              <c:strCache>
                <c:ptCount val="1"/>
                <c:pt idx="0">
                  <c:v>航路事業特別会計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0.17</c:v>
                </c:pt>
                <c:pt idx="4">
                  <c:v>#N/A</c:v>
                </c:pt>
                <c:pt idx="5">
                  <c:v>0.19</c:v>
                </c:pt>
                <c:pt idx="6">
                  <c:v>#N/A</c:v>
                </c:pt>
                <c:pt idx="7">
                  <c:v>0.19</c:v>
                </c:pt>
                <c:pt idx="8">
                  <c:v>#N/A</c:v>
                </c:pt>
                <c:pt idx="9">
                  <c:v>0.13</c:v>
                </c:pt>
              </c:numCache>
            </c:numRef>
          </c:val>
          <c:extLst>
            <c:ext xmlns:c16="http://schemas.microsoft.com/office/drawing/2014/chart" uri="{C3380CC4-5D6E-409C-BE32-E72D297353CC}">
              <c16:uniqueId val="{00000005-6520-4274-A260-945430F460B1}"/>
            </c:ext>
          </c:extLst>
        </c:ser>
        <c:ser>
          <c:idx val="6"/>
          <c:order val="6"/>
          <c:tx>
            <c:strRef>
              <c:f>データシート!$A$33</c:f>
              <c:strCache>
                <c:ptCount val="1"/>
                <c:pt idx="0">
                  <c:v>施設貸付事業特別会計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0.12</c:v>
                </c:pt>
                <c:pt idx="2">
                  <c:v>#N/A</c:v>
                </c:pt>
                <c:pt idx="3">
                  <c:v>0.1</c:v>
                </c:pt>
                <c:pt idx="4">
                  <c:v>#N/A</c:v>
                </c:pt>
                <c:pt idx="5">
                  <c:v>0.11</c:v>
                </c:pt>
                <c:pt idx="6">
                  <c:v>#N/A</c:v>
                </c:pt>
                <c:pt idx="7">
                  <c:v>0.18</c:v>
                </c:pt>
                <c:pt idx="8">
                  <c:v>#N/A</c:v>
                </c:pt>
                <c:pt idx="9">
                  <c:v>0.14000000000000001</c:v>
                </c:pt>
              </c:numCache>
            </c:numRef>
          </c:val>
          <c:extLst>
            <c:ext xmlns:c16="http://schemas.microsoft.com/office/drawing/2014/chart" uri="{C3380CC4-5D6E-409C-BE32-E72D297353CC}">
              <c16:uniqueId val="{00000006-6520-4274-A260-945430F460B1}"/>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1.44</c:v>
                </c:pt>
                <c:pt idx="2">
                  <c:v>#N/A</c:v>
                </c:pt>
                <c:pt idx="3">
                  <c:v>1.68</c:v>
                </c:pt>
                <c:pt idx="4">
                  <c:v>#N/A</c:v>
                </c:pt>
                <c:pt idx="5">
                  <c:v>1.62</c:v>
                </c:pt>
                <c:pt idx="6">
                  <c:v>#N/A</c:v>
                </c:pt>
                <c:pt idx="7">
                  <c:v>1.58</c:v>
                </c:pt>
                <c:pt idx="8">
                  <c:v>#N/A</c:v>
                </c:pt>
                <c:pt idx="9">
                  <c:v>0.91</c:v>
                </c:pt>
              </c:numCache>
            </c:numRef>
          </c:val>
          <c:extLst>
            <c:ext xmlns:c16="http://schemas.microsoft.com/office/drawing/2014/chart" uri="{C3380CC4-5D6E-409C-BE32-E72D297353CC}">
              <c16:uniqueId val="{00000007-6520-4274-A260-945430F460B1}"/>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c:v>
                </c:pt>
                <c:pt idx="2">
                  <c:v>#N/A</c:v>
                </c:pt>
                <c:pt idx="3">
                  <c:v>1.0900000000000001</c:v>
                </c:pt>
                <c:pt idx="4">
                  <c:v>#N/A</c:v>
                </c:pt>
                <c:pt idx="5">
                  <c:v>0.63</c:v>
                </c:pt>
                <c:pt idx="6">
                  <c:v>#N/A</c:v>
                </c:pt>
                <c:pt idx="7">
                  <c:v>1.19</c:v>
                </c:pt>
                <c:pt idx="8">
                  <c:v>#N/A</c:v>
                </c:pt>
                <c:pt idx="9">
                  <c:v>1.47</c:v>
                </c:pt>
              </c:numCache>
            </c:numRef>
          </c:val>
          <c:extLst>
            <c:ext xmlns:c16="http://schemas.microsoft.com/office/drawing/2014/chart" uri="{C3380CC4-5D6E-409C-BE32-E72D297353CC}">
              <c16:uniqueId val="{00000008-6520-4274-A260-945430F460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3.54</c:v>
                </c:pt>
                <c:pt idx="2">
                  <c:v>#N/A</c:v>
                </c:pt>
                <c:pt idx="3">
                  <c:v>4.6500000000000004</c:v>
                </c:pt>
                <c:pt idx="4">
                  <c:v>#N/A</c:v>
                </c:pt>
                <c:pt idx="5">
                  <c:v>5.57</c:v>
                </c:pt>
                <c:pt idx="6">
                  <c:v>#N/A</c:v>
                </c:pt>
                <c:pt idx="7">
                  <c:v>6.11</c:v>
                </c:pt>
                <c:pt idx="8">
                  <c:v>#N/A</c:v>
                </c:pt>
                <c:pt idx="9">
                  <c:v>4.47</c:v>
                </c:pt>
              </c:numCache>
            </c:numRef>
          </c:val>
          <c:extLst>
            <c:ext xmlns:c16="http://schemas.microsoft.com/office/drawing/2014/chart" uri="{C3380CC4-5D6E-409C-BE32-E72D297353CC}">
              <c16:uniqueId val="{00000009-6520-4274-A260-945430F460B1}"/>
            </c:ext>
          </c:extLst>
        </c:ser>
        <c:dLbls>
          <c:showLegendKey val="0"/>
          <c:showVal val="0"/>
          <c:showCatName val="0"/>
          <c:showSerName val="0"/>
          <c:showPercent val="0"/>
          <c:showBubbleSize val="0"/>
        </c:dLbls>
        <c:gapWidth val="150"/>
        <c:overlap val="100"/>
        <c:axId val="362006080"/>
        <c:axId val="362013136"/>
      </c:barChart>
      <c:catAx>
        <c:axId val="36200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013136"/>
        <c:crosses val="autoZero"/>
        <c:auto val="1"/>
        <c:lblAlgn val="ctr"/>
        <c:lblOffset val="100"/>
        <c:tickLblSkip val="1"/>
        <c:tickMarkSkip val="1"/>
        <c:noMultiLvlLbl val="0"/>
      </c:catAx>
      <c:valAx>
        <c:axId val="36201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006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2504</c:v>
                </c:pt>
                <c:pt idx="5">
                  <c:v>2548</c:v>
                </c:pt>
                <c:pt idx="8">
                  <c:v>2587</c:v>
                </c:pt>
                <c:pt idx="11">
                  <c:v>2676</c:v>
                </c:pt>
                <c:pt idx="14">
                  <c:v>2805</c:v>
                </c:pt>
              </c:numCache>
            </c:numRef>
          </c:val>
          <c:extLst>
            <c:ext xmlns:c16="http://schemas.microsoft.com/office/drawing/2014/chart" uri="{C3380CC4-5D6E-409C-BE32-E72D297353CC}">
              <c16:uniqueId val="{00000000-E2E0-49FA-9E74-059F12FFA0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E2E0-49FA-9E74-059F12FFA0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2-E2E0-49FA-9E74-059F12FFA0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217</c:v>
                </c:pt>
                <c:pt idx="3">
                  <c:v>224</c:v>
                </c:pt>
                <c:pt idx="6">
                  <c:v>216</c:v>
                </c:pt>
                <c:pt idx="9">
                  <c:v>250</c:v>
                </c:pt>
                <c:pt idx="12">
                  <c:v>283</c:v>
                </c:pt>
              </c:numCache>
            </c:numRef>
          </c:val>
          <c:extLst>
            <c:ext xmlns:c16="http://schemas.microsoft.com/office/drawing/2014/chart" uri="{C3380CC4-5D6E-409C-BE32-E72D297353CC}">
              <c16:uniqueId val="{00000003-E2E0-49FA-9E74-059F12FFA0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500</c:v>
                </c:pt>
                <c:pt idx="3">
                  <c:v>501</c:v>
                </c:pt>
                <c:pt idx="6">
                  <c:v>498</c:v>
                </c:pt>
                <c:pt idx="9">
                  <c:v>461</c:v>
                </c:pt>
                <c:pt idx="12">
                  <c:v>455</c:v>
                </c:pt>
              </c:numCache>
            </c:numRef>
          </c:val>
          <c:extLst>
            <c:ext xmlns:c16="http://schemas.microsoft.com/office/drawing/2014/chart" uri="{C3380CC4-5D6E-409C-BE32-E72D297353CC}">
              <c16:uniqueId val="{00000004-E2E0-49FA-9E74-059F12FFA0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E0-49FA-9E74-059F12FFA0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E0-49FA-9E74-059F12FFA0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3121</c:v>
                </c:pt>
                <c:pt idx="3">
                  <c:v>3108</c:v>
                </c:pt>
                <c:pt idx="6">
                  <c:v>3093</c:v>
                </c:pt>
                <c:pt idx="9">
                  <c:v>3211</c:v>
                </c:pt>
                <c:pt idx="12">
                  <c:v>3347</c:v>
                </c:pt>
              </c:numCache>
            </c:numRef>
          </c:val>
          <c:extLst>
            <c:ext xmlns:c16="http://schemas.microsoft.com/office/drawing/2014/chart" uri="{C3380CC4-5D6E-409C-BE32-E72D297353CC}">
              <c16:uniqueId val="{00000007-E2E0-49FA-9E74-059F12FFA0E1}"/>
            </c:ext>
          </c:extLst>
        </c:ser>
        <c:dLbls>
          <c:showLegendKey val="0"/>
          <c:showVal val="0"/>
          <c:showCatName val="0"/>
          <c:showSerName val="0"/>
          <c:showPercent val="0"/>
          <c:showBubbleSize val="0"/>
        </c:dLbls>
        <c:gapWidth val="100"/>
        <c:overlap val="100"/>
        <c:axId val="362008432"/>
        <c:axId val="362008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1345</c:v>
                </c:pt>
                <c:pt idx="2">
                  <c:v>#N/A</c:v>
                </c:pt>
                <c:pt idx="3">
                  <c:v>#N/A</c:v>
                </c:pt>
                <c:pt idx="4">
                  <c:v>1296</c:v>
                </c:pt>
                <c:pt idx="5">
                  <c:v>#N/A</c:v>
                </c:pt>
                <c:pt idx="6">
                  <c:v>#N/A</c:v>
                </c:pt>
                <c:pt idx="7">
                  <c:v>1230</c:v>
                </c:pt>
                <c:pt idx="8">
                  <c:v>#N/A</c:v>
                </c:pt>
                <c:pt idx="9">
                  <c:v>#N/A</c:v>
                </c:pt>
                <c:pt idx="10">
                  <c:v>1256</c:v>
                </c:pt>
                <c:pt idx="11">
                  <c:v>#N/A</c:v>
                </c:pt>
                <c:pt idx="12">
                  <c:v>#N/A</c:v>
                </c:pt>
                <c:pt idx="13">
                  <c:v>1290</c:v>
                </c:pt>
                <c:pt idx="14">
                  <c:v>#N/A</c:v>
                </c:pt>
              </c:numCache>
            </c:numRef>
          </c:val>
          <c:smooth val="0"/>
          <c:extLst>
            <c:ext xmlns:c16="http://schemas.microsoft.com/office/drawing/2014/chart" uri="{C3380CC4-5D6E-409C-BE32-E72D297353CC}">
              <c16:uniqueId val="{00000008-E2E0-49FA-9E74-059F12FFA0E1}"/>
            </c:ext>
          </c:extLst>
        </c:ser>
        <c:dLbls>
          <c:showLegendKey val="0"/>
          <c:showVal val="0"/>
          <c:showCatName val="0"/>
          <c:showSerName val="0"/>
          <c:showPercent val="0"/>
          <c:showBubbleSize val="0"/>
        </c:dLbls>
        <c:marker val="1"/>
        <c:smooth val="0"/>
        <c:axId val="362008432"/>
        <c:axId val="362008824"/>
      </c:lineChart>
      <c:catAx>
        <c:axId val="36200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008824"/>
        <c:crosses val="autoZero"/>
        <c:auto val="1"/>
        <c:lblAlgn val="ctr"/>
        <c:lblOffset val="100"/>
        <c:tickLblSkip val="1"/>
        <c:tickMarkSkip val="1"/>
        <c:noMultiLvlLbl val="0"/>
      </c:catAx>
      <c:valAx>
        <c:axId val="362008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00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31089</c:v>
                </c:pt>
                <c:pt idx="5">
                  <c:v>33057</c:v>
                </c:pt>
                <c:pt idx="8">
                  <c:v>32751</c:v>
                </c:pt>
                <c:pt idx="11">
                  <c:v>32309</c:v>
                </c:pt>
                <c:pt idx="14">
                  <c:v>31361</c:v>
                </c:pt>
              </c:numCache>
            </c:numRef>
          </c:val>
          <c:extLst>
            <c:ext xmlns:c16="http://schemas.microsoft.com/office/drawing/2014/chart" uri="{C3380CC4-5D6E-409C-BE32-E72D297353CC}">
              <c16:uniqueId val="{00000000-566F-4C19-A02E-F4AA9BB886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3025</c:v>
                </c:pt>
                <c:pt idx="5">
                  <c:v>3016</c:v>
                </c:pt>
                <c:pt idx="8">
                  <c:v>2992</c:v>
                </c:pt>
                <c:pt idx="11">
                  <c:v>2695</c:v>
                </c:pt>
                <c:pt idx="14">
                  <c:v>2595</c:v>
                </c:pt>
              </c:numCache>
            </c:numRef>
          </c:val>
          <c:extLst>
            <c:ext xmlns:c16="http://schemas.microsoft.com/office/drawing/2014/chart" uri="{C3380CC4-5D6E-409C-BE32-E72D297353CC}">
              <c16:uniqueId val="{00000001-566F-4C19-A02E-F4AA9BB886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5453</c:v>
                </c:pt>
                <c:pt idx="5">
                  <c:v>5468</c:v>
                </c:pt>
                <c:pt idx="8">
                  <c:v>5322</c:v>
                </c:pt>
                <c:pt idx="11">
                  <c:v>5057</c:v>
                </c:pt>
                <c:pt idx="14">
                  <c:v>5335</c:v>
                </c:pt>
              </c:numCache>
            </c:numRef>
          </c:val>
          <c:extLst>
            <c:ext xmlns:c16="http://schemas.microsoft.com/office/drawing/2014/chart" uri="{C3380CC4-5D6E-409C-BE32-E72D297353CC}">
              <c16:uniqueId val="{00000002-566F-4C19-A02E-F4AA9BB886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6F-4C19-A02E-F4AA9BB886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6F-4C19-A02E-F4AA9BB886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6F-4C19-A02E-F4AA9BB886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3238</c:v>
                </c:pt>
                <c:pt idx="3">
                  <c:v>3183</c:v>
                </c:pt>
                <c:pt idx="6">
                  <c:v>3229</c:v>
                </c:pt>
                <c:pt idx="9">
                  <c:v>2936</c:v>
                </c:pt>
                <c:pt idx="12">
                  <c:v>2728</c:v>
                </c:pt>
              </c:numCache>
            </c:numRef>
          </c:val>
          <c:extLst>
            <c:ext xmlns:c16="http://schemas.microsoft.com/office/drawing/2014/chart" uri="{C3380CC4-5D6E-409C-BE32-E72D297353CC}">
              <c16:uniqueId val="{00000006-566F-4C19-A02E-F4AA9BB886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3274</c:v>
                </c:pt>
                <c:pt idx="3">
                  <c:v>3091</c:v>
                </c:pt>
                <c:pt idx="6">
                  <c:v>2941</c:v>
                </c:pt>
                <c:pt idx="9">
                  <c:v>2760</c:v>
                </c:pt>
                <c:pt idx="12">
                  <c:v>2528</c:v>
                </c:pt>
              </c:numCache>
            </c:numRef>
          </c:val>
          <c:extLst>
            <c:ext xmlns:c16="http://schemas.microsoft.com/office/drawing/2014/chart" uri="{C3380CC4-5D6E-409C-BE32-E72D297353CC}">
              <c16:uniqueId val="{00000007-566F-4C19-A02E-F4AA9BB886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7486</c:v>
                </c:pt>
                <c:pt idx="3">
                  <c:v>7347</c:v>
                </c:pt>
                <c:pt idx="6">
                  <c:v>7248</c:v>
                </c:pt>
                <c:pt idx="9">
                  <c:v>6696</c:v>
                </c:pt>
                <c:pt idx="12">
                  <c:v>6256</c:v>
                </c:pt>
              </c:numCache>
            </c:numRef>
          </c:val>
          <c:extLst>
            <c:ext xmlns:c16="http://schemas.microsoft.com/office/drawing/2014/chart" uri="{C3380CC4-5D6E-409C-BE32-E72D297353CC}">
              <c16:uniqueId val="{00000008-566F-4C19-A02E-F4AA9BB886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200</c:v>
                </c:pt>
                <c:pt idx="3">
                  <c:v>47</c:v>
                </c:pt>
                <c:pt idx="6">
                  <c:v>37</c:v>
                </c:pt>
                <c:pt idx="9">
                  <c:v>27</c:v>
                </c:pt>
                <c:pt idx="12">
                  <c:v>17</c:v>
                </c:pt>
              </c:numCache>
            </c:numRef>
          </c:val>
          <c:extLst>
            <c:ext xmlns:c16="http://schemas.microsoft.com/office/drawing/2014/chart" uri="{C3380CC4-5D6E-409C-BE32-E72D297353CC}">
              <c16:uniqueId val="{00000009-566F-4C19-A02E-F4AA9BB886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36034</c:v>
                </c:pt>
                <c:pt idx="3">
                  <c:v>38419</c:v>
                </c:pt>
                <c:pt idx="6">
                  <c:v>37970</c:v>
                </c:pt>
                <c:pt idx="9">
                  <c:v>37527</c:v>
                </c:pt>
                <c:pt idx="12">
                  <c:v>35904</c:v>
                </c:pt>
              </c:numCache>
            </c:numRef>
          </c:val>
          <c:extLst>
            <c:ext xmlns:c16="http://schemas.microsoft.com/office/drawing/2014/chart" uri="{C3380CC4-5D6E-409C-BE32-E72D297353CC}">
              <c16:uniqueId val="{0000000A-566F-4C19-A02E-F4AA9BB886E9}"/>
            </c:ext>
          </c:extLst>
        </c:ser>
        <c:dLbls>
          <c:showLegendKey val="0"/>
          <c:showVal val="0"/>
          <c:showCatName val="0"/>
          <c:showSerName val="0"/>
          <c:showPercent val="0"/>
          <c:showBubbleSize val="0"/>
        </c:dLbls>
        <c:gapWidth val="100"/>
        <c:overlap val="100"/>
        <c:axId val="488162184"/>
        <c:axId val="488159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10665</c:v>
                </c:pt>
                <c:pt idx="2">
                  <c:v>#N/A</c:v>
                </c:pt>
                <c:pt idx="3">
                  <c:v>#N/A</c:v>
                </c:pt>
                <c:pt idx="4">
                  <c:v>10546</c:v>
                </c:pt>
                <c:pt idx="5">
                  <c:v>#N/A</c:v>
                </c:pt>
                <c:pt idx="6">
                  <c:v>#N/A</c:v>
                </c:pt>
                <c:pt idx="7">
                  <c:v>10362</c:v>
                </c:pt>
                <c:pt idx="8">
                  <c:v>#N/A</c:v>
                </c:pt>
                <c:pt idx="9">
                  <c:v>#N/A</c:v>
                </c:pt>
                <c:pt idx="10">
                  <c:v>9886</c:v>
                </c:pt>
                <c:pt idx="11">
                  <c:v>#N/A</c:v>
                </c:pt>
                <c:pt idx="12">
                  <c:v>#N/A</c:v>
                </c:pt>
                <c:pt idx="13">
                  <c:v>8143</c:v>
                </c:pt>
                <c:pt idx="14">
                  <c:v>#N/A</c:v>
                </c:pt>
              </c:numCache>
            </c:numRef>
          </c:val>
          <c:smooth val="0"/>
          <c:extLst>
            <c:ext xmlns:c16="http://schemas.microsoft.com/office/drawing/2014/chart" uri="{C3380CC4-5D6E-409C-BE32-E72D297353CC}">
              <c16:uniqueId val="{0000000B-566F-4C19-A02E-F4AA9BB886E9}"/>
            </c:ext>
          </c:extLst>
        </c:ser>
        <c:dLbls>
          <c:showLegendKey val="0"/>
          <c:showVal val="0"/>
          <c:showCatName val="0"/>
          <c:showSerName val="0"/>
          <c:showPercent val="0"/>
          <c:showBubbleSize val="0"/>
        </c:dLbls>
        <c:marker val="1"/>
        <c:smooth val="0"/>
        <c:axId val="488162184"/>
        <c:axId val="488159832"/>
      </c:lineChart>
      <c:catAx>
        <c:axId val="488162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8159832"/>
        <c:crosses val="autoZero"/>
        <c:auto val="1"/>
        <c:lblAlgn val="ctr"/>
        <c:lblOffset val="100"/>
        <c:tickLblSkip val="1"/>
        <c:tickMarkSkip val="1"/>
        <c:noMultiLvlLbl val="0"/>
      </c:catAx>
      <c:valAx>
        <c:axId val="488159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162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2952</c:v>
                </c:pt>
                <c:pt idx="1">
                  <c:v>2556</c:v>
                </c:pt>
                <c:pt idx="2">
                  <c:v>2459</c:v>
                </c:pt>
              </c:numCache>
            </c:numRef>
          </c:val>
          <c:extLst>
            <c:ext xmlns:c16="http://schemas.microsoft.com/office/drawing/2014/chart" uri="{C3380CC4-5D6E-409C-BE32-E72D297353CC}">
              <c16:uniqueId val="{00000000-73B7-43AF-9EB8-A9B7D03C19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60</c:v>
                </c:pt>
                <c:pt idx="1">
                  <c:v>60</c:v>
                </c:pt>
                <c:pt idx="2">
                  <c:v>60</c:v>
                </c:pt>
              </c:numCache>
            </c:numRef>
          </c:val>
          <c:extLst>
            <c:ext xmlns:c16="http://schemas.microsoft.com/office/drawing/2014/chart" uri="{C3380CC4-5D6E-409C-BE32-E72D297353CC}">
              <c16:uniqueId val="{00000001-73B7-43AF-9EB8-A9B7D03C19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3347</c:v>
                </c:pt>
                <c:pt idx="1">
                  <c:v>3292</c:v>
                </c:pt>
                <c:pt idx="2">
                  <c:v>3141</c:v>
                </c:pt>
              </c:numCache>
            </c:numRef>
          </c:val>
          <c:extLst>
            <c:ext xmlns:c16="http://schemas.microsoft.com/office/drawing/2014/chart" uri="{C3380CC4-5D6E-409C-BE32-E72D297353CC}">
              <c16:uniqueId val="{00000002-73B7-43AF-9EB8-A9B7D03C1914}"/>
            </c:ext>
          </c:extLst>
        </c:ser>
        <c:dLbls>
          <c:showLegendKey val="0"/>
          <c:showVal val="0"/>
          <c:showCatName val="0"/>
          <c:showSerName val="0"/>
          <c:showPercent val="0"/>
          <c:showBubbleSize val="0"/>
        </c:dLbls>
        <c:gapWidth val="120"/>
        <c:overlap val="100"/>
        <c:axId val="488161008"/>
        <c:axId val="488162576"/>
      </c:barChart>
      <c:catAx>
        <c:axId val="48816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8162576"/>
        <c:crosses val="autoZero"/>
        <c:auto val="1"/>
        <c:lblAlgn val="ctr"/>
        <c:lblOffset val="100"/>
        <c:tickLblSkip val="1"/>
        <c:tickMarkSkip val="1"/>
        <c:noMultiLvlLbl val="0"/>
      </c:catAx>
      <c:valAx>
        <c:axId val="488162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816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{D815495D-6057-418A-B246-B2E836F6623D}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B4A-4B00-94DB-25325E7563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{D08FAD82-A5D7-4562-82C3-AD6EAD17EF3C}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4A-4B00-94DB-25325E7563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{0D8658C7-CAC1-4ABA-AE54-A7BE7CEB5922}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4A-4B00-94DB-25325E7563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{8A46DC1D-6C34-4012-8EC3-B7ED9E67E5A9}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4A-4B00-94DB-25325E7563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{3A387970-97F7-4BC0-8419-CE0DD6B60F5E}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4A-4B00-94DB-25325E75635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{7D2E45C8-614A-4C14-B570-EAE689ED3A25}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B4A-4B00-94DB-25325E75635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{4D365D6E-F890-4CF9-8FAE-CEABBD1303A0}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B4A-4B00-94DB-25325E75635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{E1588748-61E3-4EEB-A58C-13B1CCF657F7}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B4A-4B00-94DB-25325E75635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{D2B703E8-D4FD-4459-81D3-616DD1094D7E}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B4A-4B00-94DB-25325E7563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51.6</c:v>
                </c:pt>
                <c:pt idx="8">
                  <c:v>48.5</c:v>
                </c:pt>
                <c:pt idx="16">
                  <c:v>49.7</c:v>
                </c:pt>
                <c:pt idx="24">
                  <c:v>50.9</c:v>
                </c:pt>
                <c:pt idx="32">
                  <c:v>53.1</c:v>
                </c:pt>
              </c:numCache>
            </c:numRef>
          </c:xVal>
          <c:yVal>
            <c:numRef>
              <c:f>公会計指標分析・財政指標組合せ分析表!$BP$51:$DC$51</c:f>
              <c:numCache>
                <c:formatCode>#,##0.0;"▲ "#,##0.0</c:formatCode>
                <c:ptCount val="40"/>
                <c:pt idx="0">
                  <c:v>76.400000000000006</c:v>
                </c:pt>
                <c:pt idx="8">
                  <c:v>77.900000000000006</c:v>
                </c:pt>
                <c:pt idx="16">
                  <c:v>77.099999999999994</c:v>
                </c:pt>
                <c:pt idx="24">
                  <c:v>74.5</c:v>
                </c:pt>
                <c:pt idx="32">
                  <c:v>61.8</c:v>
                </c:pt>
              </c:numCache>
            </c:numRef>
          </c:yVal>
          <c:smooth val="0"/>
          <c:extLst>
            <c:ext xmlns:c16="http://schemas.microsoft.com/office/drawing/2014/chart" uri="{C3380CC4-5D6E-409C-BE32-E72D297353CC}">
              <c16:uniqueId val="{00000009-9B4A-4B00-94DB-25325E7563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86922539499682E-2"/>
                  <c:y val="-8.1115538471321053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{B6CB78D3-3C60-4C0A-8EA3-0671A286BAC1}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B4A-4B00-94DB-25325E7563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{DA55A02D-4AF6-4823-8961-66EDABBBA02A}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4A-4B00-94DB-25325E7563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{28B21010-0A82-4178-81AF-06CBF8E2F957}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4A-4B00-94DB-25325E7563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{94CF3734-0CB4-4162-8198-A2A50A06D48A}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4A-4B00-94DB-25325E7563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{0E30B5C7-D35A-4685-B784-25980CBBF932}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4A-4B00-94DB-25325E75635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{9C3B56A6-625C-491F-830B-2A428ECD9031}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B4A-4B00-94DB-25325E75635C}"/>
                </c:ext>
              </c:extLst>
            </c:dLbl>
            <c:dLbl>
              <c:idx val="16"/>
              <c:layout>
                <c:manualLayout>
                  <c:x val="-3.730659337875095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{82638A34-5B1A-4499-A0B7-C7A28CDB55C2}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B4A-4B00-94DB-25325E75635C}"/>
                </c:ext>
              </c:extLst>
            </c:dLbl>
            <c:dLbl>
              <c:idx val="24"/>
              <c:layout>
                <c:manualLayout>
                  <c:x val="-3.6259782634969276E-2"/>
                  <c:y val="-4.836254574040947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{53E4DC2E-C8AF-4406-A04E-5BA50E6330C7}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B4A-4B00-94DB-25325E75635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{D3E16DA9-6489-4FA0-821E-D7A9298F4766}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B4A-4B00-94DB-25325E7563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55.4</c:v>
                </c:pt>
                <c:pt idx="16">
                  <c:v>56.6</c:v>
                </c:pt>
                <c:pt idx="24">
                  <c:v>56.9</c:v>
                </c:pt>
                <c:pt idx="32">
                  <c:v>56.8</c:v>
                </c:pt>
              </c:numCache>
            </c:numRef>
          </c:xVal>
          <c:yVal>
            <c:numRef>
              <c:f>公会計指標分析・財政指標組合せ分析表!$BP$55:$DC$55</c:f>
              <c:numCache>
                <c:formatCode>#,##0.0;"▲ "#,##0.0</c:formatCode>
                <c:ptCount val="40"/>
                <c:pt idx="0">
                  <c:v>35.700000000000003</c:v>
                </c:pt>
                <c:pt idx="8">
                  <c:v>33.9</c:v>
                </c:pt>
                <c:pt idx="16">
                  <c:v>32.299999999999997</c:v>
                </c:pt>
                <c:pt idx="24">
                  <c:v>35.200000000000003</c:v>
                </c:pt>
                <c:pt idx="32">
                  <c:v>40.4</c:v>
                </c:pt>
              </c:numCache>
            </c:numRef>
          </c:yVal>
          <c:smooth val="0"/>
          <c:extLst>
            <c:ext xmlns:c16="http://schemas.microsoft.com/office/drawing/2014/chart" uri="{C3380CC4-5D6E-409C-BE32-E72D297353CC}">
              <c16:uniqueId val="{00000013-9B4A-4B00-94DB-25325E75635C}"/>
            </c:ext>
          </c:extLst>
        </c:ser>
        <c:dLbls>
          <c:showLegendKey val="0"/>
          <c:showVal val="1"/>
          <c:showCatName val="0"/>
          <c:showSerName val="0"/>
          <c:showPercent val="0"/>
          <c:showBubbleSize val="0"/>
        </c:dLbls>
        <c:axId val="369654952"/>
        <c:axId val="369658480"/>
      </c:scatterChart>
      <c:valAx>
        <c:axId val="369654952"/>
        <c:scaling>
          <c:orientation val="minMax"/>
          <c:max val="57.800000000000004"/>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658480"/>
        <c:crosses val="autoZero"/>
        <c:crossBetween val="midCat"/>
      </c:valAx>
      <c:valAx>
        <c:axId val="369658480"/>
        <c:scaling>
          <c:orientation val="minMax"/>
          <c:max val="86"/>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9654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{1CD4A2C9-1CEB-4D57-B7AD-AE823140F546}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DF6-4280-A394-9517D7A2FD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{A55A9C27-DCB3-435C-8A3A-111C4D5D4E6A}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F6-4280-A394-9517D7A2FD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{366984EA-A491-440F-B65E-9DA4B101D011}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F6-4280-A394-9517D7A2FD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{6880AEEA-3331-4E66-A23D-03E735FB069F}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F6-4280-A394-9517D7A2FD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{A91D4C80-7E9B-46C5-8A93-A6FCEF9A7D95}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F6-4280-A394-9517D7A2FD8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{2A03A58C-3E09-4CAF-B3E0-63583F4B4F6A}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DF6-4280-A394-9517D7A2FD87}"/>
                </c:ext>
              </c:extLst>
            </c:dLbl>
            <c:dLbl>
              <c:idx val="16"/>
              <c:layout>
                <c:manualLayout>
                  <c:x val="-4.5160355153971404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{F0F41E61-50A7-4F52-861C-AA71A6BDF3AD}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DF6-4280-A394-9517D7A2FD87}"/>
                </c:ext>
              </c:extLst>
            </c:dLbl>
            <c:dLbl>
              <c:idx val="24"/>
              <c:layout>
                <c:manualLayout>
                  <c:x val="-1.823562808425012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{4A7CD674-B29D-4AC1-9971-2310263E4838}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DF6-4280-A394-9517D7A2FD8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{526EB965-3328-4455-94BB-4937ED142ADE}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DF6-4280-A394-9517D7A2FD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9.6999999999999993</c:v>
                </c:pt>
                <c:pt idx="16">
                  <c:v>9.4</c:v>
                </c:pt>
                <c:pt idx="24">
                  <c:v>9.4</c:v>
                </c:pt>
                <c:pt idx="32">
                  <c:v>9.4</c:v>
                </c:pt>
              </c:numCache>
            </c:numRef>
          </c:xVal>
          <c:yVal>
            <c:numRef>
              <c:f>公会計指標分析・財政指標組合せ分析表!$BP$73:$DC$73</c:f>
              <c:numCache>
                <c:formatCode>#,##0.0;"▲ "#,##0.0</c:formatCode>
                <c:ptCount val="40"/>
                <c:pt idx="0">
                  <c:v>76.400000000000006</c:v>
                </c:pt>
                <c:pt idx="8">
                  <c:v>77.900000000000006</c:v>
                </c:pt>
                <c:pt idx="16">
                  <c:v>77.099999999999994</c:v>
                </c:pt>
                <c:pt idx="24">
                  <c:v>74.5</c:v>
                </c:pt>
                <c:pt idx="32">
                  <c:v>61.8</c:v>
                </c:pt>
              </c:numCache>
            </c:numRef>
          </c:yVal>
          <c:smooth val="0"/>
          <c:extLst>
            <c:ext xmlns:c16="http://schemas.microsoft.com/office/drawing/2014/chart" uri="{C3380CC4-5D6E-409C-BE32-E72D297353CC}">
              <c16:uniqueId val="{00000009-4DF6-4280-A394-9517D7A2FD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{BCAD2CBF-A7B7-44A0-874C-BEB65FF81E56}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DF6-4280-A394-9517D7A2FD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{F6D283EA-C3DF-46FC-9300-9AF7D3505BF7}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F6-4280-A394-9517D7A2FD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{E32510DF-D2CF-4803-BCDD-98934FBB3CF0}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F6-4280-A394-9517D7A2FD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{55F56D78-EC4A-45C0-9883-0BB325B4539A}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F6-4280-A394-9517D7A2FD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{0C1541CD-B953-4F18-A094-F5C995DAAABE}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F6-4280-A394-9517D7A2FD8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{EE53824A-8C5C-4043-B5AA-A2D5F0D76F0F}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DF6-4280-A394-9517D7A2FD87}"/>
                </c:ext>
              </c:extLst>
            </c:dLbl>
            <c:dLbl>
              <c:idx val="16"/>
              <c:layout>
                <c:manualLayout>
                  <c:x val="-2.938738869131313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{A9108F0E-BE88-4093-98EF-2A9AD746C56C}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DF6-4280-A394-9517D7A2FD87}"/>
                </c:ext>
              </c:extLst>
            </c:dLbl>
            <c:dLbl>
              <c:idx val="24"/>
              <c:layout>
                <c:manualLayout>
                  <c:x val="-3.400859454690815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{44EFA4B9-7B4C-4EC0-9725-8723BABB33B8}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DF6-4280-A394-9517D7A2FD8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{4EED6B5B-8E35-429D-ADA4-0F17F4BFA4E6}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DF6-4280-A394-9517D7A2FD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7.4</c:v>
                </c:pt>
                <c:pt idx="16">
                  <c:v>7</c:v>
                </c:pt>
                <c:pt idx="24">
                  <c:v>6.9</c:v>
                </c:pt>
                <c:pt idx="32">
                  <c:v>7</c:v>
                </c:pt>
              </c:numCache>
            </c:numRef>
          </c:xVal>
          <c:yVal>
            <c:numRef>
              <c:f>公会計指標分析・財政指標組合せ分析表!$BP$77:$DC$77</c:f>
              <c:numCache>
                <c:formatCode>#,##0.0;"▲ "#,##0.0</c:formatCode>
                <c:ptCount val="40"/>
                <c:pt idx="0">
                  <c:v>35.700000000000003</c:v>
                </c:pt>
                <c:pt idx="8">
                  <c:v>33.9</c:v>
                </c:pt>
                <c:pt idx="16">
                  <c:v>32.299999999999997</c:v>
                </c:pt>
                <c:pt idx="24">
                  <c:v>35.200000000000003</c:v>
                </c:pt>
                <c:pt idx="32">
                  <c:v>40.4</c:v>
                </c:pt>
              </c:numCache>
            </c:numRef>
          </c:yVal>
          <c:smooth val="0"/>
          <c:extLst>
            <c:ext xmlns:c16="http://schemas.microsoft.com/office/drawing/2014/chart" uri="{C3380CC4-5D6E-409C-BE32-E72D297353CC}">
              <c16:uniqueId val="{00000013-4DF6-4280-A394-9517D7A2FD87}"/>
            </c:ext>
          </c:extLst>
        </c:ser>
        <c:dLbls>
          <c:showLegendKey val="0"/>
          <c:showVal val="1"/>
          <c:showCatName val="0"/>
          <c:showSerName val="0"/>
          <c:showPercent val="0"/>
          <c:showBubbleSize val="0"/>
        </c:dLbls>
        <c:axId val="369651424"/>
        <c:axId val="369652600"/>
      </c:scatterChart>
      <c:valAx>
        <c:axId val="369651424"/>
        <c:scaling>
          <c:orientation val="minMax"/>
          <c:max val="10.5"/>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652600"/>
        <c:crosses val="autoZero"/>
        <c:crossBetween val="midCat"/>
      </c:valAx>
      <c:valAx>
        <c:axId val="369652600"/>
        <c:scaling>
          <c:orientation val="minMax"/>
          <c:max val="86"/>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96514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年度以降減少し続けて</a:t>
          </a:r>
        </a:p>
        <a:p>
          <a:r>
            <a:rPr kumimoji="1" lang="ja-JP" altLang="en-US" sz="1400">
              <a:latin typeface="ＭＳ ゴシック" pitchFamily="49" charset="-128"/>
              <a:ea typeface="ＭＳ ゴシック" pitchFamily="49" charset="-128"/>
            </a:rPr>
            <a:t>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年度から市民会館建設や新庁</a:t>
          </a:r>
        </a:p>
        <a:p>
          <a:r>
            <a:rPr kumimoji="1" lang="ja-JP" altLang="en-US" sz="1400">
              <a:latin typeface="ＭＳ ゴシック" pitchFamily="49" charset="-128"/>
              <a:ea typeface="ＭＳ ゴシック" pitchFamily="49" charset="-128"/>
            </a:rPr>
            <a:t>舎に係る元金償還が本格化したため、前年度</a:t>
          </a:r>
        </a:p>
        <a:p>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百万円増加した。元利償還金</a:t>
          </a:r>
        </a:p>
        <a:p>
          <a:r>
            <a:rPr kumimoji="1" lang="ja-JP" altLang="en-US" sz="1400">
              <a:latin typeface="ＭＳ ゴシック" pitchFamily="49" charset="-128"/>
              <a:ea typeface="ＭＳ ゴシック" pitchFamily="49" charset="-128"/>
            </a:rPr>
            <a:t>については、令和４年度をピークに増加して</a:t>
          </a:r>
        </a:p>
        <a:p>
          <a:r>
            <a:rPr kumimoji="1" lang="ja-JP" altLang="en-US" sz="1400">
              <a:latin typeface="ＭＳ ゴシック" pitchFamily="49" charset="-128"/>
              <a:ea typeface="ＭＳ ゴシック" pitchFamily="49" charset="-128"/>
            </a:rPr>
            <a:t>いくものと予想される。</a:t>
          </a:r>
        </a:p>
        <a:p>
          <a:r>
            <a:rPr kumimoji="1" lang="ja-JP" altLang="en-US" sz="1400">
              <a:latin typeface="ＭＳ ゴシック" pitchFamily="49" charset="-128"/>
              <a:ea typeface="ＭＳ ゴシック" pitchFamily="49" charset="-128"/>
            </a:rPr>
            <a:t>　算入公債費は前年度より</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百万円増加して</a:t>
          </a:r>
        </a:p>
        <a:p>
          <a:r>
            <a:rPr kumimoji="1" lang="ja-JP" altLang="en-US" sz="1400">
              <a:latin typeface="ＭＳ ゴシック" pitchFamily="49" charset="-128"/>
              <a:ea typeface="ＭＳ ゴシック" pitchFamily="49" charset="-128"/>
            </a:rPr>
            <a:t>おり、合併特例事業の償還が影響している。</a:t>
          </a:r>
        </a:p>
        <a:p>
          <a:r>
            <a:rPr kumimoji="1" lang="ja-JP" altLang="en-US" sz="1400">
              <a:latin typeface="ＭＳ ゴシック" pitchFamily="49" charset="-128"/>
              <a:ea typeface="ＭＳ ゴシック" pitchFamily="49" charset="-128"/>
            </a:rPr>
            <a:t>　前述したとおり、今後の公債費増加が予想</a:t>
          </a:r>
        </a:p>
        <a:p>
          <a:r>
            <a:rPr kumimoji="1" lang="ja-JP" altLang="en-US" sz="1400">
              <a:latin typeface="ＭＳ ゴシック" pitchFamily="49" charset="-128"/>
              <a:ea typeface="ＭＳ ゴシック" pitchFamily="49" charset="-128"/>
            </a:rPr>
            <a:t>されているため投資的経費の抑制を図り、交</a:t>
          </a:r>
        </a:p>
        <a:p>
          <a:r>
            <a:rPr kumimoji="1" lang="ja-JP" altLang="en-US" sz="1400">
              <a:latin typeface="ＭＳ ゴシック" pitchFamily="49" charset="-128"/>
              <a:ea typeface="ＭＳ ゴシック" pitchFamily="49" charset="-128"/>
            </a:rPr>
            <a:t>付税算入率の高い有利な起債を借入し、安定</a:t>
          </a:r>
        </a:p>
        <a:p>
          <a:r>
            <a:rPr kumimoji="1" lang="ja-JP" altLang="en-US" sz="1400">
              <a:latin typeface="ＭＳ ゴシック" pitchFamily="49" charset="-128"/>
              <a:ea typeface="ＭＳ ゴシック" pitchFamily="49" charset="-128"/>
            </a:rPr>
            <a:t>的な財政運営に努めていく。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一般会計等に係る地方債残高は、前年度と</a:t>
          </a:r>
        </a:p>
        <a:p>
          <a:r>
            <a:rPr kumimoji="1" lang="ja-JP" altLang="en-US" sz="1400">
              <a:latin typeface="ＭＳ ゴシック" pitchFamily="49" charset="-128"/>
              <a:ea typeface="ＭＳ ゴシック" pitchFamily="49" charset="-128"/>
            </a:rPr>
            <a:t>比較して</a:t>
          </a:r>
          <a:r>
            <a:rPr kumimoji="1" lang="en-US" altLang="ja-JP" sz="1400">
              <a:latin typeface="ＭＳ ゴシック" pitchFamily="49" charset="-128"/>
              <a:ea typeface="ＭＳ ゴシック" pitchFamily="49" charset="-128"/>
            </a:rPr>
            <a:t>1,623</a:t>
          </a:r>
          <a:r>
            <a:rPr kumimoji="1" lang="ja-JP" altLang="en-US" sz="1400">
              <a:latin typeface="ＭＳ ゴシック" pitchFamily="49" charset="-128"/>
              <a:ea typeface="ＭＳ ゴシック" pitchFamily="49" charset="-128"/>
            </a:rPr>
            <a:t>百万円減少した。平成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a:t>
          </a:r>
        </a:p>
        <a:p>
          <a:r>
            <a:rPr kumimoji="1" lang="ja-JP" altLang="en-US" sz="1400">
              <a:latin typeface="ＭＳ ゴシック" pitchFamily="49" charset="-128"/>
              <a:ea typeface="ＭＳ ゴシック" pitchFamily="49" charset="-128"/>
            </a:rPr>
            <a:t>合併特例債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基金造成）の償還が完了したほか、</a:t>
          </a:r>
        </a:p>
        <a:p>
          <a:r>
            <a:rPr kumimoji="1" lang="ja-JP" altLang="en-US" sz="1400">
              <a:latin typeface="ＭＳ ゴシック" pitchFamily="49" charset="-128"/>
              <a:ea typeface="ＭＳ ゴシック" pitchFamily="49" charset="-128"/>
            </a:rPr>
            <a:t>大型建設事業（新庁舎、市民会館）で発行し</a:t>
          </a:r>
        </a:p>
        <a:p>
          <a:r>
            <a:rPr kumimoji="1" lang="ja-JP" altLang="en-US" sz="1400">
              <a:latin typeface="ＭＳ ゴシック" pitchFamily="49" charset="-128"/>
              <a:ea typeface="ＭＳ ゴシック" pitchFamily="49" charset="-128"/>
            </a:rPr>
            <a:t>た合併特例債の元金償還が増えたため地方債</a:t>
          </a:r>
        </a:p>
        <a:p>
          <a:r>
            <a:rPr kumimoji="1" lang="ja-JP" altLang="en-US" sz="1400">
              <a:latin typeface="ＭＳ ゴシック" pitchFamily="49" charset="-128"/>
              <a:ea typeface="ＭＳ ゴシック" pitchFamily="49" charset="-128"/>
            </a:rPr>
            <a:t>の残高が減少した。</a:t>
          </a:r>
        </a:p>
        <a:p>
          <a:r>
            <a:rPr kumimoji="1" lang="ja-JP" altLang="en-US" sz="1400">
              <a:latin typeface="ＭＳ ゴシック" pitchFamily="49" charset="-128"/>
              <a:ea typeface="ＭＳ ゴシック" pitchFamily="49" charset="-128"/>
            </a:rPr>
            <a:t>　また、公共下水道事業特別会計における元金</a:t>
          </a:r>
        </a:p>
        <a:p>
          <a:r>
            <a:rPr kumimoji="1" lang="ja-JP" altLang="en-US" sz="1400">
              <a:latin typeface="ＭＳ ゴシック" pitchFamily="49" charset="-128"/>
              <a:ea typeface="ＭＳ ゴシック" pitchFamily="49" charset="-128"/>
            </a:rPr>
            <a:t>の残高が減少したことや、準元利償還金が減少</a:t>
          </a:r>
        </a:p>
        <a:p>
          <a:r>
            <a:rPr kumimoji="1" lang="ja-JP" altLang="en-US" sz="1400">
              <a:latin typeface="ＭＳ ゴシック" pitchFamily="49" charset="-128"/>
              <a:ea typeface="ＭＳ ゴシック" pitchFamily="49" charset="-128"/>
            </a:rPr>
            <a:t>したことによる「準元金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元金」の割合が減少</a:t>
          </a:r>
        </a:p>
        <a:p>
          <a:r>
            <a:rPr kumimoji="1" lang="ja-JP" altLang="en-US" sz="1400">
              <a:latin typeface="ＭＳ ゴシック" pitchFamily="49" charset="-128"/>
              <a:ea typeface="ＭＳ ゴシック" pitchFamily="49" charset="-128"/>
            </a:rPr>
            <a:t>したため、公営企業債等繰入見込額は</a:t>
          </a:r>
          <a:r>
            <a:rPr kumimoji="1" lang="en-US" altLang="ja-JP" sz="1400">
              <a:latin typeface="ＭＳ ゴシック" pitchFamily="49" charset="-128"/>
              <a:ea typeface="ＭＳ ゴシック" pitchFamily="49" charset="-128"/>
            </a:rPr>
            <a:t>440</a:t>
          </a:r>
          <a:r>
            <a:rPr kumimoji="1" lang="ja-JP" altLang="en-US" sz="1400">
              <a:latin typeface="ＭＳ ゴシック" pitchFamily="49" charset="-128"/>
              <a:ea typeface="ＭＳ ゴシック" pitchFamily="49" charset="-128"/>
            </a:rPr>
            <a:t>百万</a:t>
          </a:r>
        </a:p>
        <a:p>
          <a:r>
            <a:rPr kumimoji="1" lang="ja-JP" altLang="en-US" sz="1400">
              <a:latin typeface="ＭＳ ゴシック" pitchFamily="49" charset="-128"/>
              <a:ea typeface="ＭＳ ゴシック" pitchFamily="49" charset="-128"/>
            </a:rPr>
            <a:t>円減少した。</a:t>
          </a:r>
        </a:p>
        <a:p>
          <a:r>
            <a:rPr kumimoji="1" lang="ja-JP" altLang="en-US" sz="1400">
              <a:latin typeface="ＭＳ ゴシック" pitchFamily="49" charset="-128"/>
              <a:ea typeface="ＭＳ ゴシック" pitchFamily="49" charset="-128"/>
            </a:rPr>
            <a:t>　退職手当負担見込額についても、「第４次</a:t>
          </a:r>
        </a:p>
        <a:p>
          <a:r>
            <a:rPr kumimoji="1" lang="ja-JP" altLang="en-US" sz="1400">
              <a:latin typeface="ＭＳ ゴシック" pitchFamily="49" charset="-128"/>
              <a:ea typeface="ＭＳ ゴシック" pitchFamily="49" charset="-128"/>
            </a:rPr>
            <a:t>行政改革大綱」に基づく適正な人員数の維持、</a:t>
          </a:r>
        </a:p>
        <a:p>
          <a:r>
            <a:rPr kumimoji="1" lang="ja-JP" altLang="en-US" sz="1400">
              <a:latin typeface="ＭＳ ゴシック" pitchFamily="49" charset="-128"/>
              <a:ea typeface="ＭＳ ゴシック" pitchFamily="49" charset="-128"/>
            </a:rPr>
            <a:t>人員管理を実施しており、令和元年度において</a:t>
          </a:r>
        </a:p>
        <a:p>
          <a:r>
            <a:rPr kumimoji="1" lang="ja-JP" altLang="en-US" sz="1400">
              <a:latin typeface="ＭＳ ゴシック" pitchFamily="49" charset="-128"/>
              <a:ea typeface="ＭＳ ゴシック" pitchFamily="49" charset="-128"/>
            </a:rPr>
            <a:t>も減少してきた。今後は、現在の水準を維持す</a:t>
          </a:r>
        </a:p>
        <a:p>
          <a:r>
            <a:rPr kumimoji="1" lang="ja-JP" altLang="en-US" sz="1400">
              <a:latin typeface="ＭＳ ゴシック" pitchFamily="49" charset="-128"/>
              <a:ea typeface="ＭＳ ゴシック" pitchFamily="49" charset="-128"/>
            </a:rPr>
            <a:t>るものと考える。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香川県観音寺市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財政調整基金では、令和元年度で約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百万円の取崩し（歳計剰余金処分による積立分の差引後）を行い決算調整を行った。取崩しの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主な要因として歳入では市税が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百万円減少し、歳出では公債費が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百万円増加したことが影響している。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年度においては自治会館活動記念事業や観音寺市元気地域商品券等発行補助金などを含む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ため減少し、令和元年度においてはふるさと納税推進事業で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百万円、市民会館の関連経費に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百万円充当するなどし、合計で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繰入したため前年度から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がんばれ観音寺応援基金では、ふるさと納税による寄附額が増加し積立金が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また、職員退職手当基金からは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財政調整基金の取崩し額については、今後人口減少による市税や地方交付税の減少、公債費の増加等から数億円の取崩しが避けて通れない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状況である。残高については、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百万円程度を維持していく。そのためにも、その他特定目的基金の計画的な積立及び繰入を行う。令和元</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年度以降においては、ふるさと納税による寄附額が大幅に増加したため、がんばれ観音寺応援基金の残高が大幅に増加した。今後も自主財源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の新規確保に努め、その他の特定目的基金を有効的に活用し、基金残高の維持を図りたい。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・合併振興基金：市民の連帯の強化及び地域振興を図るため   ・施設管理等基金：旧競輪場施設の管理及び運用資金に充てるため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・がんばれ観音寺応援基金：未来に向けてまちづくりに励む観音寺市を応援していただける個人又は団体からの寄附金を財源と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して、個性豊かで元気あふれるふるさとづくりに資するため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・学校施設整備基金：学校施設整備事業の必要な財源を確保するため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・施設等整備基金：観音寺市の施設等の維持管理、修繕、改修、取壊しその他の整備に要する経費の財源に充てるため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・合併振興基金：ふるさと納税推進事業で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百万円、市民会館の関連経費に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百万円充当するなどし、合計で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百万円を繰入れた。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・施設管理等基金：令和２年度から令和３年度にかけて実施を予定している旧競輪場の解体経費に充てるため、毎年度場外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発売所貸付収入などで得た収入を基に計画的に積立を行っており増加している。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・がんばれ観音寺応援基金：ふるさと納税による寄附額が増加し積立金が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年度に豊浜小学校改築事業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百万円を繰入し、令和元年度にも同事業で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百万円を繰入れた。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・合併振興基金：新市建設計画に基づき、市民の一体感を醸成するための事業に積極的に充当を行っていく。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・施設管理等基金：令和２年度から令和３年度にかけて実施する旧競輪場解体工事に向けて継続的に積立を行う。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・がんばれ観音寺応援基金：令和２年度以降もふるさと納税による寄附額が増加させ、ハード及びソフト事業に積極的に充当していく。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・学校施設整備基金：令和３年度に本格化する豊浜小学校改築事業に充当する。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・施設等整備基金：大規模な修繕等が必要な際には取り崩しの検討を行うが、現在の残高の水準を維持していく。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百万円減少しており、一般財源の減少要因となっている。また、地方消費税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交付金などの各種交付金についても、前年度から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百万円減少しており、こちらについても一般財源の減少の要因である。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また、令和元年度においても大型事業の元金償還等により、公債費が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百万円増加し、財政調整基金の残高が減少する一因となって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今後は大幅な税収増加は見込めないことに加え、公債費が令和４年度でピークを迎えることが予想されることから財政運営に関して多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大な影響を及ぼすと考える。歳入については、ごみ袋の有料化など新規での自主財源確保に向けて本格的に検討を進めていく必要がある。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また、特定目的基金の効果的な活用や地方債では交付税措置が有利なものを活用し、財政調整基金の残高を堅持したい。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この３か年で、積立及び繰入の実績がないため、増減はなし。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公債費がピークを迎える令和４年度までは繰入を控え、現時点の残高を維持する方針。令和４年度以降は、財政状況を踏まえ積立や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繰入を行う方針である。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59,959
59,011
117.84
26,788,938
25,969,769
741,088
15,709,707
35,904,113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昨年度に比べ、</a:t>
          </a:r>
          <a:r>
            <a:rPr kumimoji="1" lang="en-US" altLang="ja-JP" sz="1100" baseline="0">
              <a:latin typeface="ＭＳ Ｐゴシック" panose="020B0600070205080204" pitchFamily="50" charset="-128"/>
              <a:ea typeface="ＭＳ Ｐゴシック" panose="020B0600070205080204" pitchFamily="50" charset="-128"/>
            </a:rPr>
            <a:t>2.2</a:t>
          </a:r>
          <a:r>
            <a:rPr kumimoji="1" lang="ja-JP" altLang="en-US" sz="1100" baseline="0">
              <a:latin typeface="ＭＳ Ｐゴシック" panose="020B0600070205080204" pitchFamily="50" charset="-128"/>
              <a:ea typeface="ＭＳ Ｐゴシック" panose="020B0600070205080204" pitchFamily="50" charset="-128"/>
            </a:rPr>
            <a:t>％上昇しているものの、平成</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年度に新庁舎、平成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年度に新市民会館の大型事業が完了したことにより、類似団体平均値よりは低くなっている。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今後は施設の建替えや改修のみならず、除却や建物の集約化を推進することで、引き続き適正な水準を維持していきたい。</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33</xdr:row>
      <xdr:rowOff>43561</xdr:rowOff>
    </xdr:to>
    <xdr:cxnSp macro="">
      <xdr:nvCxnSpPr>
        <xdr:cNvPr id="63" name="直線コネクタ 62"/>
        <xdr:cNvCxnSpPr/>
      </xdr:nvCxnSpPr>
      <xdr:spPr>
        <a:xfrm flipV="1">
          <a:off x="4760595" y="4509643"/>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47388</xdr:rowOff>
    </xdr:from>
    <xdr:ext cx="405111" cy="259045"/>
    <xdr:sp macro="" textlink="">
      <xdr:nvSpPr>
        <xdr:cNvPr id="64" name="有形固定資産減価償却率最小値テキスト"/>
        <xdr:cNvSpPr txBox="1"/>
      </xdr:nvSpPr>
      <xdr:spPr>
        <a:xfrm>
          <a:off x="4813300" y="570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43561</xdr:rowOff>
    </xdr:from>
    <xdr:to>
      <xdr:col>23</xdr:col>
      <xdr:colOff>174625</xdr:colOff>
      <xdr:row>33</xdr:row>
      <xdr:rowOff>43561</xdr:rowOff>
    </xdr:to>
    <xdr:cxnSp macro="">
      <xdr:nvCxnSpPr>
        <xdr:cNvPr id="65" name="直線コネクタ 64"/>
        <xdr:cNvCxnSpPr/>
      </xdr:nvCxnSpPr>
      <xdr:spPr>
        <a:xfrm>
          <a:off x="4673600" y="57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xdr:cNvSpPr txBox="1"/>
      </xdr:nvSpPr>
      <xdr:spPr>
        <a:xfrm>
          <a:off x="4813300" y="428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xdr:cNvCxnSpPr/>
      </xdr:nvCxnSpPr>
      <xdr:spPr>
        <a:xfrm>
          <a:off x="4673600" y="450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122826</xdr:rowOff>
    </xdr:from>
    <xdr:ext cx="405111" cy="259045"/>
    <xdr:sp macro="" textlink="">
      <xdr:nvSpPr>
        <xdr:cNvPr id="68" name="有形固定資産減価償却率平均値テキスト"/>
        <xdr:cNvSpPr txBox="1"/>
      </xdr:nvSpPr>
      <xdr:spPr>
        <a:xfrm>
          <a:off x="4813300" y="5266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69" name="フローチャート: 判断 68"/>
        <xdr:cNvSpPr/>
      </xdr:nvSpPr>
      <xdr:spPr>
        <a:xfrm>
          <a:off x="4711700" y="52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148717</xdr:rowOff>
    </xdr:from>
    <xdr:to>
      <xdr:col>19</xdr:col>
      <xdr:colOff>187325</xdr:colOff>
      <xdr:row>31</xdr:row>
      <xdr:rowOff>78867</xdr:rowOff>
    </xdr:to>
    <xdr:sp macro="" textlink="">
      <xdr:nvSpPr>
        <xdr:cNvPr id="70" name="フローチャート: 判断 69"/>
        <xdr:cNvSpPr/>
      </xdr:nvSpPr>
      <xdr:spPr>
        <a:xfrm>
          <a:off x="4000500" y="52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135763</xdr:rowOff>
    </xdr:from>
    <xdr:to>
      <xdr:col>15</xdr:col>
      <xdr:colOff>187325</xdr:colOff>
      <xdr:row>31</xdr:row>
      <xdr:rowOff>65913</xdr:rowOff>
    </xdr:to>
    <xdr:sp macro="" textlink="">
      <xdr:nvSpPr>
        <xdr:cNvPr id="71" name="フローチャート: 判断 70"/>
        <xdr:cNvSpPr/>
      </xdr:nvSpPr>
      <xdr:spPr>
        <a:xfrm>
          <a:off x="3238500" y="527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83947</xdr:rowOff>
    </xdr:from>
    <xdr:to>
      <xdr:col>11</xdr:col>
      <xdr:colOff>187325</xdr:colOff>
      <xdr:row>31</xdr:row>
      <xdr:rowOff>14097</xdr:rowOff>
    </xdr:to>
    <xdr:sp macro="" textlink="">
      <xdr:nvSpPr>
        <xdr:cNvPr id="72" name="フローチャート: 判断 71"/>
        <xdr:cNvSpPr/>
      </xdr:nvSpPr>
      <xdr:spPr>
        <a:xfrm>
          <a:off x="2476500" y="522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153035</xdr:rowOff>
    </xdr:from>
    <xdr:to>
      <xdr:col>7</xdr:col>
      <xdr:colOff>187325</xdr:colOff>
      <xdr:row>31</xdr:row>
      <xdr:rowOff>83185</xdr:rowOff>
    </xdr:to>
    <xdr:sp macro="" textlink="">
      <xdr:nvSpPr>
        <xdr:cNvPr id="73" name="フローチャート: 判断 72"/>
        <xdr:cNvSpPr/>
      </xdr:nvSpPr>
      <xdr:spPr>
        <a:xfrm>
          <a:off x="17145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楕円 78"/>
        <xdr:cNvSpPr/>
      </xdr:nvSpPr>
      <xdr:spPr>
        <a:xfrm>
          <a:off x="4711700" y="512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7510</xdr:rowOff>
    </xdr:from>
    <xdr:ext cx="405111" cy="259045"/>
    <xdr:sp macro="" textlink="">
      <xdr:nvSpPr>
        <xdr:cNvPr id="80" name="有形固定資産減価償却率該当値テキスト"/>
        <xdr:cNvSpPr txBox="1"/>
      </xdr:nvSpPr>
      <xdr:spPr>
        <a:xfrm>
          <a:off x="4813300" y="4979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61087</xdr:rowOff>
    </xdr:from>
    <xdr:to>
      <xdr:col>19</xdr:col>
      <xdr:colOff>187325</xdr:colOff>
      <xdr:row>29</xdr:row>
      <xdr:rowOff>162687</xdr:rowOff>
    </xdr:to>
    <xdr:sp macro="" textlink="">
      <xdr:nvSpPr>
        <xdr:cNvPr id="81" name="楕円 80"/>
        <xdr:cNvSpPr/>
      </xdr:nvSpPr>
      <xdr:spPr>
        <a:xfrm>
          <a:off x="4000500" y="5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111887</xdr:rowOff>
    </xdr:from>
    <xdr:to>
      <xdr:col>23</xdr:col>
      <xdr:colOff>85725</xdr:colOff>
      <xdr:row>30</xdr:row>
      <xdr:rowOff>35433</xdr:rowOff>
    </xdr:to>
    <xdr:cxnSp macro="">
      <xdr:nvCxnSpPr>
        <xdr:cNvPr id="82" name="直線コネクタ 81"/>
        <xdr:cNvCxnSpPr/>
      </xdr:nvCxnSpPr>
      <xdr:spPr>
        <a:xfrm>
          <a:off x="4051300" y="5083937"/>
          <a:ext cx="7112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9271</xdr:rowOff>
    </xdr:from>
    <xdr:to>
      <xdr:col>15</xdr:col>
      <xdr:colOff>187325</xdr:colOff>
      <xdr:row>29</xdr:row>
      <xdr:rowOff>110871</xdr:rowOff>
    </xdr:to>
    <xdr:sp macro="" textlink="">
      <xdr:nvSpPr>
        <xdr:cNvPr id="83" name="楕円 82"/>
        <xdr:cNvSpPr/>
      </xdr:nvSpPr>
      <xdr:spPr>
        <a:xfrm>
          <a:off x="3238500" y="49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60071</xdr:rowOff>
    </xdr:from>
    <xdr:to>
      <xdr:col>19</xdr:col>
      <xdr:colOff>136525</xdr:colOff>
      <xdr:row>29</xdr:row>
      <xdr:rowOff>111887</xdr:rowOff>
    </xdr:to>
    <xdr:cxnSp macro="">
      <xdr:nvCxnSpPr>
        <xdr:cNvPr id="84" name="直線コネクタ 83"/>
        <xdr:cNvCxnSpPr/>
      </xdr:nvCxnSpPr>
      <xdr:spPr>
        <a:xfrm>
          <a:off x="3289300" y="5032121"/>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128905</xdr:rowOff>
    </xdr:from>
    <xdr:to>
      <xdr:col>11</xdr:col>
      <xdr:colOff>187325</xdr:colOff>
      <xdr:row>29</xdr:row>
      <xdr:rowOff>59055</xdr:rowOff>
    </xdr:to>
    <xdr:sp macro="" textlink="">
      <xdr:nvSpPr>
        <xdr:cNvPr id="85" name="楕円 84"/>
        <xdr:cNvSpPr/>
      </xdr:nvSpPr>
      <xdr:spPr>
        <a:xfrm>
          <a:off x="2476500" y="49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8255</xdr:rowOff>
    </xdr:from>
    <xdr:to>
      <xdr:col>15</xdr:col>
      <xdr:colOff>136525</xdr:colOff>
      <xdr:row>29</xdr:row>
      <xdr:rowOff>60071</xdr:rowOff>
    </xdr:to>
    <xdr:cxnSp macro="">
      <xdr:nvCxnSpPr>
        <xdr:cNvPr id="86" name="直線コネクタ 85"/>
        <xdr:cNvCxnSpPr/>
      </xdr:nvCxnSpPr>
      <xdr:spPr>
        <a:xfrm>
          <a:off x="2527300" y="4980305"/>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91313</xdr:rowOff>
    </xdr:from>
    <xdr:to>
      <xdr:col>7</xdr:col>
      <xdr:colOff>187325</xdr:colOff>
      <xdr:row>30</xdr:row>
      <xdr:rowOff>21463</xdr:rowOff>
    </xdr:to>
    <xdr:sp macro="" textlink="">
      <xdr:nvSpPr>
        <xdr:cNvPr id="87" name="楕円 86"/>
        <xdr:cNvSpPr/>
      </xdr:nvSpPr>
      <xdr:spPr>
        <a:xfrm>
          <a:off x="1714500" y="50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8255</xdr:rowOff>
    </xdr:from>
    <xdr:to>
      <xdr:col>11</xdr:col>
      <xdr:colOff>136525</xdr:colOff>
      <xdr:row>29</xdr:row>
      <xdr:rowOff>142113</xdr:rowOff>
    </xdr:to>
    <xdr:cxnSp macro="">
      <xdr:nvCxnSpPr>
        <xdr:cNvPr id="88" name="直線コネクタ 87"/>
        <xdr:cNvCxnSpPr/>
      </xdr:nvCxnSpPr>
      <xdr:spPr>
        <a:xfrm flipV="1">
          <a:off x="1765300" y="4980305"/>
          <a:ext cx="7620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69994</xdr:rowOff>
    </xdr:from>
    <xdr:ext cx="405111" cy="259045"/>
    <xdr:sp macro="" textlink="">
      <xdr:nvSpPr>
        <xdr:cNvPr id="89" name="n_1aveValue有形固定資産減価償却率"/>
        <xdr:cNvSpPr txBox="1"/>
      </xdr:nvSpPr>
      <xdr:spPr>
        <a:xfrm>
          <a:off x="3836044" y="5384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57040</xdr:rowOff>
    </xdr:from>
    <xdr:ext cx="405111" cy="259045"/>
    <xdr:sp macro="" textlink="">
      <xdr:nvSpPr>
        <xdr:cNvPr id="90" name="n_2aveValue有形固定資産減価償却率"/>
        <xdr:cNvSpPr txBox="1"/>
      </xdr:nvSpPr>
      <xdr:spPr>
        <a:xfrm>
          <a:off x="3086744" y="53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5224</xdr:rowOff>
    </xdr:from>
    <xdr:ext cx="405111" cy="259045"/>
    <xdr:sp macro="" textlink="">
      <xdr:nvSpPr>
        <xdr:cNvPr id="91" name="n_3aveValue有形固定資産減価償却率"/>
        <xdr:cNvSpPr txBox="1"/>
      </xdr:nvSpPr>
      <xdr:spPr>
        <a:xfrm>
          <a:off x="2324744" y="532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74312</xdr:rowOff>
    </xdr:from>
    <xdr:ext cx="405111" cy="259045"/>
    <xdr:sp macro="" textlink="">
      <xdr:nvSpPr>
        <xdr:cNvPr id="92" name="n_4aveValue有形固定資産減価償却率"/>
        <xdr:cNvSpPr txBox="1"/>
      </xdr:nvSpPr>
      <xdr:spPr>
        <a:xfrm>
          <a:off x="1562744"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7764</xdr:rowOff>
    </xdr:from>
    <xdr:ext cx="405111" cy="259045"/>
    <xdr:sp macro="" textlink="">
      <xdr:nvSpPr>
        <xdr:cNvPr id="93" name="n_1mainValue有形固定資産減価償却率"/>
        <xdr:cNvSpPr txBox="1"/>
      </xdr:nvSpPr>
      <xdr:spPr>
        <a:xfrm>
          <a:off x="3836044" y="4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4" name="n_2mainValue有形固定資産減価償却率"/>
        <xdr:cNvSpPr txBox="1"/>
      </xdr:nvSpPr>
      <xdr:spPr>
        <a:xfrm>
          <a:off x="3086744" y="475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75582</xdr:rowOff>
    </xdr:from>
    <xdr:ext cx="405111" cy="259045"/>
    <xdr:sp macro="" textlink="">
      <xdr:nvSpPr>
        <xdr:cNvPr id="95" name="n_3mainValue有形固定資産減価償却率"/>
        <xdr:cNvSpPr txBox="1"/>
      </xdr:nvSpPr>
      <xdr:spPr>
        <a:xfrm>
          <a:off x="2324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37990</xdr:rowOff>
    </xdr:from>
    <xdr:ext cx="405111" cy="259045"/>
    <xdr:sp macro="" textlink="">
      <xdr:nvSpPr>
        <xdr:cNvPr id="96" name="n_4mainValue有形固定資産減価償却率"/>
        <xdr:cNvSpPr txBox="1"/>
      </xdr:nvSpPr>
      <xdr:spPr>
        <a:xfrm>
          <a:off x="1562744" y="4838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昨年度に比べ、</a:t>
          </a:r>
          <a:r>
            <a:rPr kumimoji="1" lang="en-US" altLang="ja-JP" sz="1000">
              <a:latin typeface="ＭＳ Ｐゴシック" panose="020B0600070205080204" pitchFamily="50" charset="-128"/>
              <a:ea typeface="ＭＳ Ｐゴシック" panose="020B0600070205080204" pitchFamily="50" charset="-128"/>
            </a:rPr>
            <a:t>50.7</a:t>
          </a:r>
          <a:r>
            <a:rPr kumimoji="1" lang="ja-JP" altLang="en-US" sz="1000">
              <a:latin typeface="ＭＳ Ｐゴシック" panose="020B0600070205080204" pitchFamily="50" charset="-128"/>
              <a:ea typeface="ＭＳ Ｐゴシック" panose="020B0600070205080204" pitchFamily="50" charset="-128"/>
            </a:rPr>
            <a:t>％減少している理由として地方債の現在高がＨ</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と比較して減少し、将来負担比率に係る将来負担額が減少したことが要因となっている。しかし、依然として類似団体平均値よりも高い数値となっている。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庁舎や市民会館建替えに伴う借入の元金償還等が進むことから地方債現在高は減少し、比率は徐々に改善されていくと思われる。また、ふるさと納税による寄附金を原資とした「がんばれ観音寺応援基金」や財政調整基金等の充当可能な基金を増加させることなどにより、数値の改善に努めたい。</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42598</xdr:rowOff>
    </xdr:from>
    <xdr:to>
      <xdr:col>76</xdr:col>
      <xdr:colOff>21589</xdr:colOff>
      <xdr:row>35</xdr:row>
      <xdr:rowOff>61214</xdr:rowOff>
    </xdr:to>
    <xdr:cxnSp macro="">
      <xdr:nvCxnSpPr>
        <xdr:cNvPr id="126" name="直線コネクタ 125"/>
        <xdr:cNvCxnSpPr/>
      </xdr:nvCxnSpPr>
      <xdr:spPr>
        <a:xfrm flipV="1">
          <a:off x="14793595" y="4671748"/>
          <a:ext cx="1269" cy="139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65041</xdr:rowOff>
    </xdr:from>
    <xdr:ext cx="560923" cy="259045"/>
    <xdr:sp macro="" textlink="">
      <xdr:nvSpPr>
        <xdr:cNvPr id="127" name="債務償還比率最小値テキスト"/>
        <xdr:cNvSpPr txBox="1"/>
      </xdr:nvSpPr>
      <xdr:spPr>
        <a:xfrm>
          <a:off x="14846300" y="60657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61214</xdr:rowOff>
    </xdr:from>
    <xdr:to>
      <xdr:col>76</xdr:col>
      <xdr:colOff>111125</xdr:colOff>
      <xdr:row>35</xdr:row>
      <xdr:rowOff>61214</xdr:rowOff>
    </xdr:to>
    <xdr:cxnSp macro="">
      <xdr:nvCxnSpPr>
        <xdr:cNvPr id="128" name="直線コネクタ 127"/>
        <xdr:cNvCxnSpPr/>
      </xdr:nvCxnSpPr>
      <xdr:spPr>
        <a:xfrm>
          <a:off x="14706600" y="606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160725</xdr:rowOff>
    </xdr:from>
    <xdr:ext cx="469744" cy="259045"/>
    <xdr:sp macro="" textlink="">
      <xdr:nvSpPr>
        <xdr:cNvPr id="129" name="債務償還比率最大値テキスト"/>
        <xdr:cNvSpPr txBox="1"/>
      </xdr:nvSpPr>
      <xdr:spPr>
        <a:xfrm>
          <a:off x="14846300" y="444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42598</xdr:rowOff>
    </xdr:from>
    <xdr:to>
      <xdr:col>76</xdr:col>
      <xdr:colOff>111125</xdr:colOff>
      <xdr:row>27</xdr:row>
      <xdr:rowOff>42598</xdr:rowOff>
    </xdr:to>
    <xdr:cxnSp macro="">
      <xdr:nvCxnSpPr>
        <xdr:cNvPr id="130" name="直線コネクタ 129"/>
        <xdr:cNvCxnSpPr/>
      </xdr:nvCxnSpPr>
      <xdr:spPr>
        <a:xfrm>
          <a:off x="14706600" y="467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82546</xdr:rowOff>
    </xdr:from>
    <xdr:ext cx="469744" cy="259045"/>
    <xdr:sp macro="" textlink="">
      <xdr:nvSpPr>
        <xdr:cNvPr id="131" name="債務償還比率平均値テキスト"/>
        <xdr:cNvSpPr txBox="1"/>
      </xdr:nvSpPr>
      <xdr:spPr>
        <a:xfrm>
          <a:off x="14846300" y="5226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59669</xdr:rowOff>
    </xdr:from>
    <xdr:to>
      <xdr:col>76</xdr:col>
      <xdr:colOff>73025</xdr:colOff>
      <xdr:row>31</xdr:row>
      <xdr:rowOff>161269</xdr:rowOff>
    </xdr:to>
    <xdr:sp macro="" textlink="">
      <xdr:nvSpPr>
        <xdr:cNvPr id="132" name="フローチャート: 判断 131"/>
        <xdr:cNvSpPr/>
      </xdr:nvSpPr>
      <xdr:spPr>
        <a:xfrm>
          <a:off x="14744700" y="537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93303</xdr:rowOff>
    </xdr:from>
    <xdr:to>
      <xdr:col>72</xdr:col>
      <xdr:colOff>123825</xdr:colOff>
      <xdr:row>31</xdr:row>
      <xdr:rowOff>23453</xdr:rowOff>
    </xdr:to>
    <xdr:sp macro="" textlink="">
      <xdr:nvSpPr>
        <xdr:cNvPr id="133" name="フローチャート: 判断 132"/>
        <xdr:cNvSpPr/>
      </xdr:nvSpPr>
      <xdr:spPr>
        <a:xfrm>
          <a:off x="14033500" y="523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105177</xdr:rowOff>
    </xdr:from>
    <xdr:to>
      <xdr:col>68</xdr:col>
      <xdr:colOff>123825</xdr:colOff>
      <xdr:row>31</xdr:row>
      <xdr:rowOff>35327</xdr:rowOff>
    </xdr:to>
    <xdr:sp macro="" textlink="">
      <xdr:nvSpPr>
        <xdr:cNvPr id="134" name="フローチャート: 判断 133"/>
        <xdr:cNvSpPr/>
      </xdr:nvSpPr>
      <xdr:spPr>
        <a:xfrm>
          <a:off x="13271500" y="524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66135</xdr:rowOff>
    </xdr:from>
    <xdr:to>
      <xdr:col>64</xdr:col>
      <xdr:colOff>123825</xdr:colOff>
      <xdr:row>30</xdr:row>
      <xdr:rowOff>167735</xdr:rowOff>
    </xdr:to>
    <xdr:sp macro="" textlink="">
      <xdr:nvSpPr>
        <xdr:cNvPr id="135" name="フローチャート: 判断 134"/>
        <xdr:cNvSpPr/>
      </xdr:nvSpPr>
      <xdr:spPr>
        <a:xfrm>
          <a:off x="12509500" y="520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160761</xdr:rowOff>
    </xdr:from>
    <xdr:to>
      <xdr:col>60</xdr:col>
      <xdr:colOff>123825</xdr:colOff>
      <xdr:row>30</xdr:row>
      <xdr:rowOff>90911</xdr:rowOff>
    </xdr:to>
    <xdr:sp macro="" textlink="">
      <xdr:nvSpPr>
        <xdr:cNvPr id="136" name="フローチャート: 判断 135"/>
        <xdr:cNvSpPr/>
      </xdr:nvSpPr>
      <xdr:spPr>
        <a:xfrm>
          <a:off x="11747500" y="513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68495</xdr:rowOff>
    </xdr:from>
    <xdr:to>
      <xdr:col>76</xdr:col>
      <xdr:colOff>73025</xdr:colOff>
      <xdr:row>32</xdr:row>
      <xdr:rowOff>170095</xdr:rowOff>
    </xdr:to>
    <xdr:sp macro="" textlink="">
      <xdr:nvSpPr>
        <xdr:cNvPr id="142" name="楕円 141"/>
        <xdr:cNvSpPr/>
      </xdr:nvSpPr>
      <xdr:spPr>
        <a:xfrm>
          <a:off x="14744700" y="55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46922</xdr:rowOff>
    </xdr:from>
    <xdr:ext cx="469744" cy="259045"/>
    <xdr:sp macro="" textlink="">
      <xdr:nvSpPr>
        <xdr:cNvPr id="143" name="債務償還比率該当値テキスト"/>
        <xdr:cNvSpPr txBox="1"/>
      </xdr:nvSpPr>
      <xdr:spPr>
        <a:xfrm>
          <a:off x="14846300" y="55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159713</xdr:rowOff>
    </xdr:from>
    <xdr:to>
      <xdr:col>72</xdr:col>
      <xdr:colOff>123825</xdr:colOff>
      <xdr:row>33</xdr:row>
      <xdr:rowOff>89863</xdr:rowOff>
    </xdr:to>
    <xdr:sp macro="" textlink="">
      <xdr:nvSpPr>
        <xdr:cNvPr id="144" name="楕円 143"/>
        <xdr:cNvSpPr/>
      </xdr:nvSpPr>
      <xdr:spPr>
        <a:xfrm>
          <a:off x="14033500" y="56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119295</xdr:rowOff>
    </xdr:from>
    <xdr:to>
      <xdr:col>76</xdr:col>
      <xdr:colOff>22225</xdr:colOff>
      <xdr:row>33</xdr:row>
      <xdr:rowOff>39063</xdr:rowOff>
    </xdr:to>
    <xdr:cxnSp macro="">
      <xdr:nvCxnSpPr>
        <xdr:cNvPr id="145" name="直線コネクタ 144"/>
        <xdr:cNvCxnSpPr/>
      </xdr:nvCxnSpPr>
      <xdr:spPr>
        <a:xfrm flipV="1">
          <a:off x="14084300" y="5605695"/>
          <a:ext cx="711200" cy="9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23167</xdr:rowOff>
    </xdr:from>
    <xdr:to>
      <xdr:col>68</xdr:col>
      <xdr:colOff>123825</xdr:colOff>
      <xdr:row>33</xdr:row>
      <xdr:rowOff>124767</xdr:rowOff>
    </xdr:to>
    <xdr:sp macro="" textlink="">
      <xdr:nvSpPr>
        <xdr:cNvPr id="146" name="楕円 145"/>
        <xdr:cNvSpPr/>
      </xdr:nvSpPr>
      <xdr:spPr>
        <a:xfrm>
          <a:off x="13271500" y="56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39063</xdr:rowOff>
    </xdr:from>
    <xdr:to>
      <xdr:col>72</xdr:col>
      <xdr:colOff>73025</xdr:colOff>
      <xdr:row>33</xdr:row>
      <xdr:rowOff>73967</xdr:rowOff>
    </xdr:to>
    <xdr:cxnSp macro="">
      <xdr:nvCxnSpPr>
        <xdr:cNvPr id="147" name="直線コネクタ 146"/>
        <xdr:cNvCxnSpPr/>
      </xdr:nvCxnSpPr>
      <xdr:spPr>
        <a:xfrm flipV="1">
          <a:off x="13322300" y="5696913"/>
          <a:ext cx="7620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10933</xdr:rowOff>
    </xdr:from>
    <xdr:to>
      <xdr:col>64</xdr:col>
      <xdr:colOff>123825</xdr:colOff>
      <xdr:row>33</xdr:row>
      <xdr:rowOff>112533</xdr:rowOff>
    </xdr:to>
    <xdr:sp macro="" textlink="">
      <xdr:nvSpPr>
        <xdr:cNvPr id="148" name="楕円 147"/>
        <xdr:cNvSpPr/>
      </xdr:nvSpPr>
      <xdr:spPr>
        <a:xfrm>
          <a:off x="12509500" y="56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61733</xdr:rowOff>
    </xdr:from>
    <xdr:to>
      <xdr:col>68</xdr:col>
      <xdr:colOff>73025</xdr:colOff>
      <xdr:row>33</xdr:row>
      <xdr:rowOff>73967</xdr:rowOff>
    </xdr:to>
    <xdr:cxnSp macro="">
      <xdr:nvCxnSpPr>
        <xdr:cNvPr id="149" name="直線コネクタ 148"/>
        <xdr:cNvCxnSpPr/>
      </xdr:nvCxnSpPr>
      <xdr:spPr>
        <a:xfrm>
          <a:off x="12560300" y="5719583"/>
          <a:ext cx="762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81449</xdr:rowOff>
    </xdr:from>
    <xdr:to>
      <xdr:col>60</xdr:col>
      <xdr:colOff>123825</xdr:colOff>
      <xdr:row>33</xdr:row>
      <xdr:rowOff>11599</xdr:rowOff>
    </xdr:to>
    <xdr:sp macro="" textlink="">
      <xdr:nvSpPr>
        <xdr:cNvPr id="150" name="楕円 149"/>
        <xdr:cNvSpPr/>
      </xdr:nvSpPr>
      <xdr:spPr>
        <a:xfrm>
          <a:off x="11747500" y="55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132249</xdr:rowOff>
    </xdr:from>
    <xdr:to>
      <xdr:col>64</xdr:col>
      <xdr:colOff>73025</xdr:colOff>
      <xdr:row>33</xdr:row>
      <xdr:rowOff>61733</xdr:rowOff>
    </xdr:to>
    <xdr:cxnSp macro="">
      <xdr:nvCxnSpPr>
        <xdr:cNvPr id="151" name="直線コネクタ 150"/>
        <xdr:cNvCxnSpPr/>
      </xdr:nvCxnSpPr>
      <xdr:spPr>
        <a:xfrm>
          <a:off x="11798300" y="5618649"/>
          <a:ext cx="762000" cy="10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39980</xdr:rowOff>
    </xdr:from>
    <xdr:ext cx="469744" cy="259045"/>
    <xdr:sp macro="" textlink="">
      <xdr:nvSpPr>
        <xdr:cNvPr id="152" name="n_1aveValue債務償還比率"/>
        <xdr:cNvSpPr txBox="1"/>
      </xdr:nvSpPr>
      <xdr:spPr>
        <a:xfrm>
          <a:off x="13836727" y="50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51854</xdr:rowOff>
    </xdr:from>
    <xdr:ext cx="469744" cy="259045"/>
    <xdr:sp macro="" textlink="">
      <xdr:nvSpPr>
        <xdr:cNvPr id="153" name="n_2aveValue債務償還比率"/>
        <xdr:cNvSpPr txBox="1"/>
      </xdr:nvSpPr>
      <xdr:spPr>
        <a:xfrm>
          <a:off x="13087427" y="50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12812</xdr:rowOff>
    </xdr:from>
    <xdr:ext cx="469744" cy="259045"/>
    <xdr:sp macro="" textlink="">
      <xdr:nvSpPr>
        <xdr:cNvPr id="154" name="n_3aveValue債務償還比率"/>
        <xdr:cNvSpPr txBox="1"/>
      </xdr:nvSpPr>
      <xdr:spPr>
        <a:xfrm>
          <a:off x="12325427" y="498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107438</xdr:rowOff>
    </xdr:from>
    <xdr:ext cx="469744" cy="259045"/>
    <xdr:sp macro="" textlink="">
      <xdr:nvSpPr>
        <xdr:cNvPr id="155" name="n_4aveValue債務償還比率"/>
        <xdr:cNvSpPr txBox="1"/>
      </xdr:nvSpPr>
      <xdr:spPr>
        <a:xfrm>
          <a:off x="11563427" y="490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80990</xdr:rowOff>
    </xdr:from>
    <xdr:ext cx="469744" cy="259045"/>
    <xdr:sp macro="" textlink="">
      <xdr:nvSpPr>
        <xdr:cNvPr id="156" name="n_1mainValue債務償還比率"/>
        <xdr:cNvSpPr txBox="1"/>
      </xdr:nvSpPr>
      <xdr:spPr>
        <a:xfrm>
          <a:off x="13836727" y="573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115894</xdr:rowOff>
    </xdr:from>
    <xdr:ext cx="469744" cy="259045"/>
    <xdr:sp macro="" textlink="">
      <xdr:nvSpPr>
        <xdr:cNvPr id="157" name="n_2mainValue債務償還比率"/>
        <xdr:cNvSpPr txBox="1"/>
      </xdr:nvSpPr>
      <xdr:spPr>
        <a:xfrm>
          <a:off x="13087427" y="577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103660</xdr:rowOff>
    </xdr:from>
    <xdr:ext cx="469744" cy="259045"/>
    <xdr:sp macro="" textlink="">
      <xdr:nvSpPr>
        <xdr:cNvPr id="158" name="n_3mainValue債務償還比率"/>
        <xdr:cNvSpPr txBox="1"/>
      </xdr:nvSpPr>
      <xdr:spPr>
        <a:xfrm>
          <a:off x="12325427" y="576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2726</xdr:rowOff>
    </xdr:from>
    <xdr:ext cx="469744" cy="259045"/>
    <xdr:sp macro="" textlink="">
      <xdr:nvSpPr>
        <xdr:cNvPr id="159" name="n_4mainValue債務償還比率"/>
        <xdr:cNvSpPr txBox="1"/>
      </xdr:nvSpPr>
      <xdr:spPr>
        <a:xfrm>
          <a:off x="11563427" y="56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59,959
59,011
117.84
26,788,938
25,969,769
741,088
15,709,707
35,904,113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125185</xdr:rowOff>
    </xdr:to>
    <xdr:cxnSp macro="">
      <xdr:nvCxnSpPr>
        <xdr:cNvPr id="59" name="直線コネクタ 58"/>
        <xdr:cNvCxnSpPr/>
      </xdr:nvCxnSpPr>
      <xdr:spPr>
        <a:xfrm flipV="1">
          <a:off x="4634865" y="5719354"/>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129012</xdr:rowOff>
    </xdr:from>
    <xdr:ext cx="405111" cy="259045"/>
    <xdr:sp macro="" textlink="">
      <xdr:nvSpPr>
        <xdr:cNvPr id="60" name="【道路】&#10;有形固定資産減価償却率最小値テキスト"/>
        <xdr:cNvSpPr txBox="1"/>
      </xdr:nvSpPr>
      <xdr:spPr>
        <a:xfrm>
          <a:off x="4673600" y="732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125185</xdr:rowOff>
    </xdr:from>
    <xdr:to>
      <xdr:col>24</xdr:col>
      <xdr:colOff>152400</xdr:colOff>
      <xdr:row>42</xdr:row>
      <xdr:rowOff>125185</xdr:rowOff>
    </xdr:to>
    <xdr:cxnSp macro="">
      <xdr:nvCxnSpPr>
        <xdr:cNvPr id="61" name="直線コネクタ 60"/>
        <xdr:cNvCxnSpPr/>
      </xdr:nvCxnSpPr>
      <xdr:spPr>
        <a:xfrm>
          <a:off x="4546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405111" cy="259045"/>
    <xdr:sp macro="" textlink="">
      <xdr:nvSpPr>
        <xdr:cNvPr id="62" name="【道路】&#10;有形固定資産減価償却率最大値テキスト"/>
        <xdr:cNvSpPr txBox="1"/>
      </xdr:nvSpPr>
      <xdr:spPr>
        <a:xfrm>
          <a:off x="46736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3" name="直線コネクタ 62"/>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15620</xdr:rowOff>
    </xdr:from>
    <xdr:ext cx="405111" cy="259045"/>
    <xdr:sp macro="" textlink="">
      <xdr:nvSpPr>
        <xdr:cNvPr id="64" name="【道路】&#10;有形固定資産減価償却率平均値テキスト"/>
        <xdr:cNvSpPr txBox="1"/>
      </xdr:nvSpPr>
      <xdr:spPr>
        <a:xfrm>
          <a:off x="4673600" y="6702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65" name="フローチャート: 判断 64"/>
        <xdr:cNvSpPr/>
      </xdr:nvSpPr>
      <xdr:spPr>
        <a:xfrm>
          <a:off x="4584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79284</xdr:rowOff>
    </xdr:from>
    <xdr:to>
      <xdr:col>20</xdr:col>
      <xdr:colOff>38100</xdr:colOff>
      <xdr:row>40</xdr:row>
      <xdr:rowOff>9434</xdr:rowOff>
    </xdr:to>
    <xdr:sp macro="" textlink="">
      <xdr:nvSpPr>
        <xdr:cNvPr id="66" name="フローチャート: 判断 65"/>
        <xdr:cNvSpPr/>
      </xdr:nvSpPr>
      <xdr:spPr>
        <a:xfrm>
          <a:off x="3746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46627</xdr:rowOff>
    </xdr:from>
    <xdr:to>
      <xdr:col>15</xdr:col>
      <xdr:colOff>101600</xdr:colOff>
      <xdr:row>39</xdr:row>
      <xdr:rowOff>148227</xdr:rowOff>
    </xdr:to>
    <xdr:sp macro="" textlink="">
      <xdr:nvSpPr>
        <xdr:cNvPr id="67" name="フローチャート: 判断 66"/>
        <xdr:cNvSpPr/>
      </xdr:nvSpPr>
      <xdr:spPr>
        <a:xfrm>
          <a:off x="2857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165826</xdr:rowOff>
    </xdr:from>
    <xdr:to>
      <xdr:col>10</xdr:col>
      <xdr:colOff>165100</xdr:colOff>
      <xdr:row>39</xdr:row>
      <xdr:rowOff>95976</xdr:rowOff>
    </xdr:to>
    <xdr:sp macro="" textlink="">
      <xdr:nvSpPr>
        <xdr:cNvPr id="68" name="フローチャート: 判断 67"/>
        <xdr:cNvSpPr/>
      </xdr:nvSpPr>
      <xdr:spPr>
        <a:xfrm>
          <a:off x="1968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141333</xdr:rowOff>
    </xdr:from>
    <xdr:to>
      <xdr:col>6</xdr:col>
      <xdr:colOff>38100</xdr:colOff>
      <xdr:row>40</xdr:row>
      <xdr:rowOff>71483</xdr:rowOff>
    </xdr:to>
    <xdr:sp macro="" textlink="">
      <xdr:nvSpPr>
        <xdr:cNvPr id="69" name="フローチャート: 判断 68"/>
        <xdr:cNvSpPr/>
      </xdr:nvSpPr>
      <xdr:spPr>
        <a:xfrm>
          <a:off x="10795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18869</xdr:rowOff>
    </xdr:from>
    <xdr:to>
      <xdr:col>24</xdr:col>
      <xdr:colOff>114300</xdr:colOff>
      <xdr:row>40</xdr:row>
      <xdr:rowOff>120469</xdr:rowOff>
    </xdr:to>
    <xdr:sp macro="" textlink="">
      <xdr:nvSpPr>
        <xdr:cNvPr id="75" name="楕円 74"/>
        <xdr:cNvSpPr/>
      </xdr:nvSpPr>
      <xdr:spPr>
        <a:xfrm>
          <a:off x="45847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168746</xdr:rowOff>
    </xdr:from>
    <xdr:ext cx="405111" cy="259045"/>
    <xdr:sp macro="" textlink="">
      <xdr:nvSpPr>
        <xdr:cNvPr id="76" name="【道路】&#10;有形固定資産減価償却率該当値テキスト"/>
        <xdr:cNvSpPr txBox="1"/>
      </xdr:nvSpPr>
      <xdr:spPr>
        <a:xfrm>
          <a:off x="4673600"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7" name="楕円 76"/>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69669</xdr:rowOff>
    </xdr:to>
    <xdr:cxnSp macro="">
      <xdr:nvCxnSpPr>
        <xdr:cNvPr id="78" name="直線コネクタ 77"/>
        <xdr:cNvCxnSpPr/>
      </xdr:nvCxnSpPr>
      <xdr:spPr>
        <a:xfrm>
          <a:off x="3797300" y="69015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9" name="楕円 78"/>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80" name="直線コネクタ 79"/>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105410</xdr:rowOff>
    </xdr:from>
    <xdr:to>
      <xdr:col>10</xdr:col>
      <xdr:colOff>165100</xdr:colOff>
      <xdr:row>40</xdr:row>
      <xdr:rowOff>35560</xdr:rowOff>
    </xdr:to>
    <xdr:sp macro="" textlink="">
      <xdr:nvSpPr>
        <xdr:cNvPr id="81" name="楕円 80"/>
        <xdr:cNvSpPr/>
      </xdr:nvSpPr>
      <xdr:spPr>
        <a:xfrm>
          <a:off x="196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156210</xdr:rowOff>
    </xdr:from>
    <xdr:to>
      <xdr:col>15</xdr:col>
      <xdr:colOff>50800</xdr:colOff>
      <xdr:row>40</xdr:row>
      <xdr:rowOff>10885</xdr:rowOff>
    </xdr:to>
    <xdr:cxnSp macro="">
      <xdr:nvCxnSpPr>
        <xdr:cNvPr id="82" name="直線コネクタ 81"/>
        <xdr:cNvCxnSpPr/>
      </xdr:nvCxnSpPr>
      <xdr:spPr>
        <a:xfrm>
          <a:off x="2019300" y="68427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59690</xdr:rowOff>
    </xdr:from>
    <xdr:to>
      <xdr:col>6</xdr:col>
      <xdr:colOff>38100</xdr:colOff>
      <xdr:row>39</xdr:row>
      <xdr:rowOff>161290</xdr:rowOff>
    </xdr:to>
    <xdr:sp macro="" textlink="">
      <xdr:nvSpPr>
        <xdr:cNvPr id="83" name="楕円 82"/>
        <xdr:cNvSpPr/>
      </xdr:nvSpPr>
      <xdr:spPr>
        <a:xfrm>
          <a:off x="107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110490</xdr:rowOff>
    </xdr:from>
    <xdr:to>
      <xdr:col>10</xdr:col>
      <xdr:colOff>114300</xdr:colOff>
      <xdr:row>39</xdr:row>
      <xdr:rowOff>156210</xdr:rowOff>
    </xdr:to>
    <xdr:cxnSp macro="">
      <xdr:nvCxnSpPr>
        <xdr:cNvPr id="84" name="直線コネクタ 83"/>
        <xdr:cNvCxnSpPr/>
      </xdr:nvCxnSpPr>
      <xdr:spPr>
        <a:xfrm>
          <a:off x="1130300" y="6797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25961</xdr:rowOff>
    </xdr:from>
    <xdr:ext cx="405111" cy="259045"/>
    <xdr:sp macro="" textlink="">
      <xdr:nvSpPr>
        <xdr:cNvPr id="85" name="n_1aveValue【道路】&#10;有形固定資産減価償却率"/>
        <xdr:cNvSpPr txBox="1"/>
      </xdr:nvSpPr>
      <xdr:spPr>
        <a:xfrm>
          <a:off x="3582044" y="654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164754</xdr:rowOff>
    </xdr:from>
    <xdr:ext cx="405111" cy="259045"/>
    <xdr:sp macro="" textlink="">
      <xdr:nvSpPr>
        <xdr:cNvPr id="86" name="n_2aveValue【道路】&#10;有形固定資産減価償却率"/>
        <xdr:cNvSpPr txBox="1"/>
      </xdr:nvSpPr>
      <xdr:spPr>
        <a:xfrm>
          <a:off x="2705744" y="650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112503</xdr:rowOff>
    </xdr:from>
    <xdr:ext cx="405111" cy="259045"/>
    <xdr:sp macro="" textlink="">
      <xdr:nvSpPr>
        <xdr:cNvPr id="87" name="n_3aveValue【道路】&#10;有形固定資産減価償却率"/>
        <xdr:cNvSpPr txBox="1"/>
      </xdr:nvSpPr>
      <xdr:spPr>
        <a:xfrm>
          <a:off x="1816744" y="645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62610</xdr:rowOff>
    </xdr:from>
    <xdr:ext cx="405111" cy="259045"/>
    <xdr:sp macro="" textlink="">
      <xdr:nvSpPr>
        <xdr:cNvPr id="88" name="n_4aveValue【道路】&#10;有形固定資産減価償却率"/>
        <xdr:cNvSpPr txBox="1"/>
      </xdr:nvSpPr>
      <xdr:spPr>
        <a:xfrm>
          <a:off x="927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9" name="n_1mainValue【道路】&#10;有形固定資産減価償却率"/>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90" name="n_2mainValue【道路】&#10;有形固定資産減価償却率"/>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26687</xdr:rowOff>
    </xdr:from>
    <xdr:ext cx="405111" cy="259045"/>
    <xdr:sp macro="" textlink="">
      <xdr:nvSpPr>
        <xdr:cNvPr id="91" name="n_3mainValue【道路】&#10;有形固定資産減価償却率"/>
        <xdr:cNvSpPr txBox="1"/>
      </xdr:nvSpPr>
      <xdr:spPr>
        <a:xfrm>
          <a:off x="1816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6367</xdr:rowOff>
    </xdr:from>
    <xdr:ext cx="405111" cy="259045"/>
    <xdr:sp macro="" textlink="">
      <xdr:nvSpPr>
        <xdr:cNvPr id="92" name="n_4mainValue【道路】&#10;有形固定資産減価償却率"/>
        <xdr:cNvSpPr txBox="1"/>
      </xdr:nvSpPr>
      <xdr:spPr>
        <a:xfrm>
          <a:off x="927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5" name="テキスト ボックス 10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8" name="直線コネクタ 10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9" name="テキスト ボックス 108"/>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11735</xdr:rowOff>
    </xdr:from>
    <xdr:to>
      <xdr:col>54</xdr:col>
      <xdr:colOff>189865</xdr:colOff>
      <xdr:row>41</xdr:row>
      <xdr:rowOff>37052</xdr:rowOff>
    </xdr:to>
    <xdr:cxnSp macro="">
      <xdr:nvCxnSpPr>
        <xdr:cNvPr id="113" name="直線コネクタ 112"/>
        <xdr:cNvCxnSpPr/>
      </xdr:nvCxnSpPr>
      <xdr:spPr>
        <a:xfrm flipV="1">
          <a:off x="10476865" y="5841035"/>
          <a:ext cx="0" cy="1225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40879</xdr:rowOff>
    </xdr:from>
    <xdr:ext cx="469744" cy="259045"/>
    <xdr:sp macro="" textlink="">
      <xdr:nvSpPr>
        <xdr:cNvPr id="114" name="【道路】&#10;一人当たり延長最小値テキスト"/>
        <xdr:cNvSpPr txBox="1"/>
      </xdr:nvSpPr>
      <xdr:spPr>
        <a:xfrm>
          <a:off x="10515600" y="70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37052</xdr:rowOff>
    </xdr:from>
    <xdr:to>
      <xdr:col>55</xdr:col>
      <xdr:colOff>88900</xdr:colOff>
      <xdr:row>41</xdr:row>
      <xdr:rowOff>37052</xdr:rowOff>
    </xdr:to>
    <xdr:cxnSp macro="">
      <xdr:nvCxnSpPr>
        <xdr:cNvPr id="115" name="直線コネクタ 114"/>
        <xdr:cNvCxnSpPr/>
      </xdr:nvCxnSpPr>
      <xdr:spPr>
        <a:xfrm>
          <a:off x="10388600" y="7066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129862</xdr:rowOff>
    </xdr:from>
    <xdr:ext cx="534377" cy="259045"/>
    <xdr:sp macro="" textlink="">
      <xdr:nvSpPr>
        <xdr:cNvPr id="116" name="【道路】&#10;一人当たり延長最大値テキスト"/>
        <xdr:cNvSpPr txBox="1"/>
      </xdr:nvSpPr>
      <xdr:spPr>
        <a:xfrm>
          <a:off x="10515600" y="561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11735</xdr:rowOff>
    </xdr:from>
    <xdr:to>
      <xdr:col>55</xdr:col>
      <xdr:colOff>88900</xdr:colOff>
      <xdr:row>34</xdr:row>
      <xdr:rowOff>11735</xdr:rowOff>
    </xdr:to>
    <xdr:cxnSp macro="">
      <xdr:nvCxnSpPr>
        <xdr:cNvPr id="117" name="直線コネクタ 116"/>
        <xdr:cNvCxnSpPr/>
      </xdr:nvCxnSpPr>
      <xdr:spPr>
        <a:xfrm>
          <a:off x="10388600" y="584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6272</xdr:rowOff>
    </xdr:from>
    <xdr:ext cx="534377" cy="259045"/>
    <xdr:sp macro="" textlink="">
      <xdr:nvSpPr>
        <xdr:cNvPr id="118" name="【道路】&#10;一人当たり延長平均値テキスト"/>
        <xdr:cNvSpPr txBox="1"/>
      </xdr:nvSpPr>
      <xdr:spPr>
        <a:xfrm>
          <a:off x="10515600" y="6349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154845</xdr:rowOff>
    </xdr:from>
    <xdr:to>
      <xdr:col>55</xdr:col>
      <xdr:colOff>50800</xdr:colOff>
      <xdr:row>38</xdr:row>
      <xdr:rowOff>84995</xdr:rowOff>
    </xdr:to>
    <xdr:sp macro="" textlink="">
      <xdr:nvSpPr>
        <xdr:cNvPr id="119" name="フローチャート: 判断 118"/>
        <xdr:cNvSpPr/>
      </xdr:nvSpPr>
      <xdr:spPr>
        <a:xfrm>
          <a:off x="10426700" y="64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50946</xdr:rowOff>
    </xdr:from>
    <xdr:to>
      <xdr:col>50</xdr:col>
      <xdr:colOff>165100</xdr:colOff>
      <xdr:row>37</xdr:row>
      <xdr:rowOff>152546</xdr:rowOff>
    </xdr:to>
    <xdr:sp macro="" textlink="">
      <xdr:nvSpPr>
        <xdr:cNvPr id="120" name="フローチャート: 判断 119"/>
        <xdr:cNvSpPr/>
      </xdr:nvSpPr>
      <xdr:spPr>
        <a:xfrm>
          <a:off x="9588500" y="639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56661</xdr:rowOff>
    </xdr:from>
    <xdr:to>
      <xdr:col>46</xdr:col>
      <xdr:colOff>38100</xdr:colOff>
      <xdr:row>37</xdr:row>
      <xdr:rowOff>158261</xdr:rowOff>
    </xdr:to>
    <xdr:sp macro="" textlink="">
      <xdr:nvSpPr>
        <xdr:cNvPr id="121" name="フローチャート: 判断 120"/>
        <xdr:cNvSpPr/>
      </xdr:nvSpPr>
      <xdr:spPr>
        <a:xfrm>
          <a:off x="8699500" y="640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63748</xdr:rowOff>
    </xdr:from>
    <xdr:to>
      <xdr:col>41</xdr:col>
      <xdr:colOff>101600</xdr:colOff>
      <xdr:row>37</xdr:row>
      <xdr:rowOff>165348</xdr:rowOff>
    </xdr:to>
    <xdr:sp macro="" textlink="">
      <xdr:nvSpPr>
        <xdr:cNvPr id="122" name="フローチャート: 判断 121"/>
        <xdr:cNvSpPr/>
      </xdr:nvSpPr>
      <xdr:spPr>
        <a:xfrm>
          <a:off x="7810500" y="640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32829</xdr:rowOff>
    </xdr:from>
    <xdr:to>
      <xdr:col>36</xdr:col>
      <xdr:colOff>165100</xdr:colOff>
      <xdr:row>37</xdr:row>
      <xdr:rowOff>134429</xdr:rowOff>
    </xdr:to>
    <xdr:sp macro="" textlink="">
      <xdr:nvSpPr>
        <xdr:cNvPr id="123" name="フローチャート: 判断 122"/>
        <xdr:cNvSpPr/>
      </xdr:nvSpPr>
      <xdr:spPr>
        <a:xfrm>
          <a:off x="6921500" y="637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157702</xdr:rowOff>
    </xdr:from>
    <xdr:to>
      <xdr:col>55</xdr:col>
      <xdr:colOff>50800</xdr:colOff>
      <xdr:row>41</xdr:row>
      <xdr:rowOff>87852</xdr:rowOff>
    </xdr:to>
    <xdr:sp macro="" textlink="">
      <xdr:nvSpPr>
        <xdr:cNvPr id="129" name="楕円 128"/>
        <xdr:cNvSpPr/>
      </xdr:nvSpPr>
      <xdr:spPr>
        <a:xfrm>
          <a:off x="10426700" y="70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72629</xdr:rowOff>
    </xdr:from>
    <xdr:ext cx="469744" cy="259045"/>
    <xdr:sp macro="" textlink="">
      <xdr:nvSpPr>
        <xdr:cNvPr id="130" name="【道路】&#10;一人当たり延長該当値テキスト"/>
        <xdr:cNvSpPr txBox="1"/>
      </xdr:nvSpPr>
      <xdr:spPr>
        <a:xfrm>
          <a:off x="10515600" y="693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162502</xdr:rowOff>
    </xdr:from>
    <xdr:to>
      <xdr:col>50</xdr:col>
      <xdr:colOff>165100</xdr:colOff>
      <xdr:row>41</xdr:row>
      <xdr:rowOff>92652</xdr:rowOff>
    </xdr:to>
    <xdr:sp macro="" textlink="">
      <xdr:nvSpPr>
        <xdr:cNvPr id="131" name="楕円 130"/>
        <xdr:cNvSpPr/>
      </xdr:nvSpPr>
      <xdr:spPr>
        <a:xfrm>
          <a:off x="9588500" y="70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37052</xdr:rowOff>
    </xdr:from>
    <xdr:to>
      <xdr:col>55</xdr:col>
      <xdr:colOff>0</xdr:colOff>
      <xdr:row>41</xdr:row>
      <xdr:rowOff>41852</xdr:rowOff>
    </xdr:to>
    <xdr:cxnSp macro="">
      <xdr:nvCxnSpPr>
        <xdr:cNvPr id="132" name="直線コネクタ 131"/>
        <xdr:cNvCxnSpPr/>
      </xdr:nvCxnSpPr>
      <xdr:spPr>
        <a:xfrm flipV="1">
          <a:off x="9639300" y="7066502"/>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168389</xdr:rowOff>
    </xdr:from>
    <xdr:to>
      <xdr:col>46</xdr:col>
      <xdr:colOff>38100</xdr:colOff>
      <xdr:row>41</xdr:row>
      <xdr:rowOff>98539</xdr:rowOff>
    </xdr:to>
    <xdr:sp macro="" textlink="">
      <xdr:nvSpPr>
        <xdr:cNvPr id="133" name="楕円 132"/>
        <xdr:cNvSpPr/>
      </xdr:nvSpPr>
      <xdr:spPr>
        <a:xfrm>
          <a:off x="8699500" y="7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41852</xdr:rowOff>
    </xdr:from>
    <xdr:to>
      <xdr:col>50</xdr:col>
      <xdr:colOff>114300</xdr:colOff>
      <xdr:row>41</xdr:row>
      <xdr:rowOff>47739</xdr:rowOff>
    </xdr:to>
    <xdr:cxnSp macro="">
      <xdr:nvCxnSpPr>
        <xdr:cNvPr id="134" name="直線コネクタ 133"/>
        <xdr:cNvCxnSpPr/>
      </xdr:nvCxnSpPr>
      <xdr:spPr>
        <a:xfrm flipV="1">
          <a:off x="8750300" y="7071302"/>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1912</xdr:rowOff>
    </xdr:from>
    <xdr:to>
      <xdr:col>41</xdr:col>
      <xdr:colOff>101600</xdr:colOff>
      <xdr:row>41</xdr:row>
      <xdr:rowOff>103512</xdr:rowOff>
    </xdr:to>
    <xdr:sp macro="" textlink="">
      <xdr:nvSpPr>
        <xdr:cNvPr id="135" name="楕円 134"/>
        <xdr:cNvSpPr/>
      </xdr:nvSpPr>
      <xdr:spPr>
        <a:xfrm>
          <a:off x="7810500" y="70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47739</xdr:rowOff>
    </xdr:from>
    <xdr:to>
      <xdr:col>45</xdr:col>
      <xdr:colOff>177800</xdr:colOff>
      <xdr:row>41</xdr:row>
      <xdr:rowOff>52712</xdr:rowOff>
    </xdr:to>
    <xdr:cxnSp macro="">
      <xdr:nvCxnSpPr>
        <xdr:cNvPr id="136" name="直線コネクタ 135"/>
        <xdr:cNvCxnSpPr/>
      </xdr:nvCxnSpPr>
      <xdr:spPr>
        <a:xfrm flipV="1">
          <a:off x="7861300" y="7077189"/>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6541</xdr:rowOff>
    </xdr:from>
    <xdr:to>
      <xdr:col>36</xdr:col>
      <xdr:colOff>165100</xdr:colOff>
      <xdr:row>41</xdr:row>
      <xdr:rowOff>108141</xdr:rowOff>
    </xdr:to>
    <xdr:sp macro="" textlink="">
      <xdr:nvSpPr>
        <xdr:cNvPr id="137" name="楕円 136"/>
        <xdr:cNvSpPr/>
      </xdr:nvSpPr>
      <xdr:spPr>
        <a:xfrm>
          <a:off x="6921500" y="70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52712</xdr:rowOff>
    </xdr:from>
    <xdr:to>
      <xdr:col>41</xdr:col>
      <xdr:colOff>50800</xdr:colOff>
      <xdr:row>41</xdr:row>
      <xdr:rowOff>57341</xdr:rowOff>
    </xdr:to>
    <xdr:cxnSp macro="">
      <xdr:nvCxnSpPr>
        <xdr:cNvPr id="138" name="直線コネクタ 137"/>
        <xdr:cNvCxnSpPr/>
      </xdr:nvCxnSpPr>
      <xdr:spPr>
        <a:xfrm flipV="1">
          <a:off x="6972300" y="7082162"/>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169073</xdr:rowOff>
    </xdr:from>
    <xdr:ext cx="534377" cy="259045"/>
    <xdr:sp macro="" textlink="">
      <xdr:nvSpPr>
        <xdr:cNvPr id="139" name="n_1aveValue【道路】&#10;一人当たり延長"/>
        <xdr:cNvSpPr txBox="1"/>
      </xdr:nvSpPr>
      <xdr:spPr>
        <a:xfrm>
          <a:off x="9359411" y="616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3338</xdr:rowOff>
    </xdr:from>
    <xdr:ext cx="534377" cy="259045"/>
    <xdr:sp macro="" textlink="">
      <xdr:nvSpPr>
        <xdr:cNvPr id="140" name="n_2aveValue【道路】&#10;一人当たり延長"/>
        <xdr:cNvSpPr txBox="1"/>
      </xdr:nvSpPr>
      <xdr:spPr>
        <a:xfrm>
          <a:off x="8483111" y="61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10425</xdr:rowOff>
    </xdr:from>
    <xdr:ext cx="534377" cy="259045"/>
    <xdr:sp macro="" textlink="">
      <xdr:nvSpPr>
        <xdr:cNvPr id="141" name="n_3aveValue【道路】&#10;一人当たり延長"/>
        <xdr:cNvSpPr txBox="1"/>
      </xdr:nvSpPr>
      <xdr:spPr>
        <a:xfrm>
          <a:off x="7594111" y="61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150956</xdr:rowOff>
    </xdr:from>
    <xdr:ext cx="534377" cy="259045"/>
    <xdr:sp macro="" textlink="">
      <xdr:nvSpPr>
        <xdr:cNvPr id="142" name="n_4aveValue【道路】&#10;一人当たり延長"/>
        <xdr:cNvSpPr txBox="1"/>
      </xdr:nvSpPr>
      <xdr:spPr>
        <a:xfrm>
          <a:off x="6705111" y="61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83779</xdr:rowOff>
    </xdr:from>
    <xdr:ext cx="469744" cy="259045"/>
    <xdr:sp macro="" textlink="">
      <xdr:nvSpPr>
        <xdr:cNvPr id="143" name="n_1mainValue【道路】&#10;一人当たり延長"/>
        <xdr:cNvSpPr txBox="1"/>
      </xdr:nvSpPr>
      <xdr:spPr>
        <a:xfrm>
          <a:off x="9391727" y="71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89666</xdr:rowOff>
    </xdr:from>
    <xdr:ext cx="469744" cy="259045"/>
    <xdr:sp macro="" textlink="">
      <xdr:nvSpPr>
        <xdr:cNvPr id="144" name="n_2mainValue【道路】&#10;一人当たり延長"/>
        <xdr:cNvSpPr txBox="1"/>
      </xdr:nvSpPr>
      <xdr:spPr>
        <a:xfrm>
          <a:off x="8515427" y="71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94639</xdr:rowOff>
    </xdr:from>
    <xdr:ext cx="469744" cy="259045"/>
    <xdr:sp macro="" textlink="">
      <xdr:nvSpPr>
        <xdr:cNvPr id="145" name="n_3mainValue【道路】&#10;一人当たり延長"/>
        <xdr:cNvSpPr txBox="1"/>
      </xdr:nvSpPr>
      <xdr:spPr>
        <a:xfrm>
          <a:off x="7626427" y="71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99268</xdr:rowOff>
    </xdr:from>
    <xdr:ext cx="469744" cy="259045"/>
    <xdr:sp macro="" textlink="">
      <xdr:nvSpPr>
        <xdr:cNvPr id="146" name="n_4mainValue【道路】&#10;一人当たり延長"/>
        <xdr:cNvSpPr txBox="1"/>
      </xdr:nvSpPr>
      <xdr:spPr>
        <a:xfrm>
          <a:off x="6737427" y="712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9" name="テキスト ボックス 15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52578</xdr:rowOff>
    </xdr:from>
    <xdr:to>
      <xdr:col>24</xdr:col>
      <xdr:colOff>62865</xdr:colOff>
      <xdr:row>63</xdr:row>
      <xdr:rowOff>34290</xdr:rowOff>
    </xdr:to>
    <xdr:cxnSp macro="">
      <xdr:nvCxnSpPr>
        <xdr:cNvPr id="169" name="直線コネクタ 168"/>
        <xdr:cNvCxnSpPr/>
      </xdr:nvCxnSpPr>
      <xdr:spPr>
        <a:xfrm flipV="1">
          <a:off x="4634865" y="982522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0"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1" name="直線コネクタ 170"/>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170705</xdr:rowOff>
    </xdr:from>
    <xdr:ext cx="405111" cy="259045"/>
    <xdr:sp macro="" textlink="">
      <xdr:nvSpPr>
        <xdr:cNvPr id="172" name="【橋りょう・トンネル】&#10;有形固定資産減価償却率最大値テキスト"/>
        <xdr:cNvSpPr txBox="1"/>
      </xdr:nvSpPr>
      <xdr:spPr>
        <a:xfrm>
          <a:off x="4673600"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52578</xdr:rowOff>
    </xdr:from>
    <xdr:to>
      <xdr:col>24</xdr:col>
      <xdr:colOff>152400</xdr:colOff>
      <xdr:row>57</xdr:row>
      <xdr:rowOff>52578</xdr:rowOff>
    </xdr:to>
    <xdr:cxnSp macro="">
      <xdr:nvCxnSpPr>
        <xdr:cNvPr id="173" name="直線コネクタ 172"/>
        <xdr:cNvCxnSpPr/>
      </xdr:nvCxnSpPr>
      <xdr:spPr>
        <a:xfrm>
          <a:off x="4546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125239</xdr:rowOff>
    </xdr:from>
    <xdr:ext cx="405111" cy="259045"/>
    <xdr:sp macro="" textlink="">
      <xdr:nvSpPr>
        <xdr:cNvPr id="174" name="【橋りょう・トンネル】&#10;有形固定資産減価償却率平均値テキスト"/>
        <xdr:cNvSpPr txBox="1"/>
      </xdr:nvSpPr>
      <xdr:spPr>
        <a:xfrm>
          <a:off x="46736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75" name="フローチャート: 判断 174"/>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15494</xdr:rowOff>
    </xdr:from>
    <xdr:to>
      <xdr:col>20</xdr:col>
      <xdr:colOff>38100</xdr:colOff>
      <xdr:row>61</xdr:row>
      <xdr:rowOff>117094</xdr:rowOff>
    </xdr:to>
    <xdr:sp macro="" textlink="">
      <xdr:nvSpPr>
        <xdr:cNvPr id="176" name="フローチャート: 判断 175"/>
        <xdr:cNvSpPr/>
      </xdr:nvSpPr>
      <xdr:spPr>
        <a:xfrm>
          <a:off x="37465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127508</xdr:rowOff>
    </xdr:from>
    <xdr:to>
      <xdr:col>15</xdr:col>
      <xdr:colOff>101600</xdr:colOff>
      <xdr:row>61</xdr:row>
      <xdr:rowOff>57658</xdr:rowOff>
    </xdr:to>
    <xdr:sp macro="" textlink="">
      <xdr:nvSpPr>
        <xdr:cNvPr id="177" name="フローチャート: 判断 176"/>
        <xdr:cNvSpPr/>
      </xdr:nvSpPr>
      <xdr:spPr>
        <a:xfrm>
          <a:off x="2857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77216</xdr:rowOff>
    </xdr:from>
    <xdr:to>
      <xdr:col>10</xdr:col>
      <xdr:colOff>165100</xdr:colOff>
      <xdr:row>61</xdr:row>
      <xdr:rowOff>7366</xdr:rowOff>
    </xdr:to>
    <xdr:sp macro="" textlink="">
      <xdr:nvSpPr>
        <xdr:cNvPr id="178" name="フローチャート: 判断 177"/>
        <xdr:cNvSpPr/>
      </xdr:nvSpPr>
      <xdr:spPr>
        <a:xfrm>
          <a:off x="196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58928</xdr:rowOff>
    </xdr:from>
    <xdr:to>
      <xdr:col>6</xdr:col>
      <xdr:colOff>38100</xdr:colOff>
      <xdr:row>60</xdr:row>
      <xdr:rowOff>160528</xdr:rowOff>
    </xdr:to>
    <xdr:sp macro="" textlink="">
      <xdr:nvSpPr>
        <xdr:cNvPr id="179" name="フローチャート: 判断 178"/>
        <xdr:cNvSpPr/>
      </xdr:nvSpPr>
      <xdr:spPr>
        <a:xfrm>
          <a:off x="1079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61214</xdr:rowOff>
    </xdr:from>
    <xdr:to>
      <xdr:col>24</xdr:col>
      <xdr:colOff>114300</xdr:colOff>
      <xdr:row>61</xdr:row>
      <xdr:rowOff>162814</xdr:rowOff>
    </xdr:to>
    <xdr:sp macro="" textlink="">
      <xdr:nvSpPr>
        <xdr:cNvPr id="185" name="楕円 184"/>
        <xdr:cNvSpPr/>
      </xdr:nvSpPr>
      <xdr:spPr>
        <a:xfrm>
          <a:off x="45847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39641</xdr:rowOff>
    </xdr:from>
    <xdr:ext cx="405111" cy="259045"/>
    <xdr:sp macro="" textlink="">
      <xdr:nvSpPr>
        <xdr:cNvPr id="186" name="【橋りょう・トンネル】&#10;有形固定資産減価償却率該当値テキスト"/>
        <xdr:cNvSpPr txBox="1"/>
      </xdr:nvSpPr>
      <xdr:spPr>
        <a:xfrm>
          <a:off x="4673600"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20066</xdr:rowOff>
    </xdr:from>
    <xdr:to>
      <xdr:col>20</xdr:col>
      <xdr:colOff>38100</xdr:colOff>
      <xdr:row>61</xdr:row>
      <xdr:rowOff>121666</xdr:rowOff>
    </xdr:to>
    <xdr:sp macro="" textlink="">
      <xdr:nvSpPr>
        <xdr:cNvPr id="187" name="楕円 186"/>
        <xdr:cNvSpPr/>
      </xdr:nvSpPr>
      <xdr:spPr>
        <a:xfrm>
          <a:off x="3746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70866</xdr:rowOff>
    </xdr:from>
    <xdr:to>
      <xdr:col>24</xdr:col>
      <xdr:colOff>63500</xdr:colOff>
      <xdr:row>61</xdr:row>
      <xdr:rowOff>112014</xdr:rowOff>
    </xdr:to>
    <xdr:cxnSp macro="">
      <xdr:nvCxnSpPr>
        <xdr:cNvPr id="188" name="直線コネクタ 187"/>
        <xdr:cNvCxnSpPr/>
      </xdr:nvCxnSpPr>
      <xdr:spPr>
        <a:xfrm>
          <a:off x="3797300" y="105293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127508</xdr:rowOff>
    </xdr:from>
    <xdr:to>
      <xdr:col>15</xdr:col>
      <xdr:colOff>101600</xdr:colOff>
      <xdr:row>61</xdr:row>
      <xdr:rowOff>57658</xdr:rowOff>
    </xdr:to>
    <xdr:sp macro="" textlink="">
      <xdr:nvSpPr>
        <xdr:cNvPr id="189" name="楕円 188"/>
        <xdr:cNvSpPr/>
      </xdr:nvSpPr>
      <xdr:spPr>
        <a:xfrm>
          <a:off x="2857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xdr:rowOff>
    </xdr:from>
    <xdr:to>
      <xdr:col>19</xdr:col>
      <xdr:colOff>177800</xdr:colOff>
      <xdr:row>61</xdr:row>
      <xdr:rowOff>70866</xdr:rowOff>
    </xdr:to>
    <xdr:cxnSp macro="">
      <xdr:nvCxnSpPr>
        <xdr:cNvPr id="190" name="直線コネクタ 189"/>
        <xdr:cNvCxnSpPr/>
      </xdr:nvCxnSpPr>
      <xdr:spPr>
        <a:xfrm>
          <a:off x="2908300" y="10465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72644</xdr:rowOff>
    </xdr:from>
    <xdr:to>
      <xdr:col>10</xdr:col>
      <xdr:colOff>165100</xdr:colOff>
      <xdr:row>61</xdr:row>
      <xdr:rowOff>2794</xdr:rowOff>
    </xdr:to>
    <xdr:sp macro="" textlink="">
      <xdr:nvSpPr>
        <xdr:cNvPr id="191" name="楕円 190"/>
        <xdr:cNvSpPr/>
      </xdr:nvSpPr>
      <xdr:spPr>
        <a:xfrm>
          <a:off x="1968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123444</xdr:rowOff>
    </xdr:from>
    <xdr:to>
      <xdr:col>15</xdr:col>
      <xdr:colOff>50800</xdr:colOff>
      <xdr:row>61</xdr:row>
      <xdr:rowOff>6858</xdr:rowOff>
    </xdr:to>
    <xdr:cxnSp macro="">
      <xdr:nvCxnSpPr>
        <xdr:cNvPr id="192" name="直線コネクタ 191"/>
        <xdr:cNvCxnSpPr/>
      </xdr:nvCxnSpPr>
      <xdr:spPr>
        <a:xfrm>
          <a:off x="2019300" y="10410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xdr:rowOff>
    </xdr:from>
    <xdr:to>
      <xdr:col>6</xdr:col>
      <xdr:colOff>38100</xdr:colOff>
      <xdr:row>60</xdr:row>
      <xdr:rowOff>114808</xdr:rowOff>
    </xdr:to>
    <xdr:sp macro="" textlink="">
      <xdr:nvSpPr>
        <xdr:cNvPr id="193" name="楕円 192"/>
        <xdr:cNvSpPr/>
      </xdr:nvSpPr>
      <xdr:spPr>
        <a:xfrm>
          <a:off x="1079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64008</xdr:rowOff>
    </xdr:from>
    <xdr:to>
      <xdr:col>10</xdr:col>
      <xdr:colOff>114300</xdr:colOff>
      <xdr:row>60</xdr:row>
      <xdr:rowOff>123444</xdr:rowOff>
    </xdr:to>
    <xdr:cxnSp macro="">
      <xdr:nvCxnSpPr>
        <xdr:cNvPr id="194" name="直線コネクタ 193"/>
        <xdr:cNvCxnSpPr/>
      </xdr:nvCxnSpPr>
      <xdr:spPr>
        <a:xfrm>
          <a:off x="1130300" y="103510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133621</xdr:rowOff>
    </xdr:from>
    <xdr:ext cx="405111" cy="259045"/>
    <xdr:sp macro="" textlink="">
      <xdr:nvSpPr>
        <xdr:cNvPr id="195" name="n_1aveValue【橋りょう・トンネル】&#10;有形固定資産減価償却率"/>
        <xdr:cNvSpPr txBox="1"/>
      </xdr:nvSpPr>
      <xdr:spPr>
        <a:xfrm>
          <a:off x="3582044" y="1024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48785</xdr:rowOff>
    </xdr:from>
    <xdr:ext cx="405111" cy="259045"/>
    <xdr:sp macro="" textlink="">
      <xdr:nvSpPr>
        <xdr:cNvPr id="196" name="n_2aveValue【橋りょう・トンネル】&#10;有形固定資産減価償却率"/>
        <xdr:cNvSpPr txBox="1"/>
      </xdr:nvSpPr>
      <xdr:spPr>
        <a:xfrm>
          <a:off x="27057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169943</xdr:rowOff>
    </xdr:from>
    <xdr:ext cx="405111" cy="259045"/>
    <xdr:sp macro="" textlink="">
      <xdr:nvSpPr>
        <xdr:cNvPr id="197" name="n_3aveValue【橋りょう・トンネル】&#10;有形固定資産減価償却率"/>
        <xdr:cNvSpPr txBox="1"/>
      </xdr:nvSpPr>
      <xdr:spPr>
        <a:xfrm>
          <a:off x="1816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151655</xdr:rowOff>
    </xdr:from>
    <xdr:ext cx="405111" cy="259045"/>
    <xdr:sp macro="" textlink="">
      <xdr:nvSpPr>
        <xdr:cNvPr id="198" name="n_4aveValue【橋りょう・トンネル】&#10;有形固定資産減価償却率"/>
        <xdr:cNvSpPr txBox="1"/>
      </xdr:nvSpPr>
      <xdr:spPr>
        <a:xfrm>
          <a:off x="927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112793</xdr:rowOff>
    </xdr:from>
    <xdr:ext cx="405111" cy="259045"/>
    <xdr:sp macro="" textlink="">
      <xdr:nvSpPr>
        <xdr:cNvPr id="199" name="n_1mainValue【橋りょう・トンネル】&#10;有形固定資産減価償却率"/>
        <xdr:cNvSpPr txBox="1"/>
      </xdr:nvSpPr>
      <xdr:spPr>
        <a:xfrm>
          <a:off x="35820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74185</xdr:rowOff>
    </xdr:from>
    <xdr:ext cx="405111" cy="259045"/>
    <xdr:sp macro="" textlink="">
      <xdr:nvSpPr>
        <xdr:cNvPr id="200" name="n_2mainValue【橋りょう・トンネル】&#10;有形固定資産減価償却率"/>
        <xdr:cNvSpPr txBox="1"/>
      </xdr:nvSpPr>
      <xdr:spPr>
        <a:xfrm>
          <a:off x="2705744" y="1018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19321</xdr:rowOff>
    </xdr:from>
    <xdr:ext cx="405111" cy="259045"/>
    <xdr:sp macro="" textlink="">
      <xdr:nvSpPr>
        <xdr:cNvPr id="201" name="n_3mainValue【橋りょう・トンネル】&#10;有形固定資産減価償却率"/>
        <xdr:cNvSpPr txBox="1"/>
      </xdr:nvSpPr>
      <xdr:spPr>
        <a:xfrm>
          <a:off x="1816744" y="1013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131335</xdr:rowOff>
    </xdr:from>
    <xdr:ext cx="405111" cy="259045"/>
    <xdr:sp macro="" textlink="">
      <xdr:nvSpPr>
        <xdr:cNvPr id="202" name="n_4mainValue【橋りょう・トンネル】&#10;有形固定資産減価償却率"/>
        <xdr:cNvSpPr txBox="1"/>
      </xdr:nvSpPr>
      <xdr:spPr>
        <a:xfrm>
          <a:off x="9277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96469</xdr:rowOff>
    </xdr:from>
    <xdr:to>
      <xdr:col>54</xdr:col>
      <xdr:colOff>189865</xdr:colOff>
      <xdr:row>63</xdr:row>
      <xdr:rowOff>115694</xdr:rowOff>
    </xdr:to>
    <xdr:cxnSp macro="">
      <xdr:nvCxnSpPr>
        <xdr:cNvPr id="224" name="直線コネクタ 223"/>
        <xdr:cNvCxnSpPr/>
      </xdr:nvCxnSpPr>
      <xdr:spPr>
        <a:xfrm flipV="1">
          <a:off x="10476865" y="9697669"/>
          <a:ext cx="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119521</xdr:rowOff>
    </xdr:from>
    <xdr:ext cx="534377" cy="259045"/>
    <xdr:sp macro="" textlink="">
      <xdr:nvSpPr>
        <xdr:cNvPr id="225" name="【橋りょう・トンネル】&#10;一人当たり有形固定資産（償却資産）額最小値テキスト"/>
        <xdr:cNvSpPr txBox="1"/>
      </xdr:nvSpPr>
      <xdr:spPr>
        <a:xfrm>
          <a:off x="10515600" y="109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115694</xdr:rowOff>
    </xdr:from>
    <xdr:to>
      <xdr:col>55</xdr:col>
      <xdr:colOff>88900</xdr:colOff>
      <xdr:row>63</xdr:row>
      <xdr:rowOff>115694</xdr:rowOff>
    </xdr:to>
    <xdr:cxnSp macro="">
      <xdr:nvCxnSpPr>
        <xdr:cNvPr id="226" name="直線コネクタ 225"/>
        <xdr:cNvCxnSpPr/>
      </xdr:nvCxnSpPr>
      <xdr:spPr>
        <a:xfrm>
          <a:off x="10388600" y="1091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43146</xdr:rowOff>
    </xdr:from>
    <xdr:ext cx="599010" cy="259045"/>
    <xdr:sp macro="" textlink="">
      <xdr:nvSpPr>
        <xdr:cNvPr id="227" name="【橋りょう・トンネル】&#10;一人当たり有形固定資産（償却資産）額最大値テキスト"/>
        <xdr:cNvSpPr txBox="1"/>
      </xdr:nvSpPr>
      <xdr:spPr>
        <a:xfrm>
          <a:off x="10515600" y="94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96469</xdr:rowOff>
    </xdr:from>
    <xdr:to>
      <xdr:col>55</xdr:col>
      <xdr:colOff>88900</xdr:colOff>
      <xdr:row>56</xdr:row>
      <xdr:rowOff>96469</xdr:rowOff>
    </xdr:to>
    <xdr:cxnSp macro="">
      <xdr:nvCxnSpPr>
        <xdr:cNvPr id="228" name="直線コネクタ 227"/>
        <xdr:cNvCxnSpPr/>
      </xdr:nvCxnSpPr>
      <xdr:spPr>
        <a:xfrm>
          <a:off x="10388600" y="969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76011</xdr:rowOff>
    </xdr:from>
    <xdr:ext cx="599010" cy="259045"/>
    <xdr:sp macro="" textlink="">
      <xdr:nvSpPr>
        <xdr:cNvPr id="229" name="【橋りょう・トンネル】&#10;一人当たり有形固定資産（償却資産）額平均値テキスト"/>
        <xdr:cNvSpPr txBox="1"/>
      </xdr:nvSpPr>
      <xdr:spPr>
        <a:xfrm>
          <a:off x="10515600" y="10363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97584</xdr:rowOff>
    </xdr:from>
    <xdr:to>
      <xdr:col>55</xdr:col>
      <xdr:colOff>50800</xdr:colOff>
      <xdr:row>61</xdr:row>
      <xdr:rowOff>27734</xdr:rowOff>
    </xdr:to>
    <xdr:sp macro="" textlink="">
      <xdr:nvSpPr>
        <xdr:cNvPr id="230" name="フローチャート: 判断 229"/>
        <xdr:cNvSpPr/>
      </xdr:nvSpPr>
      <xdr:spPr>
        <a:xfrm>
          <a:off x="10426700" y="1038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26074</xdr:rowOff>
    </xdr:from>
    <xdr:to>
      <xdr:col>50</xdr:col>
      <xdr:colOff>165100</xdr:colOff>
      <xdr:row>60</xdr:row>
      <xdr:rowOff>127674</xdr:rowOff>
    </xdr:to>
    <xdr:sp macro="" textlink="">
      <xdr:nvSpPr>
        <xdr:cNvPr id="231" name="フローチャート: 判断 230"/>
        <xdr:cNvSpPr/>
      </xdr:nvSpPr>
      <xdr:spPr>
        <a:xfrm>
          <a:off x="9588500" y="1031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33627</xdr:rowOff>
    </xdr:from>
    <xdr:to>
      <xdr:col>46</xdr:col>
      <xdr:colOff>38100</xdr:colOff>
      <xdr:row>60</xdr:row>
      <xdr:rowOff>135227</xdr:rowOff>
    </xdr:to>
    <xdr:sp macro="" textlink="">
      <xdr:nvSpPr>
        <xdr:cNvPr id="232" name="フローチャート: 判断 231"/>
        <xdr:cNvSpPr/>
      </xdr:nvSpPr>
      <xdr:spPr>
        <a:xfrm>
          <a:off x="8699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40965</xdr:rowOff>
    </xdr:from>
    <xdr:to>
      <xdr:col>41</xdr:col>
      <xdr:colOff>101600</xdr:colOff>
      <xdr:row>60</xdr:row>
      <xdr:rowOff>142565</xdr:rowOff>
    </xdr:to>
    <xdr:sp macro="" textlink="">
      <xdr:nvSpPr>
        <xdr:cNvPr id="233" name="フローチャート: 判断 232"/>
        <xdr:cNvSpPr/>
      </xdr:nvSpPr>
      <xdr:spPr>
        <a:xfrm>
          <a:off x="7810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99482</xdr:rowOff>
    </xdr:from>
    <xdr:to>
      <xdr:col>36</xdr:col>
      <xdr:colOff>165100</xdr:colOff>
      <xdr:row>60</xdr:row>
      <xdr:rowOff>29632</xdr:rowOff>
    </xdr:to>
    <xdr:sp macro="" textlink="">
      <xdr:nvSpPr>
        <xdr:cNvPr id="234" name="フローチャート: 判断 233"/>
        <xdr:cNvSpPr/>
      </xdr:nvSpPr>
      <xdr:spPr>
        <a:xfrm>
          <a:off x="6921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2236</xdr:rowOff>
    </xdr:from>
    <xdr:to>
      <xdr:col>55</xdr:col>
      <xdr:colOff>50800</xdr:colOff>
      <xdr:row>60</xdr:row>
      <xdr:rowOff>103836</xdr:rowOff>
    </xdr:to>
    <xdr:sp macro="" textlink="">
      <xdr:nvSpPr>
        <xdr:cNvPr id="240" name="楕円 239"/>
        <xdr:cNvSpPr/>
      </xdr:nvSpPr>
      <xdr:spPr>
        <a:xfrm>
          <a:off x="10426700" y="102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25113</xdr:rowOff>
    </xdr:from>
    <xdr:ext cx="599010" cy="259045"/>
    <xdr:sp macro="" textlink="">
      <xdr:nvSpPr>
        <xdr:cNvPr id="241" name="【橋りょう・トンネル】&#10;一人当たり有形固定資産（償却資産）額該当値テキスト"/>
        <xdr:cNvSpPr txBox="1"/>
      </xdr:nvSpPr>
      <xdr:spPr>
        <a:xfrm>
          <a:off x="10515600" y="1014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14438</xdr:rowOff>
    </xdr:from>
    <xdr:to>
      <xdr:col>50</xdr:col>
      <xdr:colOff>165100</xdr:colOff>
      <xdr:row>60</xdr:row>
      <xdr:rowOff>116038</xdr:rowOff>
    </xdr:to>
    <xdr:sp macro="" textlink="">
      <xdr:nvSpPr>
        <xdr:cNvPr id="242" name="楕円 241"/>
        <xdr:cNvSpPr/>
      </xdr:nvSpPr>
      <xdr:spPr>
        <a:xfrm>
          <a:off x="9588500" y="1030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53036</xdr:rowOff>
    </xdr:from>
    <xdr:to>
      <xdr:col>55</xdr:col>
      <xdr:colOff>0</xdr:colOff>
      <xdr:row>60</xdr:row>
      <xdr:rowOff>65238</xdr:rowOff>
    </xdr:to>
    <xdr:cxnSp macro="">
      <xdr:nvCxnSpPr>
        <xdr:cNvPr id="243" name="直線コネクタ 242"/>
        <xdr:cNvCxnSpPr/>
      </xdr:nvCxnSpPr>
      <xdr:spPr>
        <a:xfrm flipV="1">
          <a:off x="9639300" y="10340036"/>
          <a:ext cx="838200" cy="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23230</xdr:rowOff>
    </xdr:from>
    <xdr:to>
      <xdr:col>46</xdr:col>
      <xdr:colOff>38100</xdr:colOff>
      <xdr:row>60</xdr:row>
      <xdr:rowOff>124830</xdr:rowOff>
    </xdr:to>
    <xdr:sp macro="" textlink="">
      <xdr:nvSpPr>
        <xdr:cNvPr id="244" name="楕円 243"/>
        <xdr:cNvSpPr/>
      </xdr:nvSpPr>
      <xdr:spPr>
        <a:xfrm>
          <a:off x="8699500" y="103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65238</xdr:rowOff>
    </xdr:from>
    <xdr:to>
      <xdr:col>50</xdr:col>
      <xdr:colOff>114300</xdr:colOff>
      <xdr:row>60</xdr:row>
      <xdr:rowOff>74030</xdr:rowOff>
    </xdr:to>
    <xdr:cxnSp macro="">
      <xdr:nvCxnSpPr>
        <xdr:cNvPr id="245" name="直線コネクタ 244"/>
        <xdr:cNvCxnSpPr/>
      </xdr:nvCxnSpPr>
      <xdr:spPr>
        <a:xfrm flipV="1">
          <a:off x="8750300" y="10352238"/>
          <a:ext cx="8890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32374</xdr:rowOff>
    </xdr:from>
    <xdr:to>
      <xdr:col>41</xdr:col>
      <xdr:colOff>101600</xdr:colOff>
      <xdr:row>60</xdr:row>
      <xdr:rowOff>133974</xdr:rowOff>
    </xdr:to>
    <xdr:sp macro="" textlink="">
      <xdr:nvSpPr>
        <xdr:cNvPr id="246" name="楕円 245"/>
        <xdr:cNvSpPr/>
      </xdr:nvSpPr>
      <xdr:spPr>
        <a:xfrm>
          <a:off x="7810500" y="103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74030</xdr:rowOff>
    </xdr:from>
    <xdr:to>
      <xdr:col>45</xdr:col>
      <xdr:colOff>177800</xdr:colOff>
      <xdr:row>60</xdr:row>
      <xdr:rowOff>83174</xdr:rowOff>
    </xdr:to>
    <xdr:cxnSp macro="">
      <xdr:nvCxnSpPr>
        <xdr:cNvPr id="247" name="直線コネクタ 246"/>
        <xdr:cNvCxnSpPr/>
      </xdr:nvCxnSpPr>
      <xdr:spPr>
        <a:xfrm flipV="1">
          <a:off x="7861300" y="103610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41326</xdr:rowOff>
    </xdr:from>
    <xdr:to>
      <xdr:col>36</xdr:col>
      <xdr:colOff>165100</xdr:colOff>
      <xdr:row>60</xdr:row>
      <xdr:rowOff>142926</xdr:rowOff>
    </xdr:to>
    <xdr:sp macro="" textlink="">
      <xdr:nvSpPr>
        <xdr:cNvPr id="248" name="楕円 247"/>
        <xdr:cNvSpPr/>
      </xdr:nvSpPr>
      <xdr:spPr>
        <a:xfrm>
          <a:off x="6921500" y="103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83174</xdr:rowOff>
    </xdr:from>
    <xdr:to>
      <xdr:col>41</xdr:col>
      <xdr:colOff>50800</xdr:colOff>
      <xdr:row>60</xdr:row>
      <xdr:rowOff>92126</xdr:rowOff>
    </xdr:to>
    <xdr:cxnSp macro="">
      <xdr:nvCxnSpPr>
        <xdr:cNvPr id="249" name="直線コネクタ 248"/>
        <xdr:cNvCxnSpPr/>
      </xdr:nvCxnSpPr>
      <xdr:spPr>
        <a:xfrm flipV="1">
          <a:off x="6972300" y="10370174"/>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118801</xdr:rowOff>
    </xdr:from>
    <xdr:ext cx="599010" cy="259045"/>
    <xdr:sp macro="" textlink="">
      <xdr:nvSpPr>
        <xdr:cNvPr id="250" name="n_1aveValue【橋りょう・トンネル】&#10;一人当たり有形固定資産（償却資産）額"/>
        <xdr:cNvSpPr txBox="1"/>
      </xdr:nvSpPr>
      <xdr:spPr>
        <a:xfrm>
          <a:off x="9327095" y="1040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126354</xdr:rowOff>
    </xdr:from>
    <xdr:ext cx="599010" cy="259045"/>
    <xdr:sp macro="" textlink="">
      <xdr:nvSpPr>
        <xdr:cNvPr id="251" name="n_2aveValue【橋りょう・トンネル】&#10;一人当たり有形固定資産（償却資産）額"/>
        <xdr:cNvSpPr txBox="1"/>
      </xdr:nvSpPr>
      <xdr:spPr>
        <a:xfrm>
          <a:off x="8450795" y="104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133692</xdr:rowOff>
    </xdr:from>
    <xdr:ext cx="599010" cy="259045"/>
    <xdr:sp macro="" textlink="">
      <xdr:nvSpPr>
        <xdr:cNvPr id="252" name="n_3aveValue【橋りょう・トンネル】&#10;一人当たり有形固定資産（償却資産）額"/>
        <xdr:cNvSpPr txBox="1"/>
      </xdr:nvSpPr>
      <xdr:spPr>
        <a:xfrm>
          <a:off x="75617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46159</xdr:rowOff>
    </xdr:from>
    <xdr:ext cx="599010" cy="259045"/>
    <xdr:sp macro="" textlink="">
      <xdr:nvSpPr>
        <xdr:cNvPr id="253" name="n_4aveValue【橋りょう・トンネル】&#10;一人当たり有形固定資産（償却資産）額"/>
        <xdr:cNvSpPr txBox="1"/>
      </xdr:nvSpPr>
      <xdr:spPr>
        <a:xfrm>
          <a:off x="6672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132565</xdr:rowOff>
    </xdr:from>
    <xdr:ext cx="599010" cy="259045"/>
    <xdr:sp macro="" textlink="">
      <xdr:nvSpPr>
        <xdr:cNvPr id="254" name="n_1mainValue【橋りょう・トンネル】&#10;一人当たり有形固定資産（償却資産）額"/>
        <xdr:cNvSpPr txBox="1"/>
      </xdr:nvSpPr>
      <xdr:spPr>
        <a:xfrm>
          <a:off x="9327095" y="1007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141357</xdr:rowOff>
    </xdr:from>
    <xdr:ext cx="599010" cy="259045"/>
    <xdr:sp macro="" textlink="">
      <xdr:nvSpPr>
        <xdr:cNvPr id="255" name="n_2mainValue【橋りょう・トンネル】&#10;一人当たり有形固定資産（償却資産）額"/>
        <xdr:cNvSpPr txBox="1"/>
      </xdr:nvSpPr>
      <xdr:spPr>
        <a:xfrm>
          <a:off x="8450795" y="1008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150501</xdr:rowOff>
    </xdr:from>
    <xdr:ext cx="599010" cy="259045"/>
    <xdr:sp macro="" textlink="">
      <xdr:nvSpPr>
        <xdr:cNvPr id="256" name="n_3mainValue【橋りょう・トンネル】&#10;一人当たり有形固定資産（償却資産）額"/>
        <xdr:cNvSpPr txBox="1"/>
      </xdr:nvSpPr>
      <xdr:spPr>
        <a:xfrm>
          <a:off x="7561795" y="1009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134053</xdr:rowOff>
    </xdr:from>
    <xdr:ext cx="599010" cy="259045"/>
    <xdr:sp macro="" textlink="">
      <xdr:nvSpPr>
        <xdr:cNvPr id="257" name="n_4mainValue【橋りょう・トンネル】&#10;一人当たり有形固定資産（償却資産）額"/>
        <xdr:cNvSpPr txBox="1"/>
      </xdr:nvSpPr>
      <xdr:spPr>
        <a:xfrm>
          <a:off x="6672795" y="1042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8708</xdr:rowOff>
    </xdr:from>
    <xdr:to>
      <xdr:col>24</xdr:col>
      <xdr:colOff>62865</xdr:colOff>
      <xdr:row>85</xdr:row>
      <xdr:rowOff>118111</xdr:rowOff>
    </xdr:to>
    <xdr:cxnSp macro="">
      <xdr:nvCxnSpPr>
        <xdr:cNvPr id="284" name="直線コネクタ 283"/>
        <xdr:cNvCxnSpPr/>
      </xdr:nvCxnSpPr>
      <xdr:spPr>
        <a:xfrm flipV="1">
          <a:off x="4634865" y="13381808"/>
          <a:ext cx="0" cy="130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85" name="【公営住宅】&#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86" name="直線コネクタ 285"/>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126835</xdr:rowOff>
    </xdr:from>
    <xdr:ext cx="405111" cy="259045"/>
    <xdr:sp macro="" textlink="">
      <xdr:nvSpPr>
        <xdr:cNvPr id="287" name="【公営住宅】&#10;有形固定資産減価償却率最大値テキスト"/>
        <xdr:cNvSpPr txBox="1"/>
      </xdr:nvSpPr>
      <xdr:spPr>
        <a:xfrm>
          <a:off x="4673600" y="1315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8708</xdr:rowOff>
    </xdr:from>
    <xdr:to>
      <xdr:col>24</xdr:col>
      <xdr:colOff>152400</xdr:colOff>
      <xdr:row>78</xdr:row>
      <xdr:rowOff>8708</xdr:rowOff>
    </xdr:to>
    <xdr:cxnSp macro="">
      <xdr:nvCxnSpPr>
        <xdr:cNvPr id="288" name="直線コネクタ 287"/>
        <xdr:cNvCxnSpPr/>
      </xdr:nvCxnSpPr>
      <xdr:spPr>
        <a:xfrm>
          <a:off x="4546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91820</xdr:rowOff>
    </xdr:from>
    <xdr:ext cx="405111" cy="259045"/>
    <xdr:sp macro="" textlink="">
      <xdr:nvSpPr>
        <xdr:cNvPr id="289" name="【公営住宅】&#10;有形固定資産減価償却率平均値テキスト"/>
        <xdr:cNvSpPr txBox="1"/>
      </xdr:nvSpPr>
      <xdr:spPr>
        <a:xfrm>
          <a:off x="4673600" y="1397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290" name="フローチャート: 判断 289"/>
        <xdr:cNvSpPr/>
      </xdr:nvSpPr>
      <xdr:spPr>
        <a:xfrm>
          <a:off x="4584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68943</xdr:rowOff>
    </xdr:from>
    <xdr:to>
      <xdr:col>20</xdr:col>
      <xdr:colOff>38100</xdr:colOff>
      <xdr:row>82</xdr:row>
      <xdr:rowOff>170543</xdr:rowOff>
    </xdr:to>
    <xdr:sp macro="" textlink="">
      <xdr:nvSpPr>
        <xdr:cNvPr id="291" name="フローチャート: 判断 290"/>
        <xdr:cNvSpPr/>
      </xdr:nvSpPr>
      <xdr:spPr>
        <a:xfrm>
          <a:off x="3746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2" name="フローチャート: 判断 291"/>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129358</xdr:rowOff>
    </xdr:from>
    <xdr:to>
      <xdr:col>10</xdr:col>
      <xdr:colOff>165100</xdr:colOff>
      <xdr:row>82</xdr:row>
      <xdr:rowOff>59508</xdr:rowOff>
    </xdr:to>
    <xdr:sp macro="" textlink="">
      <xdr:nvSpPr>
        <xdr:cNvPr id="293" name="フローチャート: 判断 292"/>
        <xdr:cNvSpPr/>
      </xdr:nvSpPr>
      <xdr:spPr>
        <a:xfrm>
          <a:off x="1968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36286</xdr:rowOff>
    </xdr:from>
    <xdr:to>
      <xdr:col>6</xdr:col>
      <xdr:colOff>38100</xdr:colOff>
      <xdr:row>82</xdr:row>
      <xdr:rowOff>137886</xdr:rowOff>
    </xdr:to>
    <xdr:sp macro="" textlink="">
      <xdr:nvSpPr>
        <xdr:cNvPr id="294" name="フローチャート: 判断 293"/>
        <xdr:cNvSpPr/>
      </xdr:nvSpPr>
      <xdr:spPr>
        <a:xfrm>
          <a:off x="1079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36286</xdr:rowOff>
    </xdr:from>
    <xdr:to>
      <xdr:col>24</xdr:col>
      <xdr:colOff>114300</xdr:colOff>
      <xdr:row>84</xdr:row>
      <xdr:rowOff>137886</xdr:rowOff>
    </xdr:to>
    <xdr:sp macro="" textlink="">
      <xdr:nvSpPr>
        <xdr:cNvPr id="300" name="楕円 299"/>
        <xdr:cNvSpPr/>
      </xdr:nvSpPr>
      <xdr:spPr>
        <a:xfrm>
          <a:off x="4584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14713</xdr:rowOff>
    </xdr:from>
    <xdr:ext cx="405111" cy="259045"/>
    <xdr:sp macro="" textlink="">
      <xdr:nvSpPr>
        <xdr:cNvPr id="301" name="【公営住宅】&#10;有形固定資産減価償却率該当値テキスト"/>
        <xdr:cNvSpPr txBox="1"/>
      </xdr:nvSpPr>
      <xdr:spPr>
        <a:xfrm>
          <a:off x="46736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162016</xdr:rowOff>
    </xdr:from>
    <xdr:to>
      <xdr:col>20</xdr:col>
      <xdr:colOff>38100</xdr:colOff>
      <xdr:row>84</xdr:row>
      <xdr:rowOff>92166</xdr:rowOff>
    </xdr:to>
    <xdr:sp macro="" textlink="">
      <xdr:nvSpPr>
        <xdr:cNvPr id="302" name="楕円 301"/>
        <xdr:cNvSpPr/>
      </xdr:nvSpPr>
      <xdr:spPr>
        <a:xfrm>
          <a:off x="3746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41366</xdr:rowOff>
    </xdr:from>
    <xdr:to>
      <xdr:col>24</xdr:col>
      <xdr:colOff>63500</xdr:colOff>
      <xdr:row>84</xdr:row>
      <xdr:rowOff>87086</xdr:rowOff>
    </xdr:to>
    <xdr:cxnSp macro="">
      <xdr:nvCxnSpPr>
        <xdr:cNvPr id="303" name="直線コネクタ 302"/>
        <xdr:cNvCxnSpPr/>
      </xdr:nvCxnSpPr>
      <xdr:spPr>
        <a:xfrm>
          <a:off x="3797300" y="1444316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119562</xdr:rowOff>
    </xdr:from>
    <xdr:to>
      <xdr:col>15</xdr:col>
      <xdr:colOff>101600</xdr:colOff>
      <xdr:row>84</xdr:row>
      <xdr:rowOff>49712</xdr:rowOff>
    </xdr:to>
    <xdr:sp macro="" textlink="">
      <xdr:nvSpPr>
        <xdr:cNvPr id="304" name="楕円 303"/>
        <xdr:cNvSpPr/>
      </xdr:nvSpPr>
      <xdr:spPr>
        <a:xfrm>
          <a:off x="2857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170362</xdr:rowOff>
    </xdr:from>
    <xdr:to>
      <xdr:col>19</xdr:col>
      <xdr:colOff>177800</xdr:colOff>
      <xdr:row>84</xdr:row>
      <xdr:rowOff>41366</xdr:rowOff>
    </xdr:to>
    <xdr:cxnSp macro="">
      <xdr:nvCxnSpPr>
        <xdr:cNvPr id="305" name="直線コネクタ 304"/>
        <xdr:cNvCxnSpPr/>
      </xdr:nvCxnSpPr>
      <xdr:spPr>
        <a:xfrm>
          <a:off x="2908300" y="144007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306" name="楕円 305"/>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83</xdr:row>
      <xdr:rowOff>170362</xdr:rowOff>
    </xdr:to>
    <xdr:cxnSp macro="">
      <xdr:nvCxnSpPr>
        <xdr:cNvPr id="307" name="直線コネクタ 306"/>
        <xdr:cNvCxnSpPr/>
      </xdr:nvCxnSpPr>
      <xdr:spPr>
        <a:xfrm>
          <a:off x="2019300" y="143484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15058</xdr:rowOff>
    </xdr:from>
    <xdr:to>
      <xdr:col>6</xdr:col>
      <xdr:colOff>38100</xdr:colOff>
      <xdr:row>83</xdr:row>
      <xdr:rowOff>116658</xdr:rowOff>
    </xdr:to>
    <xdr:sp macro="" textlink="">
      <xdr:nvSpPr>
        <xdr:cNvPr id="308" name="楕円 307"/>
        <xdr:cNvSpPr/>
      </xdr:nvSpPr>
      <xdr:spPr>
        <a:xfrm>
          <a:off x="1079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65858</xdr:rowOff>
    </xdr:from>
    <xdr:to>
      <xdr:col>10</xdr:col>
      <xdr:colOff>114300</xdr:colOff>
      <xdr:row>83</xdr:row>
      <xdr:rowOff>118111</xdr:rowOff>
    </xdr:to>
    <xdr:cxnSp macro="">
      <xdr:nvCxnSpPr>
        <xdr:cNvPr id="309" name="直線コネクタ 308"/>
        <xdr:cNvCxnSpPr/>
      </xdr:nvCxnSpPr>
      <xdr:spPr>
        <a:xfrm>
          <a:off x="1130300" y="1429620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15620</xdr:rowOff>
    </xdr:from>
    <xdr:ext cx="405111" cy="259045"/>
    <xdr:sp macro="" textlink="">
      <xdr:nvSpPr>
        <xdr:cNvPr id="310" name="n_1aveValue【公営住宅】&#10;有形固定資産減価償却率"/>
        <xdr:cNvSpPr txBox="1"/>
      </xdr:nvSpPr>
      <xdr:spPr>
        <a:xfrm>
          <a:off x="3582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1" name="n_2ave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76035</xdr:rowOff>
    </xdr:from>
    <xdr:ext cx="405111" cy="259045"/>
    <xdr:sp macro="" textlink="">
      <xdr:nvSpPr>
        <xdr:cNvPr id="312" name="n_3aveValue【公営住宅】&#10;有形固定資産減価償却率"/>
        <xdr:cNvSpPr txBox="1"/>
      </xdr:nvSpPr>
      <xdr:spPr>
        <a:xfrm>
          <a:off x="1816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154413</xdr:rowOff>
    </xdr:from>
    <xdr:ext cx="405111" cy="259045"/>
    <xdr:sp macro="" textlink="">
      <xdr:nvSpPr>
        <xdr:cNvPr id="313" name="n_4aveValue【公営住宅】&#10;有形固定資産減価償却率"/>
        <xdr:cNvSpPr txBox="1"/>
      </xdr:nvSpPr>
      <xdr:spPr>
        <a:xfrm>
          <a:off x="927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83293</xdr:rowOff>
    </xdr:from>
    <xdr:ext cx="405111" cy="259045"/>
    <xdr:sp macro="" textlink="">
      <xdr:nvSpPr>
        <xdr:cNvPr id="314" name="n_1mainValue【公営住宅】&#10;有形固定資産減価償却率"/>
        <xdr:cNvSpPr txBox="1"/>
      </xdr:nvSpPr>
      <xdr:spPr>
        <a:xfrm>
          <a:off x="35820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315" name="n_2mainValue【公営住宅】&#10;有形固定資産減価償却率"/>
        <xdr:cNvSpPr txBox="1"/>
      </xdr:nvSpPr>
      <xdr:spPr>
        <a:xfrm>
          <a:off x="2705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316" name="n_3mainValue【公営住宅】&#10;有形固定資産減価償却率"/>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107785</xdr:rowOff>
    </xdr:from>
    <xdr:ext cx="405111" cy="259045"/>
    <xdr:sp macro="" textlink="">
      <xdr:nvSpPr>
        <xdr:cNvPr id="317" name="n_4mainValue【公営住宅】&#10;有形固定資産減価償却率"/>
        <xdr:cNvSpPr txBox="1"/>
      </xdr:nvSpPr>
      <xdr:spPr>
        <a:xfrm>
          <a:off x="927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8" name="テキスト ボックス 32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9525</xdr:rowOff>
    </xdr:from>
    <xdr:to>
      <xdr:col>54</xdr:col>
      <xdr:colOff>189865</xdr:colOff>
      <xdr:row>86</xdr:row>
      <xdr:rowOff>133350</xdr:rowOff>
    </xdr:to>
    <xdr:cxnSp macro="">
      <xdr:nvCxnSpPr>
        <xdr:cNvPr id="342" name="直線コネクタ 341"/>
        <xdr:cNvCxnSpPr/>
      </xdr:nvCxnSpPr>
      <xdr:spPr>
        <a:xfrm flipV="1">
          <a:off x="10476865" y="1338262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43" name="【公営住宅】&#10;一人当たり面積最小値テキスト"/>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127652</xdr:rowOff>
    </xdr:from>
    <xdr:ext cx="469744" cy="259045"/>
    <xdr:sp macro="" textlink="">
      <xdr:nvSpPr>
        <xdr:cNvPr id="345" name="【公営住宅】&#10;一人当たり面積最大値テキスト"/>
        <xdr:cNvSpPr txBox="1"/>
      </xdr:nvSpPr>
      <xdr:spPr>
        <a:xfrm>
          <a:off x="10515600" y="1315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9525</xdr:rowOff>
    </xdr:from>
    <xdr:to>
      <xdr:col>55</xdr:col>
      <xdr:colOff>88900</xdr:colOff>
      <xdr:row>78</xdr:row>
      <xdr:rowOff>9525</xdr:rowOff>
    </xdr:to>
    <xdr:cxnSp macro="">
      <xdr:nvCxnSpPr>
        <xdr:cNvPr id="346" name="直線コネクタ 345"/>
        <xdr:cNvCxnSpPr/>
      </xdr:nvCxnSpPr>
      <xdr:spPr>
        <a:xfrm>
          <a:off x="10388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123841</xdr:rowOff>
    </xdr:from>
    <xdr:ext cx="469744" cy="259045"/>
    <xdr:sp macro="" textlink="">
      <xdr:nvSpPr>
        <xdr:cNvPr id="347" name="【公営住宅】&#10;一人当たり面積平均値テキスト"/>
        <xdr:cNvSpPr txBox="1"/>
      </xdr:nvSpPr>
      <xdr:spPr>
        <a:xfrm>
          <a:off x="10515600" y="14182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145414</xdr:rowOff>
    </xdr:from>
    <xdr:to>
      <xdr:col>55</xdr:col>
      <xdr:colOff>50800</xdr:colOff>
      <xdr:row>83</xdr:row>
      <xdr:rowOff>75564</xdr:rowOff>
    </xdr:to>
    <xdr:sp macro="" textlink="">
      <xdr:nvSpPr>
        <xdr:cNvPr id="348" name="フローチャート: 判断 347"/>
        <xdr:cNvSpPr/>
      </xdr:nvSpPr>
      <xdr:spPr>
        <a:xfrm>
          <a:off x="104267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109220</xdr:rowOff>
    </xdr:from>
    <xdr:to>
      <xdr:col>50</xdr:col>
      <xdr:colOff>165100</xdr:colOff>
      <xdr:row>83</xdr:row>
      <xdr:rowOff>39370</xdr:rowOff>
    </xdr:to>
    <xdr:sp macro="" textlink="">
      <xdr:nvSpPr>
        <xdr:cNvPr id="349" name="フローチャート: 判断 348"/>
        <xdr:cNvSpPr/>
      </xdr:nvSpPr>
      <xdr:spPr>
        <a:xfrm>
          <a:off x="958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114936</xdr:rowOff>
    </xdr:from>
    <xdr:to>
      <xdr:col>46</xdr:col>
      <xdr:colOff>38100</xdr:colOff>
      <xdr:row>83</xdr:row>
      <xdr:rowOff>45086</xdr:rowOff>
    </xdr:to>
    <xdr:sp macro="" textlink="">
      <xdr:nvSpPr>
        <xdr:cNvPr id="350" name="フローチャート: 判断 349"/>
        <xdr:cNvSpPr/>
      </xdr:nvSpPr>
      <xdr:spPr>
        <a:xfrm>
          <a:off x="8699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33020</xdr:rowOff>
    </xdr:from>
    <xdr:to>
      <xdr:col>41</xdr:col>
      <xdr:colOff>101600</xdr:colOff>
      <xdr:row>80</xdr:row>
      <xdr:rowOff>134620</xdr:rowOff>
    </xdr:to>
    <xdr:sp macro="" textlink="">
      <xdr:nvSpPr>
        <xdr:cNvPr id="351" name="フローチャート: 判断 350"/>
        <xdr:cNvSpPr/>
      </xdr:nvSpPr>
      <xdr:spPr>
        <a:xfrm>
          <a:off x="781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80645</xdr:rowOff>
    </xdr:from>
    <xdr:to>
      <xdr:col>36</xdr:col>
      <xdr:colOff>165100</xdr:colOff>
      <xdr:row>83</xdr:row>
      <xdr:rowOff>10795</xdr:rowOff>
    </xdr:to>
    <xdr:sp macro="" textlink="">
      <xdr:nvSpPr>
        <xdr:cNvPr id="352" name="フローチャート: 判断 351"/>
        <xdr:cNvSpPr/>
      </xdr:nvSpPr>
      <xdr:spPr>
        <a:xfrm>
          <a:off x="692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168275</xdr:rowOff>
    </xdr:from>
    <xdr:to>
      <xdr:col>55</xdr:col>
      <xdr:colOff>50800</xdr:colOff>
      <xdr:row>80</xdr:row>
      <xdr:rowOff>98425</xdr:rowOff>
    </xdr:to>
    <xdr:sp macro="" textlink="">
      <xdr:nvSpPr>
        <xdr:cNvPr id="358" name="楕円 357"/>
        <xdr:cNvSpPr/>
      </xdr:nvSpPr>
      <xdr:spPr>
        <a:xfrm>
          <a:off x="104267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19702</xdr:rowOff>
    </xdr:from>
    <xdr:ext cx="469744" cy="259045"/>
    <xdr:sp macro="" textlink="">
      <xdr:nvSpPr>
        <xdr:cNvPr id="359" name="【公営住宅】&#10;一人当たり面積該当値テキスト"/>
        <xdr:cNvSpPr txBox="1"/>
      </xdr:nvSpPr>
      <xdr:spPr>
        <a:xfrm>
          <a:off x="10515600" y="135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17780</xdr:rowOff>
    </xdr:from>
    <xdr:to>
      <xdr:col>50</xdr:col>
      <xdr:colOff>165100</xdr:colOff>
      <xdr:row>80</xdr:row>
      <xdr:rowOff>119380</xdr:rowOff>
    </xdr:to>
    <xdr:sp macro="" textlink="">
      <xdr:nvSpPr>
        <xdr:cNvPr id="360" name="楕円 359"/>
        <xdr:cNvSpPr/>
      </xdr:nvSpPr>
      <xdr:spPr>
        <a:xfrm>
          <a:off x="9588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47625</xdr:rowOff>
    </xdr:from>
    <xdr:to>
      <xdr:col>55</xdr:col>
      <xdr:colOff>0</xdr:colOff>
      <xdr:row>80</xdr:row>
      <xdr:rowOff>68580</xdr:rowOff>
    </xdr:to>
    <xdr:cxnSp macro="">
      <xdr:nvCxnSpPr>
        <xdr:cNvPr id="361" name="直線コネクタ 360"/>
        <xdr:cNvCxnSpPr/>
      </xdr:nvCxnSpPr>
      <xdr:spPr>
        <a:xfrm flipV="1">
          <a:off x="9639300" y="137636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29211</xdr:rowOff>
    </xdr:from>
    <xdr:to>
      <xdr:col>46</xdr:col>
      <xdr:colOff>38100</xdr:colOff>
      <xdr:row>80</xdr:row>
      <xdr:rowOff>130811</xdr:rowOff>
    </xdr:to>
    <xdr:sp macro="" textlink="">
      <xdr:nvSpPr>
        <xdr:cNvPr id="362" name="楕円 361"/>
        <xdr:cNvSpPr/>
      </xdr:nvSpPr>
      <xdr:spPr>
        <a:xfrm>
          <a:off x="8699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68580</xdr:rowOff>
    </xdr:from>
    <xdr:to>
      <xdr:col>50</xdr:col>
      <xdr:colOff>114300</xdr:colOff>
      <xdr:row>80</xdr:row>
      <xdr:rowOff>80011</xdr:rowOff>
    </xdr:to>
    <xdr:cxnSp macro="">
      <xdr:nvCxnSpPr>
        <xdr:cNvPr id="363" name="直線コネクタ 362"/>
        <xdr:cNvCxnSpPr/>
      </xdr:nvCxnSpPr>
      <xdr:spPr>
        <a:xfrm flipV="1">
          <a:off x="8750300" y="13784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17780</xdr:rowOff>
    </xdr:from>
    <xdr:to>
      <xdr:col>41</xdr:col>
      <xdr:colOff>101600</xdr:colOff>
      <xdr:row>80</xdr:row>
      <xdr:rowOff>119380</xdr:rowOff>
    </xdr:to>
    <xdr:sp macro="" textlink="">
      <xdr:nvSpPr>
        <xdr:cNvPr id="364" name="楕円 363"/>
        <xdr:cNvSpPr/>
      </xdr:nvSpPr>
      <xdr:spPr>
        <a:xfrm>
          <a:off x="7810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68580</xdr:rowOff>
    </xdr:from>
    <xdr:to>
      <xdr:col>45</xdr:col>
      <xdr:colOff>177800</xdr:colOff>
      <xdr:row>80</xdr:row>
      <xdr:rowOff>80011</xdr:rowOff>
    </xdr:to>
    <xdr:cxnSp macro="">
      <xdr:nvCxnSpPr>
        <xdr:cNvPr id="365" name="直線コネクタ 364"/>
        <xdr:cNvCxnSpPr/>
      </xdr:nvCxnSpPr>
      <xdr:spPr>
        <a:xfrm>
          <a:off x="7861300" y="13784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27305</xdr:rowOff>
    </xdr:from>
    <xdr:to>
      <xdr:col>36</xdr:col>
      <xdr:colOff>165100</xdr:colOff>
      <xdr:row>80</xdr:row>
      <xdr:rowOff>128905</xdr:rowOff>
    </xdr:to>
    <xdr:sp macro="" textlink="">
      <xdr:nvSpPr>
        <xdr:cNvPr id="366" name="楕円 365"/>
        <xdr:cNvSpPr/>
      </xdr:nvSpPr>
      <xdr:spPr>
        <a:xfrm>
          <a:off x="6921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68580</xdr:rowOff>
    </xdr:from>
    <xdr:to>
      <xdr:col>41</xdr:col>
      <xdr:colOff>50800</xdr:colOff>
      <xdr:row>80</xdr:row>
      <xdr:rowOff>78105</xdr:rowOff>
    </xdr:to>
    <xdr:cxnSp macro="">
      <xdr:nvCxnSpPr>
        <xdr:cNvPr id="367" name="直線コネクタ 366"/>
        <xdr:cNvCxnSpPr/>
      </xdr:nvCxnSpPr>
      <xdr:spPr>
        <a:xfrm flipV="1">
          <a:off x="6972300" y="137845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30497</xdr:rowOff>
    </xdr:from>
    <xdr:ext cx="469744" cy="259045"/>
    <xdr:sp macro="" textlink="">
      <xdr:nvSpPr>
        <xdr:cNvPr id="368" name="n_1aveValue【公営住宅】&#10;一人当たり面積"/>
        <xdr:cNvSpPr txBox="1"/>
      </xdr:nvSpPr>
      <xdr:spPr>
        <a:xfrm>
          <a:off x="9391727"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36213</xdr:rowOff>
    </xdr:from>
    <xdr:ext cx="469744" cy="259045"/>
    <xdr:sp macro="" textlink="">
      <xdr:nvSpPr>
        <xdr:cNvPr id="369" name="n_2aveValue【公営住宅】&#10;一人当たり面積"/>
        <xdr:cNvSpPr txBox="1"/>
      </xdr:nvSpPr>
      <xdr:spPr>
        <a:xfrm>
          <a:off x="8515427" y="1426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125747</xdr:rowOff>
    </xdr:from>
    <xdr:ext cx="469744" cy="259045"/>
    <xdr:sp macro="" textlink="">
      <xdr:nvSpPr>
        <xdr:cNvPr id="370" name="n_3aveValue【公営住宅】&#10;一人当たり面積"/>
        <xdr:cNvSpPr txBox="1"/>
      </xdr:nvSpPr>
      <xdr:spPr>
        <a:xfrm>
          <a:off x="7626427" y="138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1922</xdr:rowOff>
    </xdr:from>
    <xdr:ext cx="469744" cy="259045"/>
    <xdr:sp macro="" textlink="">
      <xdr:nvSpPr>
        <xdr:cNvPr id="371" name="n_4aveValue【公営住宅】&#10;一人当たり面積"/>
        <xdr:cNvSpPr txBox="1"/>
      </xdr:nvSpPr>
      <xdr:spPr>
        <a:xfrm>
          <a:off x="6737427" y="1423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135907</xdr:rowOff>
    </xdr:from>
    <xdr:ext cx="469744" cy="259045"/>
    <xdr:sp macro="" textlink="">
      <xdr:nvSpPr>
        <xdr:cNvPr id="372" name="n_1mainValue【公営住宅】&#10;一人当たり面積"/>
        <xdr:cNvSpPr txBox="1"/>
      </xdr:nvSpPr>
      <xdr:spPr>
        <a:xfrm>
          <a:off x="93917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147338</xdr:rowOff>
    </xdr:from>
    <xdr:ext cx="469744" cy="259045"/>
    <xdr:sp macro="" textlink="">
      <xdr:nvSpPr>
        <xdr:cNvPr id="373" name="n_2mainValue【公営住宅】&#10;一人当たり面積"/>
        <xdr:cNvSpPr txBox="1"/>
      </xdr:nvSpPr>
      <xdr:spPr>
        <a:xfrm>
          <a:off x="8515427"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135907</xdr:rowOff>
    </xdr:from>
    <xdr:ext cx="469744" cy="259045"/>
    <xdr:sp macro="" textlink="">
      <xdr:nvSpPr>
        <xdr:cNvPr id="374" name="n_3mainValue【公営住宅】&#10;一人当たり面積"/>
        <xdr:cNvSpPr txBox="1"/>
      </xdr:nvSpPr>
      <xdr:spPr>
        <a:xfrm>
          <a:off x="7626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145432</xdr:rowOff>
    </xdr:from>
    <xdr:ext cx="469744" cy="259045"/>
    <xdr:sp macro="" textlink="">
      <xdr:nvSpPr>
        <xdr:cNvPr id="375" name="n_4mainValue【公営住宅】&#10;一人当たり面積"/>
        <xdr:cNvSpPr txBox="1"/>
      </xdr:nvSpPr>
      <xdr:spPr>
        <a:xfrm>
          <a:off x="6737427"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8" name="テキスト ボックス 38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20955</xdr:rowOff>
    </xdr:from>
    <xdr:to>
      <xdr:col>24</xdr:col>
      <xdr:colOff>62865</xdr:colOff>
      <xdr:row>107</xdr:row>
      <xdr:rowOff>91439</xdr:rowOff>
    </xdr:to>
    <xdr:cxnSp macro="">
      <xdr:nvCxnSpPr>
        <xdr:cNvPr id="399" name="直線コネクタ 398"/>
        <xdr:cNvCxnSpPr/>
      </xdr:nvCxnSpPr>
      <xdr:spPr>
        <a:xfrm flipV="1">
          <a:off x="4634865" y="17337405"/>
          <a:ext cx="0" cy="1099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95266</xdr:rowOff>
    </xdr:from>
    <xdr:ext cx="405111" cy="259045"/>
    <xdr:sp macro="" textlink="">
      <xdr:nvSpPr>
        <xdr:cNvPr id="400" name="【港湾・漁港】&#10;有形固定資産減価償却率最小値テキスト"/>
        <xdr:cNvSpPr txBox="1"/>
      </xdr:nvSpPr>
      <xdr:spPr>
        <a:xfrm>
          <a:off x="4673600"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91439</xdr:rowOff>
    </xdr:from>
    <xdr:to>
      <xdr:col>24</xdr:col>
      <xdr:colOff>152400</xdr:colOff>
      <xdr:row>107</xdr:row>
      <xdr:rowOff>91439</xdr:rowOff>
    </xdr:to>
    <xdr:cxnSp macro="">
      <xdr:nvCxnSpPr>
        <xdr:cNvPr id="401" name="直線コネクタ 400"/>
        <xdr:cNvCxnSpPr/>
      </xdr:nvCxnSpPr>
      <xdr:spPr>
        <a:xfrm>
          <a:off x="4546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139082</xdr:rowOff>
    </xdr:from>
    <xdr:ext cx="405111" cy="259045"/>
    <xdr:sp macro="" textlink="">
      <xdr:nvSpPr>
        <xdr:cNvPr id="402" name="【港湾・漁港】&#10;有形固定資産減価償却率最大値テキスト"/>
        <xdr:cNvSpPr txBox="1"/>
      </xdr:nvSpPr>
      <xdr:spPr>
        <a:xfrm>
          <a:off x="4673600" y="1711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20955</xdr:rowOff>
    </xdr:from>
    <xdr:to>
      <xdr:col>24</xdr:col>
      <xdr:colOff>152400</xdr:colOff>
      <xdr:row>101</xdr:row>
      <xdr:rowOff>20955</xdr:rowOff>
    </xdr:to>
    <xdr:cxnSp macro="">
      <xdr:nvCxnSpPr>
        <xdr:cNvPr id="403" name="直線コネクタ 402"/>
        <xdr:cNvCxnSpPr/>
      </xdr:nvCxnSpPr>
      <xdr:spPr>
        <a:xfrm>
          <a:off x="4546600" y="173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81932</xdr:rowOff>
    </xdr:from>
    <xdr:ext cx="405111" cy="259045"/>
    <xdr:sp macro="" textlink="">
      <xdr:nvSpPr>
        <xdr:cNvPr id="404" name="【港湾・漁港】&#10;有形固定資産減価償却率平均値テキスト"/>
        <xdr:cNvSpPr txBox="1"/>
      </xdr:nvSpPr>
      <xdr:spPr>
        <a:xfrm>
          <a:off x="4673600" y="1825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103505</xdr:rowOff>
    </xdr:from>
    <xdr:to>
      <xdr:col>24</xdr:col>
      <xdr:colOff>114300</xdr:colOff>
      <xdr:row>107</xdr:row>
      <xdr:rowOff>33655</xdr:rowOff>
    </xdr:to>
    <xdr:sp macro="" textlink="">
      <xdr:nvSpPr>
        <xdr:cNvPr id="405" name="フローチャート: 判断 404"/>
        <xdr:cNvSpPr/>
      </xdr:nvSpPr>
      <xdr:spPr>
        <a:xfrm>
          <a:off x="45847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84455</xdr:rowOff>
    </xdr:from>
    <xdr:to>
      <xdr:col>20</xdr:col>
      <xdr:colOff>38100</xdr:colOff>
      <xdr:row>107</xdr:row>
      <xdr:rowOff>14605</xdr:rowOff>
    </xdr:to>
    <xdr:sp macro="" textlink="">
      <xdr:nvSpPr>
        <xdr:cNvPr id="406" name="フローチャート: 判断 405"/>
        <xdr:cNvSpPr/>
      </xdr:nvSpPr>
      <xdr:spPr>
        <a:xfrm>
          <a:off x="3746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103505</xdr:rowOff>
    </xdr:from>
    <xdr:to>
      <xdr:col>15</xdr:col>
      <xdr:colOff>101600</xdr:colOff>
      <xdr:row>107</xdr:row>
      <xdr:rowOff>33655</xdr:rowOff>
    </xdr:to>
    <xdr:sp macro="" textlink="">
      <xdr:nvSpPr>
        <xdr:cNvPr id="407" name="フローチャート: 判断 406"/>
        <xdr:cNvSpPr/>
      </xdr:nvSpPr>
      <xdr:spPr>
        <a:xfrm>
          <a:off x="2857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133986</xdr:rowOff>
    </xdr:from>
    <xdr:to>
      <xdr:col>10</xdr:col>
      <xdr:colOff>165100</xdr:colOff>
      <xdr:row>107</xdr:row>
      <xdr:rowOff>64136</xdr:rowOff>
    </xdr:to>
    <xdr:sp macro="" textlink="">
      <xdr:nvSpPr>
        <xdr:cNvPr id="408" name="フローチャート: 判断 407"/>
        <xdr:cNvSpPr/>
      </xdr:nvSpPr>
      <xdr:spPr>
        <a:xfrm>
          <a:off x="1968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133986</xdr:rowOff>
    </xdr:from>
    <xdr:to>
      <xdr:col>6</xdr:col>
      <xdr:colOff>38100</xdr:colOff>
      <xdr:row>107</xdr:row>
      <xdr:rowOff>64136</xdr:rowOff>
    </xdr:to>
    <xdr:sp macro="" textlink="">
      <xdr:nvSpPr>
        <xdr:cNvPr id="409" name="フローチャート: 判断 408"/>
        <xdr:cNvSpPr/>
      </xdr:nvSpPr>
      <xdr:spPr>
        <a:xfrm>
          <a:off x="1079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141605</xdr:rowOff>
    </xdr:from>
    <xdr:to>
      <xdr:col>24</xdr:col>
      <xdr:colOff>114300</xdr:colOff>
      <xdr:row>101</xdr:row>
      <xdr:rowOff>71755</xdr:rowOff>
    </xdr:to>
    <xdr:sp macro="" textlink="">
      <xdr:nvSpPr>
        <xdr:cNvPr id="415" name="楕円 414"/>
        <xdr:cNvSpPr/>
      </xdr:nvSpPr>
      <xdr:spPr>
        <a:xfrm>
          <a:off x="458470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94632</xdr:rowOff>
    </xdr:from>
    <xdr:ext cx="405111" cy="259045"/>
    <xdr:sp macro="" textlink="">
      <xdr:nvSpPr>
        <xdr:cNvPr id="416" name="【港湾・漁港】&#10;有形固定資産減価償却率該当値テキスト"/>
        <xdr:cNvSpPr txBox="1"/>
      </xdr:nvSpPr>
      <xdr:spPr>
        <a:xfrm>
          <a:off x="4673600" y="1723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114936</xdr:rowOff>
    </xdr:from>
    <xdr:to>
      <xdr:col>20</xdr:col>
      <xdr:colOff>38100</xdr:colOff>
      <xdr:row>101</xdr:row>
      <xdr:rowOff>45086</xdr:rowOff>
    </xdr:to>
    <xdr:sp macro="" textlink="">
      <xdr:nvSpPr>
        <xdr:cNvPr id="417" name="楕円 416"/>
        <xdr:cNvSpPr/>
      </xdr:nvSpPr>
      <xdr:spPr>
        <a:xfrm>
          <a:off x="3746500" y="17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165736</xdr:rowOff>
    </xdr:from>
    <xdr:to>
      <xdr:col>24</xdr:col>
      <xdr:colOff>63500</xdr:colOff>
      <xdr:row>101</xdr:row>
      <xdr:rowOff>20955</xdr:rowOff>
    </xdr:to>
    <xdr:cxnSp macro="">
      <xdr:nvCxnSpPr>
        <xdr:cNvPr id="418" name="直線コネクタ 417"/>
        <xdr:cNvCxnSpPr/>
      </xdr:nvCxnSpPr>
      <xdr:spPr>
        <a:xfrm>
          <a:off x="3797300" y="173107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154939</xdr:rowOff>
    </xdr:from>
    <xdr:to>
      <xdr:col>15</xdr:col>
      <xdr:colOff>101600</xdr:colOff>
      <xdr:row>101</xdr:row>
      <xdr:rowOff>85089</xdr:rowOff>
    </xdr:to>
    <xdr:sp macro="" textlink="">
      <xdr:nvSpPr>
        <xdr:cNvPr id="419" name="楕円 418"/>
        <xdr:cNvSpPr/>
      </xdr:nvSpPr>
      <xdr:spPr>
        <a:xfrm>
          <a:off x="2857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165736</xdr:rowOff>
    </xdr:from>
    <xdr:to>
      <xdr:col>19</xdr:col>
      <xdr:colOff>177800</xdr:colOff>
      <xdr:row>101</xdr:row>
      <xdr:rowOff>34289</xdr:rowOff>
    </xdr:to>
    <xdr:cxnSp macro="">
      <xdr:nvCxnSpPr>
        <xdr:cNvPr id="420" name="直線コネクタ 419"/>
        <xdr:cNvCxnSpPr/>
      </xdr:nvCxnSpPr>
      <xdr:spPr>
        <a:xfrm flipV="1">
          <a:off x="2908300" y="173107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107314</xdr:rowOff>
    </xdr:from>
    <xdr:to>
      <xdr:col>10</xdr:col>
      <xdr:colOff>165100</xdr:colOff>
      <xdr:row>103</xdr:row>
      <xdr:rowOff>37464</xdr:rowOff>
    </xdr:to>
    <xdr:sp macro="" textlink="">
      <xdr:nvSpPr>
        <xdr:cNvPr id="421" name="楕円 420"/>
        <xdr:cNvSpPr/>
      </xdr:nvSpPr>
      <xdr:spPr>
        <a:xfrm>
          <a:off x="1968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34289</xdr:rowOff>
    </xdr:from>
    <xdr:to>
      <xdr:col>15</xdr:col>
      <xdr:colOff>50800</xdr:colOff>
      <xdr:row>102</xdr:row>
      <xdr:rowOff>158114</xdr:rowOff>
    </xdr:to>
    <xdr:cxnSp macro="">
      <xdr:nvCxnSpPr>
        <xdr:cNvPr id="422" name="直線コネクタ 421"/>
        <xdr:cNvCxnSpPr/>
      </xdr:nvCxnSpPr>
      <xdr:spPr>
        <a:xfrm flipV="1">
          <a:off x="2019300" y="17350739"/>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147320</xdr:rowOff>
    </xdr:from>
    <xdr:to>
      <xdr:col>6</xdr:col>
      <xdr:colOff>38100</xdr:colOff>
      <xdr:row>107</xdr:row>
      <xdr:rowOff>77470</xdr:rowOff>
    </xdr:to>
    <xdr:sp macro="" textlink="">
      <xdr:nvSpPr>
        <xdr:cNvPr id="423" name="楕円 422"/>
        <xdr:cNvSpPr/>
      </xdr:nvSpPr>
      <xdr:spPr>
        <a:xfrm>
          <a:off x="107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158114</xdr:rowOff>
    </xdr:from>
    <xdr:to>
      <xdr:col>10</xdr:col>
      <xdr:colOff>114300</xdr:colOff>
      <xdr:row>107</xdr:row>
      <xdr:rowOff>26670</xdr:rowOff>
    </xdr:to>
    <xdr:cxnSp macro="">
      <xdr:nvCxnSpPr>
        <xdr:cNvPr id="424" name="直線コネクタ 423"/>
        <xdr:cNvCxnSpPr/>
      </xdr:nvCxnSpPr>
      <xdr:spPr>
        <a:xfrm flipV="1">
          <a:off x="1130300" y="17646014"/>
          <a:ext cx="889000" cy="7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5732</xdr:rowOff>
    </xdr:from>
    <xdr:ext cx="405111" cy="259045"/>
    <xdr:sp macro="" textlink="">
      <xdr:nvSpPr>
        <xdr:cNvPr id="425" name="n_1aveValue【港湾・漁港】&#10;有形固定資産減価償却率"/>
        <xdr:cNvSpPr txBox="1"/>
      </xdr:nvSpPr>
      <xdr:spPr>
        <a:xfrm>
          <a:off x="35820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24782</xdr:rowOff>
    </xdr:from>
    <xdr:ext cx="405111" cy="259045"/>
    <xdr:sp macro="" textlink="">
      <xdr:nvSpPr>
        <xdr:cNvPr id="426" name="n_2aveValue【港湾・漁港】&#10;有形固定資産減価償却率"/>
        <xdr:cNvSpPr txBox="1"/>
      </xdr:nvSpPr>
      <xdr:spPr>
        <a:xfrm>
          <a:off x="27057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55263</xdr:rowOff>
    </xdr:from>
    <xdr:ext cx="405111" cy="259045"/>
    <xdr:sp macro="" textlink="">
      <xdr:nvSpPr>
        <xdr:cNvPr id="427" name="n_3aveValue【港湾・漁港】&#10;有形固定資産減価償却率"/>
        <xdr:cNvSpPr txBox="1"/>
      </xdr:nvSpPr>
      <xdr:spPr>
        <a:xfrm>
          <a:off x="1816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80663</xdr:rowOff>
    </xdr:from>
    <xdr:ext cx="405111" cy="259045"/>
    <xdr:sp macro="" textlink="">
      <xdr:nvSpPr>
        <xdr:cNvPr id="428" name="n_4aveValue【港湾・漁港】&#10;有形固定資産減価償却率"/>
        <xdr:cNvSpPr txBox="1"/>
      </xdr:nvSpPr>
      <xdr:spPr>
        <a:xfrm>
          <a:off x="927744" y="18082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61613</xdr:rowOff>
    </xdr:from>
    <xdr:ext cx="340478" cy="259045"/>
    <xdr:sp macro="" textlink="">
      <xdr:nvSpPr>
        <xdr:cNvPr id="429" name="n_1mainValue【港湾・漁港】&#10;有形固定資産減価償却率"/>
        <xdr:cNvSpPr txBox="1"/>
      </xdr:nvSpPr>
      <xdr:spPr>
        <a:xfrm>
          <a:off x="3614361" y="170351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101616</xdr:rowOff>
    </xdr:from>
    <xdr:ext cx="405111" cy="259045"/>
    <xdr:sp macro="" textlink="">
      <xdr:nvSpPr>
        <xdr:cNvPr id="430" name="n_2mainValue【港湾・漁港】&#10;有形固定資産減価償却率"/>
        <xdr:cNvSpPr txBox="1"/>
      </xdr:nvSpPr>
      <xdr:spPr>
        <a:xfrm>
          <a:off x="2705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53991</xdr:rowOff>
    </xdr:from>
    <xdr:ext cx="405111" cy="259045"/>
    <xdr:sp macro="" textlink="">
      <xdr:nvSpPr>
        <xdr:cNvPr id="431" name="n_3mainValue【港湾・漁港】&#10;有形固定資産減価償却率"/>
        <xdr:cNvSpPr txBox="1"/>
      </xdr:nvSpPr>
      <xdr:spPr>
        <a:xfrm>
          <a:off x="18167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68597</xdr:rowOff>
    </xdr:from>
    <xdr:ext cx="405111" cy="259045"/>
    <xdr:sp macro="" textlink="">
      <xdr:nvSpPr>
        <xdr:cNvPr id="432" name="n_4mainValue【港湾・漁港】&#10;有形固定資産減価償却率"/>
        <xdr:cNvSpPr txBox="1"/>
      </xdr:nvSpPr>
      <xdr:spPr>
        <a:xfrm>
          <a:off x="9277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4" name="テキスト ボックス 44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46" name="テキスト ボックス 445"/>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48" name="テキスト ボックス 447"/>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50" name="テキスト ボックス 449"/>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2" name="テキスト ボックス 45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4" name="テキスト ボックス 453"/>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133144</xdr:rowOff>
    </xdr:from>
    <xdr:to>
      <xdr:col>54</xdr:col>
      <xdr:colOff>189865</xdr:colOff>
      <xdr:row>109</xdr:row>
      <xdr:rowOff>30535</xdr:rowOff>
    </xdr:to>
    <xdr:cxnSp macro="">
      <xdr:nvCxnSpPr>
        <xdr:cNvPr id="458" name="直線コネクタ 457"/>
        <xdr:cNvCxnSpPr/>
      </xdr:nvCxnSpPr>
      <xdr:spPr>
        <a:xfrm flipV="1">
          <a:off x="10476865" y="17278144"/>
          <a:ext cx="0" cy="144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34362</xdr:rowOff>
    </xdr:from>
    <xdr:ext cx="378565" cy="259045"/>
    <xdr:sp macro="" textlink="">
      <xdr:nvSpPr>
        <xdr:cNvPr id="459" name="【港湾・漁港】&#10;一人当たり有形固定資産（償却資産）額最小値テキスト"/>
        <xdr:cNvSpPr txBox="1"/>
      </xdr:nvSpPr>
      <xdr:spPr>
        <a:xfrm>
          <a:off x="10515600" y="1872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30535</xdr:rowOff>
    </xdr:from>
    <xdr:to>
      <xdr:col>55</xdr:col>
      <xdr:colOff>88900</xdr:colOff>
      <xdr:row>109</xdr:row>
      <xdr:rowOff>30535</xdr:rowOff>
    </xdr:to>
    <xdr:cxnSp macro="">
      <xdr:nvCxnSpPr>
        <xdr:cNvPr id="460" name="直線コネクタ 459"/>
        <xdr:cNvCxnSpPr/>
      </xdr:nvCxnSpPr>
      <xdr:spPr>
        <a:xfrm>
          <a:off x="10388600" y="1871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79821</xdr:rowOff>
    </xdr:from>
    <xdr:ext cx="599010" cy="259045"/>
    <xdr:sp macro="" textlink="">
      <xdr:nvSpPr>
        <xdr:cNvPr id="461" name="【港湾・漁港】&#10;一人当たり有形固定資産（償却資産）額最大値テキスト"/>
        <xdr:cNvSpPr txBox="1"/>
      </xdr:nvSpPr>
      <xdr:spPr>
        <a:xfrm>
          <a:off x="10515600" y="1705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133144</xdr:rowOff>
    </xdr:from>
    <xdr:to>
      <xdr:col>55</xdr:col>
      <xdr:colOff>88900</xdr:colOff>
      <xdr:row>100</xdr:row>
      <xdr:rowOff>133144</xdr:rowOff>
    </xdr:to>
    <xdr:cxnSp macro="">
      <xdr:nvCxnSpPr>
        <xdr:cNvPr id="462" name="直線コネクタ 461"/>
        <xdr:cNvCxnSpPr/>
      </xdr:nvCxnSpPr>
      <xdr:spPr>
        <a:xfrm>
          <a:off x="10388600" y="1727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37816</xdr:rowOff>
    </xdr:from>
    <xdr:ext cx="534377" cy="259045"/>
    <xdr:sp macro="" textlink="">
      <xdr:nvSpPr>
        <xdr:cNvPr id="463" name="【港湾・漁港】&#10;一人当たり有形固定資産（償却資産）額平均値テキスト"/>
        <xdr:cNvSpPr txBox="1"/>
      </xdr:nvSpPr>
      <xdr:spPr>
        <a:xfrm>
          <a:off x="10515600" y="1804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14939</xdr:rowOff>
    </xdr:from>
    <xdr:to>
      <xdr:col>55</xdr:col>
      <xdr:colOff>50800</xdr:colOff>
      <xdr:row>106</xdr:row>
      <xdr:rowOff>116539</xdr:rowOff>
    </xdr:to>
    <xdr:sp macro="" textlink="">
      <xdr:nvSpPr>
        <xdr:cNvPr id="464" name="フローチャート: 判断 463"/>
        <xdr:cNvSpPr/>
      </xdr:nvSpPr>
      <xdr:spPr>
        <a:xfrm>
          <a:off x="10426700" y="1818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23538</xdr:rowOff>
    </xdr:from>
    <xdr:to>
      <xdr:col>50</xdr:col>
      <xdr:colOff>165100</xdr:colOff>
      <xdr:row>106</xdr:row>
      <xdr:rowOff>125138</xdr:rowOff>
    </xdr:to>
    <xdr:sp macro="" textlink="">
      <xdr:nvSpPr>
        <xdr:cNvPr id="465" name="フローチャート: 判断 464"/>
        <xdr:cNvSpPr/>
      </xdr:nvSpPr>
      <xdr:spPr>
        <a:xfrm>
          <a:off x="9588500" y="1819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47955</xdr:rowOff>
    </xdr:from>
    <xdr:to>
      <xdr:col>46</xdr:col>
      <xdr:colOff>38100</xdr:colOff>
      <xdr:row>106</xdr:row>
      <xdr:rowOff>149555</xdr:rowOff>
    </xdr:to>
    <xdr:sp macro="" textlink="">
      <xdr:nvSpPr>
        <xdr:cNvPr id="466" name="フローチャート: 判断 465"/>
        <xdr:cNvSpPr/>
      </xdr:nvSpPr>
      <xdr:spPr>
        <a:xfrm>
          <a:off x="8699500" y="182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73896</xdr:rowOff>
    </xdr:from>
    <xdr:to>
      <xdr:col>41</xdr:col>
      <xdr:colOff>101600</xdr:colOff>
      <xdr:row>107</xdr:row>
      <xdr:rowOff>4046</xdr:rowOff>
    </xdr:to>
    <xdr:sp macro="" textlink="">
      <xdr:nvSpPr>
        <xdr:cNvPr id="467" name="フローチャート: 判断 466"/>
        <xdr:cNvSpPr/>
      </xdr:nvSpPr>
      <xdr:spPr>
        <a:xfrm>
          <a:off x="7810500" y="182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84193</xdr:rowOff>
    </xdr:from>
    <xdr:to>
      <xdr:col>36</xdr:col>
      <xdr:colOff>165100</xdr:colOff>
      <xdr:row>107</xdr:row>
      <xdr:rowOff>14343</xdr:rowOff>
    </xdr:to>
    <xdr:sp macro="" textlink="">
      <xdr:nvSpPr>
        <xdr:cNvPr id="468" name="フローチャート: 判断 467"/>
        <xdr:cNvSpPr/>
      </xdr:nvSpPr>
      <xdr:spPr>
        <a:xfrm>
          <a:off x="6921500" y="1825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120934</xdr:rowOff>
    </xdr:from>
    <xdr:to>
      <xdr:col>55</xdr:col>
      <xdr:colOff>50800</xdr:colOff>
      <xdr:row>108</xdr:row>
      <xdr:rowOff>51084</xdr:rowOff>
    </xdr:to>
    <xdr:sp macro="" textlink="">
      <xdr:nvSpPr>
        <xdr:cNvPr id="474" name="楕円 473"/>
        <xdr:cNvSpPr/>
      </xdr:nvSpPr>
      <xdr:spPr>
        <a:xfrm>
          <a:off x="10426700" y="184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99361</xdr:rowOff>
    </xdr:from>
    <xdr:ext cx="534377" cy="259045"/>
    <xdr:sp macro="" textlink="">
      <xdr:nvSpPr>
        <xdr:cNvPr id="475" name="【港湾・漁港】&#10;一人当たり有形固定資産（償却資産）額該当値テキスト"/>
        <xdr:cNvSpPr txBox="1"/>
      </xdr:nvSpPr>
      <xdr:spPr>
        <a:xfrm>
          <a:off x="10515600" y="1844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133702</xdr:rowOff>
    </xdr:from>
    <xdr:to>
      <xdr:col>50</xdr:col>
      <xdr:colOff>165100</xdr:colOff>
      <xdr:row>108</xdr:row>
      <xdr:rowOff>63852</xdr:rowOff>
    </xdr:to>
    <xdr:sp macro="" textlink="">
      <xdr:nvSpPr>
        <xdr:cNvPr id="476" name="楕円 475"/>
        <xdr:cNvSpPr/>
      </xdr:nvSpPr>
      <xdr:spPr>
        <a:xfrm>
          <a:off x="9588500" y="184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284</xdr:rowOff>
    </xdr:from>
    <xdr:to>
      <xdr:col>55</xdr:col>
      <xdr:colOff>0</xdr:colOff>
      <xdr:row>108</xdr:row>
      <xdr:rowOff>13052</xdr:rowOff>
    </xdr:to>
    <xdr:cxnSp macro="">
      <xdr:nvCxnSpPr>
        <xdr:cNvPr id="477" name="直線コネクタ 476"/>
        <xdr:cNvCxnSpPr/>
      </xdr:nvCxnSpPr>
      <xdr:spPr>
        <a:xfrm flipV="1">
          <a:off x="9639300" y="18516884"/>
          <a:ext cx="8382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26477</xdr:rowOff>
    </xdr:from>
    <xdr:to>
      <xdr:col>46</xdr:col>
      <xdr:colOff>38100</xdr:colOff>
      <xdr:row>108</xdr:row>
      <xdr:rowOff>128077</xdr:rowOff>
    </xdr:to>
    <xdr:sp macro="" textlink="">
      <xdr:nvSpPr>
        <xdr:cNvPr id="478" name="楕円 477"/>
        <xdr:cNvSpPr/>
      </xdr:nvSpPr>
      <xdr:spPr>
        <a:xfrm>
          <a:off x="8699500" y="185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13052</xdr:rowOff>
    </xdr:from>
    <xdr:to>
      <xdr:col>50</xdr:col>
      <xdr:colOff>114300</xdr:colOff>
      <xdr:row>108</xdr:row>
      <xdr:rowOff>77277</xdr:rowOff>
    </xdr:to>
    <xdr:cxnSp macro="">
      <xdr:nvCxnSpPr>
        <xdr:cNvPr id="479" name="直線コネクタ 478"/>
        <xdr:cNvCxnSpPr/>
      </xdr:nvCxnSpPr>
      <xdr:spPr>
        <a:xfrm flipV="1">
          <a:off x="8750300" y="18529652"/>
          <a:ext cx="889000" cy="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107304</xdr:rowOff>
    </xdr:from>
    <xdr:to>
      <xdr:col>41</xdr:col>
      <xdr:colOff>101600</xdr:colOff>
      <xdr:row>109</xdr:row>
      <xdr:rowOff>37454</xdr:rowOff>
    </xdr:to>
    <xdr:sp macro="" textlink="">
      <xdr:nvSpPr>
        <xdr:cNvPr id="480" name="楕円 479"/>
        <xdr:cNvSpPr/>
      </xdr:nvSpPr>
      <xdr:spPr>
        <a:xfrm>
          <a:off x="7810500" y="1862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77277</xdr:rowOff>
    </xdr:from>
    <xdr:to>
      <xdr:col>45</xdr:col>
      <xdr:colOff>177800</xdr:colOff>
      <xdr:row>108</xdr:row>
      <xdr:rowOff>158104</xdr:rowOff>
    </xdr:to>
    <xdr:cxnSp macro="">
      <xdr:nvCxnSpPr>
        <xdr:cNvPr id="481" name="直線コネクタ 480"/>
        <xdr:cNvCxnSpPr/>
      </xdr:nvCxnSpPr>
      <xdr:spPr>
        <a:xfrm flipV="1">
          <a:off x="7861300" y="18593877"/>
          <a:ext cx="889000" cy="8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133854</xdr:rowOff>
    </xdr:from>
    <xdr:to>
      <xdr:col>36</xdr:col>
      <xdr:colOff>165100</xdr:colOff>
      <xdr:row>109</xdr:row>
      <xdr:rowOff>64004</xdr:rowOff>
    </xdr:to>
    <xdr:sp macro="" textlink="">
      <xdr:nvSpPr>
        <xdr:cNvPr id="482" name="楕円 481"/>
        <xdr:cNvSpPr/>
      </xdr:nvSpPr>
      <xdr:spPr>
        <a:xfrm>
          <a:off x="6921500" y="1865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158104</xdr:rowOff>
    </xdr:from>
    <xdr:to>
      <xdr:col>41</xdr:col>
      <xdr:colOff>50800</xdr:colOff>
      <xdr:row>109</xdr:row>
      <xdr:rowOff>13204</xdr:rowOff>
    </xdr:to>
    <xdr:cxnSp macro="">
      <xdr:nvCxnSpPr>
        <xdr:cNvPr id="483" name="直線コネクタ 482"/>
        <xdr:cNvCxnSpPr/>
      </xdr:nvCxnSpPr>
      <xdr:spPr>
        <a:xfrm flipV="1">
          <a:off x="6972300" y="18674704"/>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141665</xdr:rowOff>
    </xdr:from>
    <xdr:ext cx="534377" cy="259045"/>
    <xdr:sp macro="" textlink="">
      <xdr:nvSpPr>
        <xdr:cNvPr id="484" name="n_1aveValue【港湾・漁港】&#10;一人当たり有形固定資産（償却資産）額"/>
        <xdr:cNvSpPr txBox="1"/>
      </xdr:nvSpPr>
      <xdr:spPr>
        <a:xfrm>
          <a:off x="9359411" y="1797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166082</xdr:rowOff>
    </xdr:from>
    <xdr:ext cx="534377" cy="259045"/>
    <xdr:sp macro="" textlink="">
      <xdr:nvSpPr>
        <xdr:cNvPr id="485" name="n_2aveValue【港湾・漁港】&#10;一人当たり有形固定資産（償却資産）額"/>
        <xdr:cNvSpPr txBox="1"/>
      </xdr:nvSpPr>
      <xdr:spPr>
        <a:xfrm>
          <a:off x="8483111" y="179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20573</xdr:rowOff>
    </xdr:from>
    <xdr:ext cx="534377" cy="259045"/>
    <xdr:sp macro="" textlink="">
      <xdr:nvSpPr>
        <xdr:cNvPr id="486" name="n_3aveValue【港湾・漁港】&#10;一人当たり有形固定資産（償却資産）額"/>
        <xdr:cNvSpPr txBox="1"/>
      </xdr:nvSpPr>
      <xdr:spPr>
        <a:xfrm>
          <a:off x="7594111" y="1802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30870</xdr:rowOff>
    </xdr:from>
    <xdr:ext cx="534377" cy="259045"/>
    <xdr:sp macro="" textlink="">
      <xdr:nvSpPr>
        <xdr:cNvPr id="487" name="n_4aveValue【港湾・漁港】&#10;一人当たり有形固定資産（償却資産）額"/>
        <xdr:cNvSpPr txBox="1"/>
      </xdr:nvSpPr>
      <xdr:spPr>
        <a:xfrm>
          <a:off x="6705111" y="180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54979</xdr:rowOff>
    </xdr:from>
    <xdr:ext cx="534377" cy="259045"/>
    <xdr:sp macro="" textlink="">
      <xdr:nvSpPr>
        <xdr:cNvPr id="488" name="n_1mainValue【港湾・漁港】&#10;一人当たり有形固定資産（償却資産）額"/>
        <xdr:cNvSpPr txBox="1"/>
      </xdr:nvSpPr>
      <xdr:spPr>
        <a:xfrm>
          <a:off x="9359411" y="1857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119204</xdr:rowOff>
    </xdr:from>
    <xdr:ext cx="534377" cy="259045"/>
    <xdr:sp macro="" textlink="">
      <xdr:nvSpPr>
        <xdr:cNvPr id="489" name="n_2mainValue【港湾・漁港】&#10;一人当たり有形固定資産（償却資産）額"/>
        <xdr:cNvSpPr txBox="1"/>
      </xdr:nvSpPr>
      <xdr:spPr>
        <a:xfrm>
          <a:off x="8483111" y="1863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28581</xdr:rowOff>
    </xdr:from>
    <xdr:ext cx="469744" cy="259045"/>
    <xdr:sp macro="" textlink="">
      <xdr:nvSpPr>
        <xdr:cNvPr id="490" name="n_3mainValue【港湾・漁港】&#10;一人当たり有形固定資産（償却資産）額"/>
        <xdr:cNvSpPr txBox="1"/>
      </xdr:nvSpPr>
      <xdr:spPr>
        <a:xfrm>
          <a:off x="7626428" y="1871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55131</xdr:rowOff>
    </xdr:from>
    <xdr:ext cx="469744" cy="259045"/>
    <xdr:sp macro="" textlink="">
      <xdr:nvSpPr>
        <xdr:cNvPr id="491" name="n_4mainValue【港湾・漁港】&#10;一人当たり有形固定資産（償却資産）額"/>
        <xdr:cNvSpPr txBox="1"/>
      </xdr:nvSpPr>
      <xdr:spPr>
        <a:xfrm>
          <a:off x="6737428" y="1874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3" name="直線コネクタ 5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4" name="テキスト ボックス 50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5" name="直線コネクタ 5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6" name="テキスト ボックス 5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7" name="直線コネクタ 5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8" name="テキスト ボックス 5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9" name="直線コネクタ 5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0" name="テキスト ボックス 5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153924</xdr:rowOff>
    </xdr:from>
    <xdr:to>
      <xdr:col>85</xdr:col>
      <xdr:colOff>126364</xdr:colOff>
      <xdr:row>42</xdr:row>
      <xdr:rowOff>19050</xdr:rowOff>
    </xdr:to>
    <xdr:cxnSp macro="">
      <xdr:nvCxnSpPr>
        <xdr:cNvPr id="514" name="直線コネクタ 513"/>
        <xdr:cNvCxnSpPr/>
      </xdr:nvCxnSpPr>
      <xdr:spPr>
        <a:xfrm flipV="1">
          <a:off x="16318864" y="598322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100601</xdr:rowOff>
    </xdr:from>
    <xdr:ext cx="405111" cy="259045"/>
    <xdr:sp macro="" textlink="">
      <xdr:nvSpPr>
        <xdr:cNvPr id="517" name="【認定こども園・幼稚園・保育所】&#10;有形固定資産減価償却率最大値テキスト"/>
        <xdr:cNvSpPr txBox="1"/>
      </xdr:nvSpPr>
      <xdr:spPr>
        <a:xfrm>
          <a:off x="16357600" y="575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153924</xdr:rowOff>
    </xdr:from>
    <xdr:to>
      <xdr:col>86</xdr:col>
      <xdr:colOff>25400</xdr:colOff>
      <xdr:row>34</xdr:row>
      <xdr:rowOff>153924</xdr:rowOff>
    </xdr:to>
    <xdr:cxnSp macro="">
      <xdr:nvCxnSpPr>
        <xdr:cNvPr id="518" name="直線コネクタ 517"/>
        <xdr:cNvCxnSpPr/>
      </xdr:nvCxnSpPr>
      <xdr:spPr>
        <a:xfrm>
          <a:off x="16230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519"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20" name="フローチャート: 判断 519"/>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119126</xdr:rowOff>
    </xdr:from>
    <xdr:to>
      <xdr:col>81</xdr:col>
      <xdr:colOff>101600</xdr:colOff>
      <xdr:row>38</xdr:row>
      <xdr:rowOff>49276</xdr:rowOff>
    </xdr:to>
    <xdr:sp macro="" textlink="">
      <xdr:nvSpPr>
        <xdr:cNvPr id="521" name="フローチャート: 判断 520"/>
        <xdr:cNvSpPr/>
      </xdr:nvSpPr>
      <xdr:spPr>
        <a:xfrm>
          <a:off x="15430500" y="64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45974</xdr:rowOff>
    </xdr:from>
    <xdr:to>
      <xdr:col>76</xdr:col>
      <xdr:colOff>165100</xdr:colOff>
      <xdr:row>38</xdr:row>
      <xdr:rowOff>147574</xdr:rowOff>
    </xdr:to>
    <xdr:sp macro="" textlink="">
      <xdr:nvSpPr>
        <xdr:cNvPr id="522" name="フローチャート: 判断 521"/>
        <xdr:cNvSpPr/>
      </xdr:nvSpPr>
      <xdr:spPr>
        <a:xfrm>
          <a:off x="14541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55118</xdr:rowOff>
    </xdr:from>
    <xdr:to>
      <xdr:col>72</xdr:col>
      <xdr:colOff>38100</xdr:colOff>
      <xdr:row>38</xdr:row>
      <xdr:rowOff>156718</xdr:rowOff>
    </xdr:to>
    <xdr:sp macro="" textlink="">
      <xdr:nvSpPr>
        <xdr:cNvPr id="523" name="フローチャート: 判断 522"/>
        <xdr:cNvSpPr/>
      </xdr:nvSpPr>
      <xdr:spPr>
        <a:xfrm>
          <a:off x="136525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107696</xdr:rowOff>
    </xdr:from>
    <xdr:to>
      <xdr:col>67</xdr:col>
      <xdr:colOff>101600</xdr:colOff>
      <xdr:row>38</xdr:row>
      <xdr:rowOff>37846</xdr:rowOff>
    </xdr:to>
    <xdr:sp macro="" textlink="">
      <xdr:nvSpPr>
        <xdr:cNvPr id="524" name="フローチャート: 判断 523"/>
        <xdr:cNvSpPr/>
      </xdr:nvSpPr>
      <xdr:spPr>
        <a:xfrm>
          <a:off x="12763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169418</xdr:rowOff>
    </xdr:from>
    <xdr:to>
      <xdr:col>85</xdr:col>
      <xdr:colOff>177800</xdr:colOff>
      <xdr:row>35</xdr:row>
      <xdr:rowOff>99568</xdr:rowOff>
    </xdr:to>
    <xdr:sp macro="" textlink="">
      <xdr:nvSpPr>
        <xdr:cNvPr id="530" name="楕円 529"/>
        <xdr:cNvSpPr/>
      </xdr:nvSpPr>
      <xdr:spPr>
        <a:xfrm>
          <a:off x="162687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84345</xdr:rowOff>
    </xdr:from>
    <xdr:ext cx="405111" cy="259045"/>
    <xdr:sp macro="" textlink="">
      <xdr:nvSpPr>
        <xdr:cNvPr id="531" name="【認定こども園・幼稚園・保育所】&#10;有形固定資産減価償却率該当値テキスト"/>
        <xdr:cNvSpPr txBox="1"/>
      </xdr:nvSpPr>
      <xdr:spPr>
        <a:xfrm>
          <a:off x="16357600" y="5913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169418</xdr:rowOff>
    </xdr:from>
    <xdr:to>
      <xdr:col>81</xdr:col>
      <xdr:colOff>101600</xdr:colOff>
      <xdr:row>35</xdr:row>
      <xdr:rowOff>99568</xdr:rowOff>
    </xdr:to>
    <xdr:sp macro="" textlink="">
      <xdr:nvSpPr>
        <xdr:cNvPr id="532" name="楕円 531"/>
        <xdr:cNvSpPr/>
      </xdr:nvSpPr>
      <xdr:spPr>
        <a:xfrm>
          <a:off x="15430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48768</xdr:rowOff>
    </xdr:from>
    <xdr:to>
      <xdr:col>85</xdr:col>
      <xdr:colOff>127000</xdr:colOff>
      <xdr:row>35</xdr:row>
      <xdr:rowOff>48768</xdr:rowOff>
    </xdr:to>
    <xdr:cxnSp macro="">
      <xdr:nvCxnSpPr>
        <xdr:cNvPr id="533" name="直線コネクタ 532"/>
        <xdr:cNvCxnSpPr/>
      </xdr:nvCxnSpPr>
      <xdr:spPr>
        <a:xfrm>
          <a:off x="15481300" y="60495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68834</xdr:rowOff>
    </xdr:from>
    <xdr:to>
      <xdr:col>76</xdr:col>
      <xdr:colOff>165100</xdr:colOff>
      <xdr:row>36</xdr:row>
      <xdr:rowOff>170434</xdr:rowOff>
    </xdr:to>
    <xdr:sp macro="" textlink="">
      <xdr:nvSpPr>
        <xdr:cNvPr id="534" name="楕円 533"/>
        <xdr:cNvSpPr/>
      </xdr:nvSpPr>
      <xdr:spPr>
        <a:xfrm>
          <a:off x="145415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48768</xdr:rowOff>
    </xdr:from>
    <xdr:to>
      <xdr:col>81</xdr:col>
      <xdr:colOff>50800</xdr:colOff>
      <xdr:row>36</xdr:row>
      <xdr:rowOff>119634</xdr:rowOff>
    </xdr:to>
    <xdr:cxnSp macro="">
      <xdr:nvCxnSpPr>
        <xdr:cNvPr id="535" name="直線コネクタ 534"/>
        <xdr:cNvCxnSpPr/>
      </xdr:nvCxnSpPr>
      <xdr:spPr>
        <a:xfrm flipV="1">
          <a:off x="14592300" y="604951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16256</xdr:rowOff>
    </xdr:from>
    <xdr:to>
      <xdr:col>72</xdr:col>
      <xdr:colOff>38100</xdr:colOff>
      <xdr:row>36</xdr:row>
      <xdr:rowOff>117856</xdr:rowOff>
    </xdr:to>
    <xdr:sp macro="" textlink="">
      <xdr:nvSpPr>
        <xdr:cNvPr id="536" name="楕円 535"/>
        <xdr:cNvSpPr/>
      </xdr:nvSpPr>
      <xdr:spPr>
        <a:xfrm>
          <a:off x="13652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67056</xdr:rowOff>
    </xdr:from>
    <xdr:to>
      <xdr:col>76</xdr:col>
      <xdr:colOff>114300</xdr:colOff>
      <xdr:row>36</xdr:row>
      <xdr:rowOff>119634</xdr:rowOff>
    </xdr:to>
    <xdr:cxnSp macro="">
      <xdr:nvCxnSpPr>
        <xdr:cNvPr id="537" name="直線コネクタ 536"/>
        <xdr:cNvCxnSpPr/>
      </xdr:nvCxnSpPr>
      <xdr:spPr>
        <a:xfrm>
          <a:off x="13703300" y="623925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135128</xdr:rowOff>
    </xdr:from>
    <xdr:to>
      <xdr:col>67</xdr:col>
      <xdr:colOff>101600</xdr:colOff>
      <xdr:row>36</xdr:row>
      <xdr:rowOff>65278</xdr:rowOff>
    </xdr:to>
    <xdr:sp macro="" textlink="">
      <xdr:nvSpPr>
        <xdr:cNvPr id="538" name="楕円 537"/>
        <xdr:cNvSpPr/>
      </xdr:nvSpPr>
      <xdr:spPr>
        <a:xfrm>
          <a:off x="127635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14478</xdr:rowOff>
    </xdr:from>
    <xdr:to>
      <xdr:col>71</xdr:col>
      <xdr:colOff>177800</xdr:colOff>
      <xdr:row>36</xdr:row>
      <xdr:rowOff>67056</xdr:rowOff>
    </xdr:to>
    <xdr:cxnSp macro="">
      <xdr:nvCxnSpPr>
        <xdr:cNvPr id="539" name="直線コネクタ 538"/>
        <xdr:cNvCxnSpPr/>
      </xdr:nvCxnSpPr>
      <xdr:spPr>
        <a:xfrm>
          <a:off x="12814300" y="618667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40403</xdr:rowOff>
    </xdr:from>
    <xdr:ext cx="405111" cy="259045"/>
    <xdr:sp macro="" textlink="">
      <xdr:nvSpPr>
        <xdr:cNvPr id="540" name="n_1aveValue【認定こども園・幼稚園・保育所】&#10;有形固定資産減価償却率"/>
        <xdr:cNvSpPr txBox="1"/>
      </xdr:nvSpPr>
      <xdr:spPr>
        <a:xfrm>
          <a:off x="1526604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138701</xdr:rowOff>
    </xdr:from>
    <xdr:ext cx="405111" cy="259045"/>
    <xdr:sp macro="" textlink="">
      <xdr:nvSpPr>
        <xdr:cNvPr id="541" name="n_2aveValue【認定こども園・幼稚園・保育所】&#10;有形固定資産減価償却率"/>
        <xdr:cNvSpPr txBox="1"/>
      </xdr:nvSpPr>
      <xdr:spPr>
        <a:xfrm>
          <a:off x="1438974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147845</xdr:rowOff>
    </xdr:from>
    <xdr:ext cx="405111" cy="259045"/>
    <xdr:sp macro="" textlink="">
      <xdr:nvSpPr>
        <xdr:cNvPr id="542" name="n_3aveValue【認定こども園・幼稚園・保育所】&#10;有形固定資産減価償却率"/>
        <xdr:cNvSpPr txBox="1"/>
      </xdr:nvSpPr>
      <xdr:spPr>
        <a:xfrm>
          <a:off x="13500744"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28973</xdr:rowOff>
    </xdr:from>
    <xdr:ext cx="405111" cy="259045"/>
    <xdr:sp macro="" textlink="">
      <xdr:nvSpPr>
        <xdr:cNvPr id="543" name="n_4aveValue【認定こども園・幼稚園・保育所】&#10;有形固定資産減価償却率"/>
        <xdr:cNvSpPr txBox="1"/>
      </xdr:nvSpPr>
      <xdr:spPr>
        <a:xfrm>
          <a:off x="126117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116095</xdr:rowOff>
    </xdr:from>
    <xdr:ext cx="405111" cy="259045"/>
    <xdr:sp macro="" textlink="">
      <xdr:nvSpPr>
        <xdr:cNvPr id="544" name="n_1mainValue【認定こども園・幼稚園・保育所】&#10;有形固定資産減価償却率"/>
        <xdr:cNvSpPr txBox="1"/>
      </xdr:nvSpPr>
      <xdr:spPr>
        <a:xfrm>
          <a:off x="152660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15511</xdr:rowOff>
    </xdr:from>
    <xdr:ext cx="405111" cy="259045"/>
    <xdr:sp macro="" textlink="">
      <xdr:nvSpPr>
        <xdr:cNvPr id="545" name="n_2mainValue【認定こども園・幼稚園・保育所】&#10;有形固定資産減価償却率"/>
        <xdr:cNvSpPr txBox="1"/>
      </xdr:nvSpPr>
      <xdr:spPr>
        <a:xfrm>
          <a:off x="143897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134383</xdr:rowOff>
    </xdr:from>
    <xdr:ext cx="405111" cy="259045"/>
    <xdr:sp macro="" textlink="">
      <xdr:nvSpPr>
        <xdr:cNvPr id="546" name="n_3mainValue【認定こども園・幼稚園・保育所】&#10;有形固定資産減価償却率"/>
        <xdr:cNvSpPr txBox="1"/>
      </xdr:nvSpPr>
      <xdr:spPr>
        <a:xfrm>
          <a:off x="135007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81805</xdr:rowOff>
    </xdr:from>
    <xdr:ext cx="405111" cy="259045"/>
    <xdr:sp macro="" textlink="">
      <xdr:nvSpPr>
        <xdr:cNvPr id="547" name="n_4mainValue【認定こども園・幼稚園・保育所】&#10;有形固定資産減価償却率"/>
        <xdr:cNvSpPr txBox="1"/>
      </xdr:nvSpPr>
      <xdr:spPr>
        <a:xfrm>
          <a:off x="12611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9" name="テキスト ボックス 55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1" name="テキスト ボックス 56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3" name="テキスト ボックス 56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5" name="テキスト ボックス 56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7" name="テキスト ボックス 56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9" name="テキスト ボックス 56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152944</xdr:rowOff>
    </xdr:from>
    <xdr:to>
      <xdr:col>116</xdr:col>
      <xdr:colOff>62864</xdr:colOff>
      <xdr:row>41</xdr:row>
      <xdr:rowOff>159476</xdr:rowOff>
    </xdr:to>
    <xdr:cxnSp macro="">
      <xdr:nvCxnSpPr>
        <xdr:cNvPr id="573" name="直線コネクタ 572"/>
        <xdr:cNvCxnSpPr/>
      </xdr:nvCxnSpPr>
      <xdr:spPr>
        <a:xfrm flipV="1">
          <a:off x="22160864" y="5810794"/>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574"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575" name="直線コネクタ 574"/>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99621</xdr:rowOff>
    </xdr:from>
    <xdr:ext cx="469744" cy="259045"/>
    <xdr:sp macro="" textlink="">
      <xdr:nvSpPr>
        <xdr:cNvPr id="576" name="【認定こども園・幼稚園・保育所】&#10;一人当たり面積最大値テキスト"/>
        <xdr:cNvSpPr txBox="1"/>
      </xdr:nvSpPr>
      <xdr:spPr>
        <a:xfrm>
          <a:off x="22199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152944</xdr:rowOff>
    </xdr:from>
    <xdr:to>
      <xdr:col>116</xdr:col>
      <xdr:colOff>152400</xdr:colOff>
      <xdr:row>33</xdr:row>
      <xdr:rowOff>152944</xdr:rowOff>
    </xdr:to>
    <xdr:cxnSp macro="">
      <xdr:nvCxnSpPr>
        <xdr:cNvPr id="577" name="直線コネクタ 576"/>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578"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579" name="フローチャート: 判断 578"/>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17235</xdr:rowOff>
    </xdr:from>
    <xdr:to>
      <xdr:col>112</xdr:col>
      <xdr:colOff>38100</xdr:colOff>
      <xdr:row>39</xdr:row>
      <xdr:rowOff>118835</xdr:rowOff>
    </xdr:to>
    <xdr:sp macro="" textlink="">
      <xdr:nvSpPr>
        <xdr:cNvPr id="580" name="フローチャート: 判断 579"/>
        <xdr:cNvSpPr/>
      </xdr:nvSpPr>
      <xdr:spPr>
        <a:xfrm>
          <a:off x="212725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81" name="フローチャート: 判断 580"/>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7438</xdr:rowOff>
    </xdr:from>
    <xdr:to>
      <xdr:col>102</xdr:col>
      <xdr:colOff>165100</xdr:colOff>
      <xdr:row>39</xdr:row>
      <xdr:rowOff>109038</xdr:rowOff>
    </xdr:to>
    <xdr:sp macro="" textlink="">
      <xdr:nvSpPr>
        <xdr:cNvPr id="582" name="フローチャート: 判断 581"/>
        <xdr:cNvSpPr/>
      </xdr:nvSpPr>
      <xdr:spPr>
        <a:xfrm>
          <a:off x="19494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583" name="フローチャート: 判断 582"/>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90714</xdr:rowOff>
    </xdr:from>
    <xdr:to>
      <xdr:col>116</xdr:col>
      <xdr:colOff>114300</xdr:colOff>
      <xdr:row>37</xdr:row>
      <xdr:rowOff>20864</xdr:rowOff>
    </xdr:to>
    <xdr:sp macro="" textlink="">
      <xdr:nvSpPr>
        <xdr:cNvPr id="589" name="楕円 588"/>
        <xdr:cNvSpPr/>
      </xdr:nvSpPr>
      <xdr:spPr>
        <a:xfrm>
          <a:off x="22110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113591</xdr:rowOff>
    </xdr:from>
    <xdr:ext cx="469744" cy="259045"/>
    <xdr:sp macro="" textlink="">
      <xdr:nvSpPr>
        <xdr:cNvPr id="590" name="【認定こども園・幼稚園・保育所】&#10;一人当たり面積該当値テキスト"/>
        <xdr:cNvSpPr txBox="1"/>
      </xdr:nvSpPr>
      <xdr:spPr>
        <a:xfrm>
          <a:off x="22199600"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25400</xdr:rowOff>
    </xdr:from>
    <xdr:to>
      <xdr:col>112</xdr:col>
      <xdr:colOff>38100</xdr:colOff>
      <xdr:row>36</xdr:row>
      <xdr:rowOff>127000</xdr:rowOff>
    </xdr:to>
    <xdr:sp macro="" textlink="">
      <xdr:nvSpPr>
        <xdr:cNvPr id="591" name="楕円 590"/>
        <xdr:cNvSpPr/>
      </xdr:nvSpPr>
      <xdr:spPr>
        <a:xfrm>
          <a:off x="2127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76200</xdr:rowOff>
    </xdr:from>
    <xdr:to>
      <xdr:col>116</xdr:col>
      <xdr:colOff>63500</xdr:colOff>
      <xdr:row>36</xdr:row>
      <xdr:rowOff>141514</xdr:rowOff>
    </xdr:to>
    <xdr:cxnSp macro="">
      <xdr:nvCxnSpPr>
        <xdr:cNvPr id="592" name="直線コネクタ 591"/>
        <xdr:cNvCxnSpPr/>
      </xdr:nvCxnSpPr>
      <xdr:spPr>
        <a:xfrm>
          <a:off x="21323300" y="62484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123372</xdr:rowOff>
    </xdr:from>
    <xdr:to>
      <xdr:col>107</xdr:col>
      <xdr:colOff>101600</xdr:colOff>
      <xdr:row>37</xdr:row>
      <xdr:rowOff>53522</xdr:rowOff>
    </xdr:to>
    <xdr:sp macro="" textlink="">
      <xdr:nvSpPr>
        <xdr:cNvPr id="593" name="楕円 592"/>
        <xdr:cNvSpPr/>
      </xdr:nvSpPr>
      <xdr:spPr>
        <a:xfrm>
          <a:off x="20383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76200</xdr:rowOff>
    </xdr:from>
    <xdr:to>
      <xdr:col>111</xdr:col>
      <xdr:colOff>177800</xdr:colOff>
      <xdr:row>37</xdr:row>
      <xdr:rowOff>2722</xdr:rowOff>
    </xdr:to>
    <xdr:cxnSp macro="">
      <xdr:nvCxnSpPr>
        <xdr:cNvPr id="594" name="直線コネクタ 593"/>
        <xdr:cNvCxnSpPr/>
      </xdr:nvCxnSpPr>
      <xdr:spPr>
        <a:xfrm flipV="1">
          <a:off x="20434300" y="6248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133169</xdr:rowOff>
    </xdr:from>
    <xdr:to>
      <xdr:col>102</xdr:col>
      <xdr:colOff>165100</xdr:colOff>
      <xdr:row>37</xdr:row>
      <xdr:rowOff>63319</xdr:rowOff>
    </xdr:to>
    <xdr:sp macro="" textlink="">
      <xdr:nvSpPr>
        <xdr:cNvPr id="595" name="楕円 594"/>
        <xdr:cNvSpPr/>
      </xdr:nvSpPr>
      <xdr:spPr>
        <a:xfrm>
          <a:off x="19494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2722</xdr:rowOff>
    </xdr:from>
    <xdr:to>
      <xdr:col>107</xdr:col>
      <xdr:colOff>50800</xdr:colOff>
      <xdr:row>37</xdr:row>
      <xdr:rowOff>12519</xdr:rowOff>
    </xdr:to>
    <xdr:cxnSp macro="">
      <xdr:nvCxnSpPr>
        <xdr:cNvPr id="596" name="直線コネクタ 595"/>
        <xdr:cNvCxnSpPr/>
      </xdr:nvCxnSpPr>
      <xdr:spPr>
        <a:xfrm flipV="1">
          <a:off x="19545300" y="63463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139700</xdr:rowOff>
    </xdr:from>
    <xdr:to>
      <xdr:col>98</xdr:col>
      <xdr:colOff>38100</xdr:colOff>
      <xdr:row>37</xdr:row>
      <xdr:rowOff>69850</xdr:rowOff>
    </xdr:to>
    <xdr:sp macro="" textlink="">
      <xdr:nvSpPr>
        <xdr:cNvPr id="597" name="楕円 596"/>
        <xdr:cNvSpPr/>
      </xdr:nvSpPr>
      <xdr:spPr>
        <a:xfrm>
          <a:off x="18605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12519</xdr:rowOff>
    </xdr:from>
    <xdr:to>
      <xdr:col>102</xdr:col>
      <xdr:colOff>114300</xdr:colOff>
      <xdr:row>37</xdr:row>
      <xdr:rowOff>19050</xdr:rowOff>
    </xdr:to>
    <xdr:cxnSp macro="">
      <xdr:nvCxnSpPr>
        <xdr:cNvPr id="598" name="直線コネクタ 597"/>
        <xdr:cNvCxnSpPr/>
      </xdr:nvCxnSpPr>
      <xdr:spPr>
        <a:xfrm flipV="1">
          <a:off x="18656300" y="63561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109962</xdr:rowOff>
    </xdr:from>
    <xdr:ext cx="469744" cy="259045"/>
    <xdr:sp macro="" textlink="">
      <xdr:nvSpPr>
        <xdr:cNvPr id="599" name="n_1aveValue【認定こども園・幼稚園・保育所】&#10;一人当たり面積"/>
        <xdr:cNvSpPr txBox="1"/>
      </xdr:nvSpPr>
      <xdr:spPr>
        <a:xfrm>
          <a:off x="210757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600"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100165</xdr:rowOff>
    </xdr:from>
    <xdr:ext cx="469744" cy="259045"/>
    <xdr:sp macro="" textlink="">
      <xdr:nvSpPr>
        <xdr:cNvPr id="601" name="n_3aveValue【認定こども園・幼稚園・保育所】&#10;一人当たり面積"/>
        <xdr:cNvSpPr txBox="1"/>
      </xdr:nvSpPr>
      <xdr:spPr>
        <a:xfrm>
          <a:off x="19310427" y="678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62610</xdr:rowOff>
    </xdr:from>
    <xdr:ext cx="469744" cy="259045"/>
    <xdr:sp macro="" textlink="">
      <xdr:nvSpPr>
        <xdr:cNvPr id="602" name="n_4aveValue【認定こども園・幼稚園・保育所】&#10;一人当たり面積"/>
        <xdr:cNvSpPr txBox="1"/>
      </xdr:nvSpPr>
      <xdr:spPr>
        <a:xfrm>
          <a:off x="18421427" y="657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143527</xdr:rowOff>
    </xdr:from>
    <xdr:ext cx="469744" cy="259045"/>
    <xdr:sp macro="" textlink="">
      <xdr:nvSpPr>
        <xdr:cNvPr id="603" name="n_1mainValue【認定こども園・幼稚園・保育所】&#10;一人当たり面積"/>
        <xdr:cNvSpPr txBox="1"/>
      </xdr:nvSpPr>
      <xdr:spPr>
        <a:xfrm>
          <a:off x="21075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70049</xdr:rowOff>
    </xdr:from>
    <xdr:ext cx="469744" cy="259045"/>
    <xdr:sp macro="" textlink="">
      <xdr:nvSpPr>
        <xdr:cNvPr id="604" name="n_2mainValue【認定こども園・幼稚園・保育所】&#10;一人当たり面積"/>
        <xdr:cNvSpPr txBox="1"/>
      </xdr:nvSpPr>
      <xdr:spPr>
        <a:xfrm>
          <a:off x="20199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79846</xdr:rowOff>
    </xdr:from>
    <xdr:ext cx="469744" cy="259045"/>
    <xdr:sp macro="" textlink="">
      <xdr:nvSpPr>
        <xdr:cNvPr id="605" name="n_3mainValue【認定こども園・幼稚園・保育所】&#10;一人当たり面積"/>
        <xdr:cNvSpPr txBox="1"/>
      </xdr:nvSpPr>
      <xdr:spPr>
        <a:xfrm>
          <a:off x="19310427" y="608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86377</xdr:rowOff>
    </xdr:from>
    <xdr:ext cx="469744" cy="259045"/>
    <xdr:sp macro="" textlink="">
      <xdr:nvSpPr>
        <xdr:cNvPr id="606" name="n_4mainValue【認定こども園・幼稚園・保育所】&#10;一人当たり面積"/>
        <xdr:cNvSpPr txBox="1"/>
      </xdr:nvSpPr>
      <xdr:spPr>
        <a:xfrm>
          <a:off x="18421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132588</xdr:rowOff>
    </xdr:from>
    <xdr:to>
      <xdr:col>85</xdr:col>
      <xdr:colOff>126364</xdr:colOff>
      <xdr:row>62</xdr:row>
      <xdr:rowOff>146304</xdr:rowOff>
    </xdr:to>
    <xdr:cxnSp macro="">
      <xdr:nvCxnSpPr>
        <xdr:cNvPr id="629" name="直線コネクタ 628"/>
        <xdr:cNvCxnSpPr/>
      </xdr:nvCxnSpPr>
      <xdr:spPr>
        <a:xfrm flipV="1">
          <a:off x="16318864" y="9733788"/>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630"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631" name="直線コネクタ 630"/>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79265</xdr:rowOff>
    </xdr:from>
    <xdr:ext cx="405111" cy="259045"/>
    <xdr:sp macro="" textlink="">
      <xdr:nvSpPr>
        <xdr:cNvPr id="632" name="【学校施設】&#10;有形固定資産減価償却率最大値テキスト"/>
        <xdr:cNvSpPr txBox="1"/>
      </xdr:nvSpPr>
      <xdr:spPr>
        <a:xfrm>
          <a:off x="163576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132588</xdr:rowOff>
    </xdr:from>
    <xdr:to>
      <xdr:col>86</xdr:col>
      <xdr:colOff>25400</xdr:colOff>
      <xdr:row>56</xdr:row>
      <xdr:rowOff>132588</xdr:rowOff>
    </xdr:to>
    <xdr:cxnSp macro="">
      <xdr:nvCxnSpPr>
        <xdr:cNvPr id="633" name="直線コネクタ 632"/>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68089</xdr:rowOff>
    </xdr:from>
    <xdr:ext cx="405111" cy="259045"/>
    <xdr:sp macro="" textlink="">
      <xdr:nvSpPr>
        <xdr:cNvPr id="634" name="【学校施設】&#10;有形固定資産減価償却率平均値テキスト"/>
        <xdr:cNvSpPr txBox="1"/>
      </xdr:nvSpPr>
      <xdr:spPr>
        <a:xfrm>
          <a:off x="16357600" y="9840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635" name="フローチャート: 判断 634"/>
        <xdr:cNvSpPr/>
      </xdr:nvSpPr>
      <xdr:spPr>
        <a:xfrm>
          <a:off x="162687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150368</xdr:rowOff>
    </xdr:from>
    <xdr:to>
      <xdr:col>81</xdr:col>
      <xdr:colOff>101600</xdr:colOff>
      <xdr:row>59</xdr:row>
      <xdr:rowOff>80518</xdr:rowOff>
    </xdr:to>
    <xdr:sp macro="" textlink="">
      <xdr:nvSpPr>
        <xdr:cNvPr id="636" name="フローチャート: 判断 635"/>
        <xdr:cNvSpPr/>
      </xdr:nvSpPr>
      <xdr:spPr>
        <a:xfrm>
          <a:off x="15430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58928</xdr:rowOff>
    </xdr:from>
    <xdr:to>
      <xdr:col>76</xdr:col>
      <xdr:colOff>165100</xdr:colOff>
      <xdr:row>58</xdr:row>
      <xdr:rowOff>160528</xdr:rowOff>
    </xdr:to>
    <xdr:sp macro="" textlink="">
      <xdr:nvSpPr>
        <xdr:cNvPr id="637" name="フローチャート: 判断 636"/>
        <xdr:cNvSpPr/>
      </xdr:nvSpPr>
      <xdr:spPr>
        <a:xfrm>
          <a:off x="14541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58928</xdr:rowOff>
    </xdr:from>
    <xdr:to>
      <xdr:col>72</xdr:col>
      <xdr:colOff>38100</xdr:colOff>
      <xdr:row>58</xdr:row>
      <xdr:rowOff>160528</xdr:rowOff>
    </xdr:to>
    <xdr:sp macro="" textlink="">
      <xdr:nvSpPr>
        <xdr:cNvPr id="638" name="フローチャート: 判断 637"/>
        <xdr:cNvSpPr/>
      </xdr:nvSpPr>
      <xdr:spPr>
        <a:xfrm>
          <a:off x="13652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129794</xdr:rowOff>
    </xdr:from>
    <xdr:to>
      <xdr:col>67</xdr:col>
      <xdr:colOff>101600</xdr:colOff>
      <xdr:row>58</xdr:row>
      <xdr:rowOff>59944</xdr:rowOff>
    </xdr:to>
    <xdr:sp macro="" textlink="">
      <xdr:nvSpPr>
        <xdr:cNvPr id="639" name="フローチャート: 判断 638"/>
        <xdr:cNvSpPr/>
      </xdr:nvSpPr>
      <xdr:spPr>
        <a:xfrm>
          <a:off x="12763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90932</xdr:rowOff>
    </xdr:from>
    <xdr:to>
      <xdr:col>85</xdr:col>
      <xdr:colOff>177800</xdr:colOff>
      <xdr:row>59</xdr:row>
      <xdr:rowOff>21082</xdr:rowOff>
    </xdr:to>
    <xdr:sp macro="" textlink="">
      <xdr:nvSpPr>
        <xdr:cNvPr id="645" name="楕円 644"/>
        <xdr:cNvSpPr/>
      </xdr:nvSpPr>
      <xdr:spPr>
        <a:xfrm>
          <a:off x="162687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69359</xdr:rowOff>
    </xdr:from>
    <xdr:ext cx="405111" cy="259045"/>
    <xdr:sp macro="" textlink="">
      <xdr:nvSpPr>
        <xdr:cNvPr id="646" name="【学校施設】&#10;有形固定資産減価償却率該当値テキスト"/>
        <xdr:cNvSpPr txBox="1"/>
      </xdr:nvSpPr>
      <xdr:spPr>
        <a:xfrm>
          <a:off x="16357600" y="1001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647" name="楕円 646"/>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141732</xdr:rowOff>
    </xdr:to>
    <xdr:cxnSp macro="">
      <xdr:nvCxnSpPr>
        <xdr:cNvPr id="648" name="直線コネクタ 647"/>
        <xdr:cNvCxnSpPr/>
      </xdr:nvCxnSpPr>
      <xdr:spPr>
        <a:xfrm>
          <a:off x="15481300" y="100126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10922</xdr:rowOff>
    </xdr:from>
    <xdr:to>
      <xdr:col>76</xdr:col>
      <xdr:colOff>165100</xdr:colOff>
      <xdr:row>57</xdr:row>
      <xdr:rowOff>112522</xdr:rowOff>
    </xdr:to>
    <xdr:sp macro="" textlink="">
      <xdr:nvSpPr>
        <xdr:cNvPr id="649" name="楕円 648"/>
        <xdr:cNvSpPr/>
      </xdr:nvSpPr>
      <xdr:spPr>
        <a:xfrm>
          <a:off x="14541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61722</xdr:rowOff>
    </xdr:from>
    <xdr:to>
      <xdr:col>81</xdr:col>
      <xdr:colOff>50800</xdr:colOff>
      <xdr:row>58</xdr:row>
      <xdr:rowOff>68580</xdr:rowOff>
    </xdr:to>
    <xdr:cxnSp macro="">
      <xdr:nvCxnSpPr>
        <xdr:cNvPr id="650" name="直線コネクタ 649"/>
        <xdr:cNvCxnSpPr/>
      </xdr:nvCxnSpPr>
      <xdr:spPr>
        <a:xfrm>
          <a:off x="14592300" y="983437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122936</xdr:rowOff>
    </xdr:from>
    <xdr:to>
      <xdr:col>72</xdr:col>
      <xdr:colOff>38100</xdr:colOff>
      <xdr:row>57</xdr:row>
      <xdr:rowOff>53086</xdr:rowOff>
    </xdr:to>
    <xdr:sp macro="" textlink="">
      <xdr:nvSpPr>
        <xdr:cNvPr id="651" name="楕円 650"/>
        <xdr:cNvSpPr/>
      </xdr:nvSpPr>
      <xdr:spPr>
        <a:xfrm>
          <a:off x="136525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2286</xdr:rowOff>
    </xdr:from>
    <xdr:to>
      <xdr:col>76</xdr:col>
      <xdr:colOff>114300</xdr:colOff>
      <xdr:row>57</xdr:row>
      <xdr:rowOff>61722</xdr:rowOff>
    </xdr:to>
    <xdr:cxnSp macro="">
      <xdr:nvCxnSpPr>
        <xdr:cNvPr id="652" name="直線コネクタ 651"/>
        <xdr:cNvCxnSpPr/>
      </xdr:nvCxnSpPr>
      <xdr:spPr>
        <a:xfrm>
          <a:off x="13703300" y="9774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45212</xdr:rowOff>
    </xdr:from>
    <xdr:to>
      <xdr:col>67</xdr:col>
      <xdr:colOff>101600</xdr:colOff>
      <xdr:row>56</xdr:row>
      <xdr:rowOff>146812</xdr:rowOff>
    </xdr:to>
    <xdr:sp macro="" textlink="">
      <xdr:nvSpPr>
        <xdr:cNvPr id="653" name="楕円 652"/>
        <xdr:cNvSpPr/>
      </xdr:nvSpPr>
      <xdr:spPr>
        <a:xfrm>
          <a:off x="127635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96012</xdr:rowOff>
    </xdr:from>
    <xdr:to>
      <xdr:col>71</xdr:col>
      <xdr:colOff>177800</xdr:colOff>
      <xdr:row>57</xdr:row>
      <xdr:rowOff>2286</xdr:rowOff>
    </xdr:to>
    <xdr:cxnSp macro="">
      <xdr:nvCxnSpPr>
        <xdr:cNvPr id="654" name="直線コネクタ 653"/>
        <xdr:cNvCxnSpPr/>
      </xdr:nvCxnSpPr>
      <xdr:spPr>
        <a:xfrm>
          <a:off x="12814300" y="96972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71645</xdr:rowOff>
    </xdr:from>
    <xdr:ext cx="405111" cy="259045"/>
    <xdr:sp macro="" textlink="">
      <xdr:nvSpPr>
        <xdr:cNvPr id="655" name="n_1aveValue【学校施設】&#10;有形固定資産減価償却率"/>
        <xdr:cNvSpPr txBox="1"/>
      </xdr:nvSpPr>
      <xdr:spPr>
        <a:xfrm>
          <a:off x="152660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151655</xdr:rowOff>
    </xdr:from>
    <xdr:ext cx="405111" cy="259045"/>
    <xdr:sp macro="" textlink="">
      <xdr:nvSpPr>
        <xdr:cNvPr id="656" name="n_2aveValue【学校施設】&#10;有形固定資産減価償却率"/>
        <xdr:cNvSpPr txBox="1"/>
      </xdr:nvSpPr>
      <xdr:spPr>
        <a:xfrm>
          <a:off x="14389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151655</xdr:rowOff>
    </xdr:from>
    <xdr:ext cx="405111" cy="259045"/>
    <xdr:sp macro="" textlink="">
      <xdr:nvSpPr>
        <xdr:cNvPr id="657" name="n_3aveValue【学校施設】&#10;有形固定資産減価償却率"/>
        <xdr:cNvSpPr txBox="1"/>
      </xdr:nvSpPr>
      <xdr:spPr>
        <a:xfrm>
          <a:off x="13500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51071</xdr:rowOff>
    </xdr:from>
    <xdr:ext cx="405111" cy="259045"/>
    <xdr:sp macro="" textlink="">
      <xdr:nvSpPr>
        <xdr:cNvPr id="658" name="n_4aveValue【学校施設】&#10;有形固定資産減価償却率"/>
        <xdr:cNvSpPr txBox="1"/>
      </xdr:nvSpPr>
      <xdr:spPr>
        <a:xfrm>
          <a:off x="12611744" y="999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659" name="n_1mainValue【学校施設】&#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129049</xdr:rowOff>
    </xdr:from>
    <xdr:ext cx="405111" cy="259045"/>
    <xdr:sp macro="" textlink="">
      <xdr:nvSpPr>
        <xdr:cNvPr id="660" name="n_2mainValue【学校施設】&#10;有形固定資産減価償却率"/>
        <xdr:cNvSpPr txBox="1"/>
      </xdr:nvSpPr>
      <xdr:spPr>
        <a:xfrm>
          <a:off x="14389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69613</xdr:rowOff>
    </xdr:from>
    <xdr:ext cx="405111" cy="259045"/>
    <xdr:sp macro="" textlink="">
      <xdr:nvSpPr>
        <xdr:cNvPr id="661" name="n_3mainValue【学校施設】&#10;有形固定資産減価償却率"/>
        <xdr:cNvSpPr txBox="1"/>
      </xdr:nvSpPr>
      <xdr:spPr>
        <a:xfrm>
          <a:off x="13500744"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163339</xdr:rowOff>
    </xdr:from>
    <xdr:ext cx="405111" cy="259045"/>
    <xdr:sp macro="" textlink="">
      <xdr:nvSpPr>
        <xdr:cNvPr id="662" name="n_4mainValue【学校施設】&#10;有形固定資産減価償却率"/>
        <xdr:cNvSpPr txBox="1"/>
      </xdr:nvSpPr>
      <xdr:spPr>
        <a:xfrm>
          <a:off x="12611744" y="942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58783</xdr:rowOff>
    </xdr:from>
    <xdr:to>
      <xdr:col>116</xdr:col>
      <xdr:colOff>62864</xdr:colOff>
      <xdr:row>63</xdr:row>
      <xdr:rowOff>58783</xdr:rowOff>
    </xdr:to>
    <xdr:cxnSp macro="">
      <xdr:nvCxnSpPr>
        <xdr:cNvPr id="689" name="直線コネクタ 688"/>
        <xdr:cNvCxnSpPr/>
      </xdr:nvCxnSpPr>
      <xdr:spPr>
        <a:xfrm flipV="1">
          <a:off x="22160864" y="948853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62610</xdr:rowOff>
    </xdr:from>
    <xdr:ext cx="469744" cy="259045"/>
    <xdr:sp macro="" textlink="">
      <xdr:nvSpPr>
        <xdr:cNvPr id="690" name="【学校施設】&#10;一人当たり面積最小値テキスト"/>
        <xdr:cNvSpPr txBox="1"/>
      </xdr:nvSpPr>
      <xdr:spPr>
        <a:xfrm>
          <a:off x="22199600" y="108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58783</xdr:rowOff>
    </xdr:from>
    <xdr:to>
      <xdr:col>116</xdr:col>
      <xdr:colOff>152400</xdr:colOff>
      <xdr:row>63</xdr:row>
      <xdr:rowOff>58783</xdr:rowOff>
    </xdr:to>
    <xdr:cxnSp macro="">
      <xdr:nvCxnSpPr>
        <xdr:cNvPr id="691" name="直線コネクタ 690"/>
        <xdr:cNvCxnSpPr/>
      </xdr:nvCxnSpPr>
      <xdr:spPr>
        <a:xfrm>
          <a:off x="22072600" y="108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5460</xdr:rowOff>
    </xdr:from>
    <xdr:ext cx="469744" cy="259045"/>
    <xdr:sp macro="" textlink="">
      <xdr:nvSpPr>
        <xdr:cNvPr id="692" name="【学校施設】&#10;一人当たり面積最大値テキスト"/>
        <xdr:cNvSpPr txBox="1"/>
      </xdr:nvSpPr>
      <xdr:spPr>
        <a:xfrm>
          <a:off x="22199600" y="92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58783</xdr:rowOff>
    </xdr:from>
    <xdr:to>
      <xdr:col>116</xdr:col>
      <xdr:colOff>152400</xdr:colOff>
      <xdr:row>55</xdr:row>
      <xdr:rowOff>58783</xdr:rowOff>
    </xdr:to>
    <xdr:cxnSp macro="">
      <xdr:nvCxnSpPr>
        <xdr:cNvPr id="693" name="直線コネクタ 692"/>
        <xdr:cNvCxnSpPr/>
      </xdr:nvCxnSpPr>
      <xdr:spPr>
        <a:xfrm>
          <a:off x="22072600" y="948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140261</xdr:rowOff>
    </xdr:from>
    <xdr:ext cx="469744" cy="259045"/>
    <xdr:sp macro="" textlink="">
      <xdr:nvSpPr>
        <xdr:cNvPr id="694" name="【学校施設】&#10;一人当たり面積平均値テキスト"/>
        <xdr:cNvSpPr txBox="1"/>
      </xdr:nvSpPr>
      <xdr:spPr>
        <a:xfrm>
          <a:off x="22199600" y="1008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117384</xdr:rowOff>
    </xdr:from>
    <xdr:to>
      <xdr:col>116</xdr:col>
      <xdr:colOff>114300</xdr:colOff>
      <xdr:row>60</xdr:row>
      <xdr:rowOff>47534</xdr:rowOff>
    </xdr:to>
    <xdr:sp macro="" textlink="">
      <xdr:nvSpPr>
        <xdr:cNvPr id="695" name="フローチャート: 判断 694"/>
        <xdr:cNvSpPr/>
      </xdr:nvSpPr>
      <xdr:spPr>
        <a:xfrm>
          <a:off x="22110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37374</xdr:rowOff>
    </xdr:from>
    <xdr:to>
      <xdr:col>112</xdr:col>
      <xdr:colOff>38100</xdr:colOff>
      <xdr:row>60</xdr:row>
      <xdr:rowOff>138974</xdr:rowOff>
    </xdr:to>
    <xdr:sp macro="" textlink="">
      <xdr:nvSpPr>
        <xdr:cNvPr id="696" name="フローチャート: 判断 695"/>
        <xdr:cNvSpPr/>
      </xdr:nvSpPr>
      <xdr:spPr>
        <a:xfrm>
          <a:off x="21272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xdr:rowOff>
    </xdr:from>
    <xdr:to>
      <xdr:col>107</xdr:col>
      <xdr:colOff>101600</xdr:colOff>
      <xdr:row>60</xdr:row>
      <xdr:rowOff>106317</xdr:rowOff>
    </xdr:to>
    <xdr:sp macro="" textlink="">
      <xdr:nvSpPr>
        <xdr:cNvPr id="697" name="フローチャート: 判断 696"/>
        <xdr:cNvSpPr/>
      </xdr:nvSpPr>
      <xdr:spPr>
        <a:xfrm>
          <a:off x="20383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58601</xdr:rowOff>
    </xdr:from>
    <xdr:to>
      <xdr:col>102</xdr:col>
      <xdr:colOff>165100</xdr:colOff>
      <xdr:row>60</xdr:row>
      <xdr:rowOff>160201</xdr:rowOff>
    </xdr:to>
    <xdr:sp macro="" textlink="">
      <xdr:nvSpPr>
        <xdr:cNvPr id="698" name="フローチャート: 判断 697"/>
        <xdr:cNvSpPr/>
      </xdr:nvSpPr>
      <xdr:spPr>
        <a:xfrm>
          <a:off x="19494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19413</xdr:rowOff>
    </xdr:from>
    <xdr:to>
      <xdr:col>98</xdr:col>
      <xdr:colOff>38100</xdr:colOff>
      <xdr:row>60</xdr:row>
      <xdr:rowOff>121013</xdr:rowOff>
    </xdr:to>
    <xdr:sp macro="" textlink="">
      <xdr:nvSpPr>
        <xdr:cNvPr id="699" name="フローチャート: 判断 698"/>
        <xdr:cNvSpPr/>
      </xdr:nvSpPr>
      <xdr:spPr>
        <a:xfrm>
          <a:off x="18605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macro="" textlink="">
      <xdr:nvSpPr>
        <xdr:cNvPr id="705" name="楕円 704"/>
        <xdr:cNvSpPr/>
      </xdr:nvSpPr>
      <xdr:spPr>
        <a:xfrm>
          <a:off x="22110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99077</xdr:rowOff>
    </xdr:from>
    <xdr:ext cx="469744" cy="259045"/>
    <xdr:sp macro="" textlink="">
      <xdr:nvSpPr>
        <xdr:cNvPr id="706" name="【学校施設】&#10;一人当たり面積該当値テキスト"/>
        <xdr:cNvSpPr txBox="1"/>
      </xdr:nvSpPr>
      <xdr:spPr>
        <a:xfrm>
          <a:off x="22199600"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145143</xdr:rowOff>
    </xdr:from>
    <xdr:to>
      <xdr:col>112</xdr:col>
      <xdr:colOff>38100</xdr:colOff>
      <xdr:row>61</xdr:row>
      <xdr:rowOff>75293</xdr:rowOff>
    </xdr:to>
    <xdr:sp macro="" textlink="">
      <xdr:nvSpPr>
        <xdr:cNvPr id="707" name="楕円 706"/>
        <xdr:cNvSpPr/>
      </xdr:nvSpPr>
      <xdr:spPr>
        <a:xfrm>
          <a:off x="2127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24493</xdr:rowOff>
    </xdr:to>
    <xdr:cxnSp macro="">
      <xdr:nvCxnSpPr>
        <xdr:cNvPr id="708" name="直線コネクタ 707"/>
        <xdr:cNvCxnSpPr/>
      </xdr:nvCxnSpPr>
      <xdr:spPr>
        <a:xfrm flipV="1">
          <a:off x="21323300" y="104584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19413</xdr:rowOff>
    </xdr:from>
    <xdr:to>
      <xdr:col>107</xdr:col>
      <xdr:colOff>101600</xdr:colOff>
      <xdr:row>59</xdr:row>
      <xdr:rowOff>121013</xdr:rowOff>
    </xdr:to>
    <xdr:sp macro="" textlink="">
      <xdr:nvSpPr>
        <xdr:cNvPr id="709" name="楕円 708"/>
        <xdr:cNvSpPr/>
      </xdr:nvSpPr>
      <xdr:spPr>
        <a:xfrm>
          <a:off x="20383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70213</xdr:rowOff>
    </xdr:from>
    <xdr:to>
      <xdr:col>111</xdr:col>
      <xdr:colOff>177800</xdr:colOff>
      <xdr:row>61</xdr:row>
      <xdr:rowOff>24493</xdr:rowOff>
    </xdr:to>
    <xdr:cxnSp macro="">
      <xdr:nvCxnSpPr>
        <xdr:cNvPr id="710" name="直線コネクタ 709"/>
        <xdr:cNvCxnSpPr/>
      </xdr:nvCxnSpPr>
      <xdr:spPr>
        <a:xfrm>
          <a:off x="20434300" y="10185763"/>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159838</xdr:rowOff>
    </xdr:from>
    <xdr:to>
      <xdr:col>102</xdr:col>
      <xdr:colOff>165100</xdr:colOff>
      <xdr:row>59</xdr:row>
      <xdr:rowOff>89988</xdr:rowOff>
    </xdr:to>
    <xdr:sp macro="" textlink="">
      <xdr:nvSpPr>
        <xdr:cNvPr id="711" name="楕円 710"/>
        <xdr:cNvSpPr/>
      </xdr:nvSpPr>
      <xdr:spPr>
        <a:xfrm>
          <a:off x="19494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39188</xdr:rowOff>
    </xdr:from>
    <xdr:to>
      <xdr:col>107</xdr:col>
      <xdr:colOff>50800</xdr:colOff>
      <xdr:row>59</xdr:row>
      <xdr:rowOff>70213</xdr:rowOff>
    </xdr:to>
    <xdr:cxnSp macro="">
      <xdr:nvCxnSpPr>
        <xdr:cNvPr id="712" name="直線コネクタ 711"/>
        <xdr:cNvCxnSpPr/>
      </xdr:nvCxnSpPr>
      <xdr:spPr>
        <a:xfrm>
          <a:off x="19545300" y="101547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7983</xdr:rowOff>
    </xdr:from>
    <xdr:to>
      <xdr:col>98</xdr:col>
      <xdr:colOff>38100</xdr:colOff>
      <xdr:row>59</xdr:row>
      <xdr:rowOff>109583</xdr:rowOff>
    </xdr:to>
    <xdr:sp macro="" textlink="">
      <xdr:nvSpPr>
        <xdr:cNvPr id="713" name="楕円 712"/>
        <xdr:cNvSpPr/>
      </xdr:nvSpPr>
      <xdr:spPr>
        <a:xfrm>
          <a:off x="18605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39188</xdr:rowOff>
    </xdr:from>
    <xdr:to>
      <xdr:col>102</xdr:col>
      <xdr:colOff>114300</xdr:colOff>
      <xdr:row>59</xdr:row>
      <xdr:rowOff>58783</xdr:rowOff>
    </xdr:to>
    <xdr:cxnSp macro="">
      <xdr:nvCxnSpPr>
        <xdr:cNvPr id="714" name="直線コネクタ 713"/>
        <xdr:cNvCxnSpPr/>
      </xdr:nvCxnSpPr>
      <xdr:spPr>
        <a:xfrm flipV="1">
          <a:off x="18656300" y="1015473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155501</xdr:rowOff>
    </xdr:from>
    <xdr:ext cx="469744" cy="259045"/>
    <xdr:sp macro="" textlink="">
      <xdr:nvSpPr>
        <xdr:cNvPr id="715" name="n_1aveValue【学校施設】&#10;一人当たり面積"/>
        <xdr:cNvSpPr txBox="1"/>
      </xdr:nvSpPr>
      <xdr:spPr>
        <a:xfrm>
          <a:off x="21075727" y="1009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97444</xdr:rowOff>
    </xdr:from>
    <xdr:ext cx="469744" cy="259045"/>
    <xdr:sp macro="" textlink="">
      <xdr:nvSpPr>
        <xdr:cNvPr id="716" name="n_2aveValue【学校施設】&#10;一人当たり面積"/>
        <xdr:cNvSpPr txBox="1"/>
      </xdr:nvSpPr>
      <xdr:spPr>
        <a:xfrm>
          <a:off x="20199427" y="1038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151328</xdr:rowOff>
    </xdr:from>
    <xdr:ext cx="469744" cy="259045"/>
    <xdr:sp macro="" textlink="">
      <xdr:nvSpPr>
        <xdr:cNvPr id="717" name="n_3aveValue【学校施設】&#10;一人当たり面積"/>
        <xdr:cNvSpPr txBox="1"/>
      </xdr:nvSpPr>
      <xdr:spPr>
        <a:xfrm>
          <a:off x="19310427" y="10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112140</xdr:rowOff>
    </xdr:from>
    <xdr:ext cx="469744" cy="259045"/>
    <xdr:sp macro="" textlink="">
      <xdr:nvSpPr>
        <xdr:cNvPr id="718" name="n_4aveValue【学校施設】&#10;一人当たり面積"/>
        <xdr:cNvSpPr txBox="1"/>
      </xdr:nvSpPr>
      <xdr:spPr>
        <a:xfrm>
          <a:off x="18421427" y="1039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66420</xdr:rowOff>
    </xdr:from>
    <xdr:ext cx="469744" cy="259045"/>
    <xdr:sp macro="" textlink="">
      <xdr:nvSpPr>
        <xdr:cNvPr id="719" name="n_1mainValue【学校施設】&#10;一人当たり面積"/>
        <xdr:cNvSpPr txBox="1"/>
      </xdr:nvSpPr>
      <xdr:spPr>
        <a:xfrm>
          <a:off x="21075727"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137540</xdr:rowOff>
    </xdr:from>
    <xdr:ext cx="469744" cy="259045"/>
    <xdr:sp macro="" textlink="">
      <xdr:nvSpPr>
        <xdr:cNvPr id="720" name="n_2mainValue【学校施設】&#10;一人当たり面積"/>
        <xdr:cNvSpPr txBox="1"/>
      </xdr:nvSpPr>
      <xdr:spPr>
        <a:xfrm>
          <a:off x="201994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106515</xdr:rowOff>
    </xdr:from>
    <xdr:ext cx="469744" cy="259045"/>
    <xdr:sp macro="" textlink="">
      <xdr:nvSpPr>
        <xdr:cNvPr id="721" name="n_3mainValue【学校施設】&#10;一人当たり面積"/>
        <xdr:cNvSpPr txBox="1"/>
      </xdr:nvSpPr>
      <xdr:spPr>
        <a:xfrm>
          <a:off x="19310427" y="987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126110</xdr:rowOff>
    </xdr:from>
    <xdr:ext cx="469744" cy="259045"/>
    <xdr:sp macro="" textlink="">
      <xdr:nvSpPr>
        <xdr:cNvPr id="722" name="n_4mainValue【学校施設】&#10;一人当たり面積"/>
        <xdr:cNvSpPr txBox="1"/>
      </xdr:nvSpPr>
      <xdr:spPr>
        <a:xfrm>
          <a:off x="18421427" y="98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41911</xdr:rowOff>
    </xdr:from>
    <xdr:to>
      <xdr:col>85</xdr:col>
      <xdr:colOff>126364</xdr:colOff>
      <xdr:row>86</xdr:row>
      <xdr:rowOff>108586</xdr:rowOff>
    </xdr:to>
    <xdr:cxnSp macro="">
      <xdr:nvCxnSpPr>
        <xdr:cNvPr id="747" name="直線コネクタ 746"/>
        <xdr:cNvCxnSpPr/>
      </xdr:nvCxnSpPr>
      <xdr:spPr>
        <a:xfrm flipV="1">
          <a:off x="16318864" y="13586461"/>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748"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749" name="直線コネクタ 748"/>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160038</xdr:rowOff>
    </xdr:from>
    <xdr:ext cx="405111" cy="259045"/>
    <xdr:sp macro="" textlink="">
      <xdr:nvSpPr>
        <xdr:cNvPr id="750" name="【児童館】&#10;有形固定資産減価償却率最大値テキスト"/>
        <xdr:cNvSpPr txBox="1"/>
      </xdr:nvSpPr>
      <xdr:spPr>
        <a:xfrm>
          <a:off x="16357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41911</xdr:rowOff>
    </xdr:from>
    <xdr:to>
      <xdr:col>86</xdr:col>
      <xdr:colOff>25400</xdr:colOff>
      <xdr:row>79</xdr:row>
      <xdr:rowOff>41911</xdr:rowOff>
    </xdr:to>
    <xdr:cxnSp macro="">
      <xdr:nvCxnSpPr>
        <xdr:cNvPr id="751" name="直線コネクタ 750"/>
        <xdr:cNvCxnSpPr/>
      </xdr:nvCxnSpPr>
      <xdr:spPr>
        <a:xfrm>
          <a:off x="16230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61613</xdr:rowOff>
    </xdr:from>
    <xdr:ext cx="405111" cy="259045"/>
    <xdr:sp macro="" textlink="">
      <xdr:nvSpPr>
        <xdr:cNvPr id="752" name="【児童館】&#10;有形固定資産減価償却率平均値テキスト"/>
        <xdr:cNvSpPr txBox="1"/>
      </xdr:nvSpPr>
      <xdr:spPr>
        <a:xfrm>
          <a:off x="16357600" y="1377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38736</xdr:rowOff>
    </xdr:from>
    <xdr:to>
      <xdr:col>85</xdr:col>
      <xdr:colOff>177800</xdr:colOff>
      <xdr:row>81</xdr:row>
      <xdr:rowOff>140336</xdr:rowOff>
    </xdr:to>
    <xdr:sp macro="" textlink="">
      <xdr:nvSpPr>
        <xdr:cNvPr id="753" name="フローチャート: 判断 752"/>
        <xdr:cNvSpPr/>
      </xdr:nvSpPr>
      <xdr:spPr>
        <a:xfrm>
          <a:off x="162687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23495</xdr:rowOff>
    </xdr:from>
    <xdr:to>
      <xdr:col>81</xdr:col>
      <xdr:colOff>101600</xdr:colOff>
      <xdr:row>80</xdr:row>
      <xdr:rowOff>125095</xdr:rowOff>
    </xdr:to>
    <xdr:sp macro="" textlink="">
      <xdr:nvSpPr>
        <xdr:cNvPr id="754" name="フローチャート: 判断 753"/>
        <xdr:cNvSpPr/>
      </xdr:nvSpPr>
      <xdr:spPr>
        <a:xfrm>
          <a:off x="15430500" y="1373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55" name="フローチャート: 判断 754"/>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143511</xdr:rowOff>
    </xdr:from>
    <xdr:to>
      <xdr:col>72</xdr:col>
      <xdr:colOff>38100</xdr:colOff>
      <xdr:row>82</xdr:row>
      <xdr:rowOff>73661</xdr:rowOff>
    </xdr:to>
    <xdr:sp macro="" textlink="">
      <xdr:nvSpPr>
        <xdr:cNvPr id="756" name="フローチャート: 判断 755"/>
        <xdr:cNvSpPr/>
      </xdr:nvSpPr>
      <xdr:spPr>
        <a:xfrm>
          <a:off x="13652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166370</xdr:rowOff>
    </xdr:from>
    <xdr:to>
      <xdr:col>67</xdr:col>
      <xdr:colOff>101600</xdr:colOff>
      <xdr:row>82</xdr:row>
      <xdr:rowOff>96520</xdr:rowOff>
    </xdr:to>
    <xdr:sp macro="" textlink="">
      <xdr:nvSpPr>
        <xdr:cNvPr id="757" name="フローチャート: 判断 756"/>
        <xdr:cNvSpPr/>
      </xdr:nvSpPr>
      <xdr:spPr>
        <a:xfrm>
          <a:off x="12763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763" name="楕円 762"/>
        <xdr:cNvSpPr/>
      </xdr:nvSpPr>
      <xdr:spPr>
        <a:xfrm>
          <a:off x="16268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114316</xdr:rowOff>
    </xdr:from>
    <xdr:ext cx="405111" cy="259045"/>
    <xdr:sp macro="" textlink="">
      <xdr:nvSpPr>
        <xdr:cNvPr id="764" name="【児童館】&#10;有形固定資産減価償却率該当値テキスト"/>
        <xdr:cNvSpPr txBox="1"/>
      </xdr:nvSpPr>
      <xdr:spPr>
        <a:xfrm>
          <a:off x="16357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97789</xdr:rowOff>
    </xdr:from>
    <xdr:to>
      <xdr:col>81</xdr:col>
      <xdr:colOff>101600</xdr:colOff>
      <xdr:row>83</xdr:row>
      <xdr:rowOff>27939</xdr:rowOff>
    </xdr:to>
    <xdr:sp macro="" textlink="">
      <xdr:nvSpPr>
        <xdr:cNvPr id="765" name="楕円 764"/>
        <xdr:cNvSpPr/>
      </xdr:nvSpPr>
      <xdr:spPr>
        <a:xfrm>
          <a:off x="15430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148589</xdr:rowOff>
    </xdr:from>
    <xdr:to>
      <xdr:col>85</xdr:col>
      <xdr:colOff>127000</xdr:colOff>
      <xdr:row>83</xdr:row>
      <xdr:rowOff>15239</xdr:rowOff>
    </xdr:to>
    <xdr:cxnSp macro="">
      <xdr:nvCxnSpPr>
        <xdr:cNvPr id="766" name="直線コネクタ 765"/>
        <xdr:cNvCxnSpPr/>
      </xdr:nvCxnSpPr>
      <xdr:spPr>
        <a:xfrm>
          <a:off x="15481300" y="142074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156845</xdr:rowOff>
    </xdr:from>
    <xdr:to>
      <xdr:col>76</xdr:col>
      <xdr:colOff>165100</xdr:colOff>
      <xdr:row>83</xdr:row>
      <xdr:rowOff>86995</xdr:rowOff>
    </xdr:to>
    <xdr:sp macro="" textlink="">
      <xdr:nvSpPr>
        <xdr:cNvPr id="767" name="楕円 766"/>
        <xdr:cNvSpPr/>
      </xdr:nvSpPr>
      <xdr:spPr>
        <a:xfrm>
          <a:off x="14541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148589</xdr:rowOff>
    </xdr:from>
    <xdr:to>
      <xdr:col>81</xdr:col>
      <xdr:colOff>50800</xdr:colOff>
      <xdr:row>83</xdr:row>
      <xdr:rowOff>36195</xdr:rowOff>
    </xdr:to>
    <xdr:cxnSp macro="">
      <xdr:nvCxnSpPr>
        <xdr:cNvPr id="768" name="直線コネクタ 767"/>
        <xdr:cNvCxnSpPr/>
      </xdr:nvCxnSpPr>
      <xdr:spPr>
        <a:xfrm flipV="1">
          <a:off x="14592300" y="1420748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122555</xdr:rowOff>
    </xdr:from>
    <xdr:to>
      <xdr:col>72</xdr:col>
      <xdr:colOff>38100</xdr:colOff>
      <xdr:row>83</xdr:row>
      <xdr:rowOff>52705</xdr:rowOff>
    </xdr:to>
    <xdr:sp macro="" textlink="">
      <xdr:nvSpPr>
        <xdr:cNvPr id="769" name="楕円 768"/>
        <xdr:cNvSpPr/>
      </xdr:nvSpPr>
      <xdr:spPr>
        <a:xfrm>
          <a:off x="13652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1905</xdr:rowOff>
    </xdr:from>
    <xdr:to>
      <xdr:col>76</xdr:col>
      <xdr:colOff>114300</xdr:colOff>
      <xdr:row>83</xdr:row>
      <xdr:rowOff>36195</xdr:rowOff>
    </xdr:to>
    <xdr:cxnSp macro="">
      <xdr:nvCxnSpPr>
        <xdr:cNvPr id="770" name="直線コネクタ 769"/>
        <xdr:cNvCxnSpPr/>
      </xdr:nvCxnSpPr>
      <xdr:spPr>
        <a:xfrm>
          <a:off x="13703300" y="142322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86361</xdr:rowOff>
    </xdr:from>
    <xdr:to>
      <xdr:col>67</xdr:col>
      <xdr:colOff>101600</xdr:colOff>
      <xdr:row>83</xdr:row>
      <xdr:rowOff>16511</xdr:rowOff>
    </xdr:to>
    <xdr:sp macro="" textlink="">
      <xdr:nvSpPr>
        <xdr:cNvPr id="771" name="楕円 770"/>
        <xdr:cNvSpPr/>
      </xdr:nvSpPr>
      <xdr:spPr>
        <a:xfrm>
          <a:off x="12763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137161</xdr:rowOff>
    </xdr:from>
    <xdr:to>
      <xdr:col>71</xdr:col>
      <xdr:colOff>177800</xdr:colOff>
      <xdr:row>83</xdr:row>
      <xdr:rowOff>1905</xdr:rowOff>
    </xdr:to>
    <xdr:cxnSp macro="">
      <xdr:nvCxnSpPr>
        <xdr:cNvPr id="772" name="直線コネクタ 771"/>
        <xdr:cNvCxnSpPr/>
      </xdr:nvCxnSpPr>
      <xdr:spPr>
        <a:xfrm>
          <a:off x="12814300" y="141960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141622</xdr:rowOff>
    </xdr:from>
    <xdr:ext cx="405111" cy="259045"/>
    <xdr:sp macro="" textlink="">
      <xdr:nvSpPr>
        <xdr:cNvPr id="773" name="n_1aveValue【児童館】&#10;有形固定資産減価償却率"/>
        <xdr:cNvSpPr txBox="1"/>
      </xdr:nvSpPr>
      <xdr:spPr>
        <a:xfrm>
          <a:off x="152660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4" name="n_2ave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90188</xdr:rowOff>
    </xdr:from>
    <xdr:ext cx="405111" cy="259045"/>
    <xdr:sp macro="" textlink="">
      <xdr:nvSpPr>
        <xdr:cNvPr id="775" name="n_3aveValue【児童館】&#10;有形固定資産減価償却率"/>
        <xdr:cNvSpPr txBox="1"/>
      </xdr:nvSpPr>
      <xdr:spPr>
        <a:xfrm>
          <a:off x="13500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113047</xdr:rowOff>
    </xdr:from>
    <xdr:ext cx="405111" cy="259045"/>
    <xdr:sp macro="" textlink="">
      <xdr:nvSpPr>
        <xdr:cNvPr id="776" name="n_4aveValue【児童館】&#10;有形固定資産減価償却率"/>
        <xdr:cNvSpPr txBox="1"/>
      </xdr:nvSpPr>
      <xdr:spPr>
        <a:xfrm>
          <a:off x="12611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19066</xdr:rowOff>
    </xdr:from>
    <xdr:ext cx="405111" cy="259045"/>
    <xdr:sp macro="" textlink="">
      <xdr:nvSpPr>
        <xdr:cNvPr id="777" name="n_1mainValue【児童館】&#10;有形固定資産減価償却率"/>
        <xdr:cNvSpPr txBox="1"/>
      </xdr:nvSpPr>
      <xdr:spPr>
        <a:xfrm>
          <a:off x="15266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78122</xdr:rowOff>
    </xdr:from>
    <xdr:ext cx="405111" cy="259045"/>
    <xdr:sp macro="" textlink="">
      <xdr:nvSpPr>
        <xdr:cNvPr id="778" name="n_2mainValue【児童館】&#10;有形固定資産減価償却率"/>
        <xdr:cNvSpPr txBox="1"/>
      </xdr:nvSpPr>
      <xdr:spPr>
        <a:xfrm>
          <a:off x="14389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43832</xdr:rowOff>
    </xdr:from>
    <xdr:ext cx="405111" cy="259045"/>
    <xdr:sp macro="" textlink="">
      <xdr:nvSpPr>
        <xdr:cNvPr id="779" name="n_3mainValue【児童館】&#10;有形固定資産減価償却率"/>
        <xdr:cNvSpPr txBox="1"/>
      </xdr:nvSpPr>
      <xdr:spPr>
        <a:xfrm>
          <a:off x="13500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7638</xdr:rowOff>
    </xdr:from>
    <xdr:ext cx="405111" cy="259045"/>
    <xdr:sp macro="" textlink="">
      <xdr:nvSpPr>
        <xdr:cNvPr id="780" name="n_4mainValue【児童館】&#10;有形固定資産減価償却率"/>
        <xdr:cNvSpPr txBox="1"/>
      </xdr:nvSpPr>
      <xdr:spPr>
        <a:xfrm>
          <a:off x="12611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57150</xdr:rowOff>
    </xdr:to>
    <xdr:cxnSp macro="">
      <xdr:nvCxnSpPr>
        <xdr:cNvPr id="805" name="直線コネクタ 804"/>
        <xdr:cNvCxnSpPr/>
      </xdr:nvCxnSpPr>
      <xdr:spPr>
        <a:xfrm flipV="1">
          <a:off x="22160864" y="13258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806" name="【児童館】&#10;一人当たり面積最小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807" name="直線コネクタ 80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08"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09" name="直線コネクタ 808"/>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0" name="【児童館】&#10;一人当たり面積平均値テキスト"/>
        <xdr:cNvSpPr txBox="1"/>
      </xdr:nvSpPr>
      <xdr:spPr>
        <a:xfrm>
          <a:off x="221996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1" name="フローチャート: 判断 810"/>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44450</xdr:rowOff>
    </xdr:from>
    <xdr:to>
      <xdr:col>112</xdr:col>
      <xdr:colOff>38100</xdr:colOff>
      <xdr:row>79</xdr:row>
      <xdr:rowOff>146050</xdr:rowOff>
    </xdr:to>
    <xdr:sp macro="" textlink="">
      <xdr:nvSpPr>
        <xdr:cNvPr id="812" name="フローチャート: 判断 811"/>
        <xdr:cNvSpPr/>
      </xdr:nvSpPr>
      <xdr:spPr>
        <a:xfrm>
          <a:off x="21272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813" name="フローチャート: 判断 812"/>
        <xdr:cNvSpPr/>
      </xdr:nvSpPr>
      <xdr:spPr>
        <a:xfrm>
          <a:off x="2038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814" name="フローチャート: 判断 813"/>
        <xdr:cNvSpPr/>
      </xdr:nvSpPr>
      <xdr:spPr>
        <a:xfrm>
          <a:off x="19494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80</xdr:row>
      <xdr:rowOff>101600</xdr:rowOff>
    </xdr:from>
    <xdr:to>
      <xdr:col>98</xdr:col>
      <xdr:colOff>38100</xdr:colOff>
      <xdr:row>81</xdr:row>
      <xdr:rowOff>31750</xdr:rowOff>
    </xdr:to>
    <xdr:sp macro="" textlink="">
      <xdr:nvSpPr>
        <xdr:cNvPr id="815" name="フローチャート: 判断 814"/>
        <xdr:cNvSpPr/>
      </xdr:nvSpPr>
      <xdr:spPr>
        <a:xfrm>
          <a:off x="18605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139700</xdr:rowOff>
    </xdr:from>
    <xdr:to>
      <xdr:col>116</xdr:col>
      <xdr:colOff>114300</xdr:colOff>
      <xdr:row>79</xdr:row>
      <xdr:rowOff>69850</xdr:rowOff>
    </xdr:to>
    <xdr:sp macro="" textlink="">
      <xdr:nvSpPr>
        <xdr:cNvPr id="821" name="楕円 820"/>
        <xdr:cNvSpPr/>
      </xdr:nvSpPr>
      <xdr:spPr>
        <a:xfrm>
          <a:off x="22110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162577</xdr:rowOff>
    </xdr:from>
    <xdr:ext cx="469744" cy="259045"/>
    <xdr:sp macro="" textlink="">
      <xdr:nvSpPr>
        <xdr:cNvPr id="822" name="【児童館】&#10;一人当たり面積該当値テキスト"/>
        <xdr:cNvSpPr txBox="1"/>
      </xdr:nvSpPr>
      <xdr:spPr>
        <a:xfrm>
          <a:off x="22199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823" name="楕円 822"/>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19050</xdr:rowOff>
    </xdr:from>
    <xdr:to>
      <xdr:col>116</xdr:col>
      <xdr:colOff>63500</xdr:colOff>
      <xdr:row>79</xdr:row>
      <xdr:rowOff>95250</xdr:rowOff>
    </xdr:to>
    <xdr:cxnSp macro="">
      <xdr:nvCxnSpPr>
        <xdr:cNvPr id="824" name="直線コネクタ 823"/>
        <xdr:cNvCxnSpPr/>
      </xdr:nvCxnSpPr>
      <xdr:spPr>
        <a:xfrm flipV="1">
          <a:off x="21323300" y="13563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825" name="楕円 824"/>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79</xdr:row>
      <xdr:rowOff>95250</xdr:rowOff>
    </xdr:to>
    <xdr:cxnSp macro="">
      <xdr:nvCxnSpPr>
        <xdr:cNvPr id="826" name="直線コネクタ 825"/>
        <xdr:cNvCxnSpPr/>
      </xdr:nvCxnSpPr>
      <xdr:spPr>
        <a:xfrm>
          <a:off x="204343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827" name="楕円 826"/>
        <xdr:cNvSpPr/>
      </xdr:nvSpPr>
      <xdr:spPr>
        <a:xfrm>
          <a:off x="19494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79</xdr:row>
      <xdr:rowOff>95250</xdr:rowOff>
    </xdr:to>
    <xdr:cxnSp macro="">
      <xdr:nvCxnSpPr>
        <xdr:cNvPr id="828" name="直線コネクタ 827"/>
        <xdr:cNvCxnSpPr/>
      </xdr:nvCxnSpPr>
      <xdr:spPr>
        <a:xfrm>
          <a:off x="195453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44450</xdr:rowOff>
    </xdr:from>
    <xdr:to>
      <xdr:col>98</xdr:col>
      <xdr:colOff>38100</xdr:colOff>
      <xdr:row>79</xdr:row>
      <xdr:rowOff>146050</xdr:rowOff>
    </xdr:to>
    <xdr:sp macro="" textlink="">
      <xdr:nvSpPr>
        <xdr:cNvPr id="829" name="楕円 828"/>
        <xdr:cNvSpPr/>
      </xdr:nvSpPr>
      <xdr:spPr>
        <a:xfrm>
          <a:off x="18605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95250</xdr:rowOff>
    </xdr:from>
    <xdr:to>
      <xdr:col>102</xdr:col>
      <xdr:colOff>114300</xdr:colOff>
      <xdr:row>79</xdr:row>
      <xdr:rowOff>95250</xdr:rowOff>
    </xdr:to>
    <xdr:cxnSp macro="">
      <xdr:nvCxnSpPr>
        <xdr:cNvPr id="830" name="直線コネクタ 829"/>
        <xdr:cNvCxnSpPr/>
      </xdr:nvCxnSpPr>
      <xdr:spPr>
        <a:xfrm>
          <a:off x="186563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137177</xdr:rowOff>
    </xdr:from>
    <xdr:ext cx="469744" cy="259045"/>
    <xdr:sp macro="" textlink="">
      <xdr:nvSpPr>
        <xdr:cNvPr id="831" name="n_1aveValue【児童館】&#10;一人当たり面積"/>
        <xdr:cNvSpPr txBox="1"/>
      </xdr:nvSpPr>
      <xdr:spPr>
        <a:xfrm>
          <a:off x="21075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32" name="n_2ave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80027</xdr:rowOff>
    </xdr:from>
    <xdr:ext cx="469744" cy="259045"/>
    <xdr:sp macro="" textlink="">
      <xdr:nvSpPr>
        <xdr:cNvPr id="833" name="n_3aveValue【児童館】&#10;一人当たり面積"/>
        <xdr:cNvSpPr txBox="1"/>
      </xdr:nvSpPr>
      <xdr:spPr>
        <a:xfrm>
          <a:off x="19310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22877</xdr:rowOff>
    </xdr:from>
    <xdr:ext cx="469744" cy="259045"/>
    <xdr:sp macro="" textlink="">
      <xdr:nvSpPr>
        <xdr:cNvPr id="834" name="n_4aveValue【児童館】&#10;一人当たり面積"/>
        <xdr:cNvSpPr txBox="1"/>
      </xdr:nvSpPr>
      <xdr:spPr>
        <a:xfrm>
          <a:off x="18421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835" name="n_1mainValue【児童館】&#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836" name="n_2mainValue【児童館】&#10;一人当たり面積"/>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837" name="n_3mainValue【児童館】&#10;一人当たり面積"/>
        <xdr:cNvSpPr txBox="1"/>
      </xdr:nvSpPr>
      <xdr:spPr>
        <a:xfrm>
          <a:off x="19310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162577</xdr:rowOff>
    </xdr:from>
    <xdr:ext cx="469744" cy="259045"/>
    <xdr:sp macro="" textlink="">
      <xdr:nvSpPr>
        <xdr:cNvPr id="838" name="n_4mainValue【児童館】&#10;一人当たり面積"/>
        <xdr:cNvSpPr txBox="1"/>
      </xdr:nvSpPr>
      <xdr:spPr>
        <a:xfrm>
          <a:off x="18421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9" name="テキスト ボックス 8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0" name="直線コネクタ 8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1" name="テキスト ボックス 8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2" name="直線コネクタ 8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3" name="テキスト ボックス 8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4" name="直線コネクタ 8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5" name="テキスト ボックス 8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6" name="直線コネクタ 8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7" name="テキスト ボックス 8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9" name="テキスト ボックス 8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110489</xdr:rowOff>
    </xdr:from>
    <xdr:to>
      <xdr:col>85</xdr:col>
      <xdr:colOff>126364</xdr:colOff>
      <xdr:row>107</xdr:row>
      <xdr:rowOff>32765</xdr:rowOff>
    </xdr:to>
    <xdr:cxnSp macro="">
      <xdr:nvCxnSpPr>
        <xdr:cNvPr id="861" name="直線コネクタ 860"/>
        <xdr:cNvCxnSpPr/>
      </xdr:nvCxnSpPr>
      <xdr:spPr>
        <a:xfrm flipV="1">
          <a:off x="16318864" y="17426939"/>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36592</xdr:rowOff>
    </xdr:from>
    <xdr:ext cx="405111" cy="259045"/>
    <xdr:sp macro="" textlink="">
      <xdr:nvSpPr>
        <xdr:cNvPr id="862" name="【公民館】&#10;有形固定資産減価償却率最小値テキスト"/>
        <xdr:cNvSpPr txBox="1"/>
      </xdr:nvSpPr>
      <xdr:spPr>
        <a:xfrm>
          <a:off x="16357600" y="183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32765</xdr:rowOff>
    </xdr:from>
    <xdr:to>
      <xdr:col>86</xdr:col>
      <xdr:colOff>25400</xdr:colOff>
      <xdr:row>107</xdr:row>
      <xdr:rowOff>32765</xdr:rowOff>
    </xdr:to>
    <xdr:cxnSp macro="">
      <xdr:nvCxnSpPr>
        <xdr:cNvPr id="863" name="直線コネクタ 862"/>
        <xdr:cNvCxnSpPr/>
      </xdr:nvCxnSpPr>
      <xdr:spPr>
        <a:xfrm>
          <a:off x="16230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57166</xdr:rowOff>
    </xdr:from>
    <xdr:ext cx="405111" cy="259045"/>
    <xdr:sp macro="" textlink="">
      <xdr:nvSpPr>
        <xdr:cNvPr id="864" name="【公民館】&#10;有形固定資産減価償却率最大値テキスト"/>
        <xdr:cNvSpPr txBox="1"/>
      </xdr:nvSpPr>
      <xdr:spPr>
        <a:xfrm>
          <a:off x="16357600" y="172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110489</xdr:rowOff>
    </xdr:from>
    <xdr:to>
      <xdr:col>86</xdr:col>
      <xdr:colOff>25400</xdr:colOff>
      <xdr:row>101</xdr:row>
      <xdr:rowOff>110489</xdr:rowOff>
    </xdr:to>
    <xdr:cxnSp macro="">
      <xdr:nvCxnSpPr>
        <xdr:cNvPr id="865" name="直線コネクタ 864"/>
        <xdr:cNvCxnSpPr/>
      </xdr:nvCxnSpPr>
      <xdr:spPr>
        <a:xfrm>
          <a:off x="16230600" y="174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70121</xdr:rowOff>
    </xdr:from>
    <xdr:ext cx="405111" cy="259045"/>
    <xdr:sp macro="" textlink="">
      <xdr:nvSpPr>
        <xdr:cNvPr id="866" name="【公民館】&#10;有形固定資産減価償却率平均値テキスト"/>
        <xdr:cNvSpPr txBox="1"/>
      </xdr:nvSpPr>
      <xdr:spPr>
        <a:xfrm>
          <a:off x="16357600" y="1772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91694</xdr:rowOff>
    </xdr:from>
    <xdr:to>
      <xdr:col>85</xdr:col>
      <xdr:colOff>177800</xdr:colOff>
      <xdr:row>104</xdr:row>
      <xdr:rowOff>21844</xdr:rowOff>
    </xdr:to>
    <xdr:sp macro="" textlink="">
      <xdr:nvSpPr>
        <xdr:cNvPr id="867" name="フローチャート: 判断 866"/>
        <xdr:cNvSpPr/>
      </xdr:nvSpPr>
      <xdr:spPr>
        <a:xfrm>
          <a:off x="162687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80263</xdr:rowOff>
    </xdr:from>
    <xdr:to>
      <xdr:col>81</xdr:col>
      <xdr:colOff>101600</xdr:colOff>
      <xdr:row>103</xdr:row>
      <xdr:rowOff>10413</xdr:rowOff>
    </xdr:to>
    <xdr:sp macro="" textlink="">
      <xdr:nvSpPr>
        <xdr:cNvPr id="868" name="フローチャート: 判断 867"/>
        <xdr:cNvSpPr/>
      </xdr:nvSpPr>
      <xdr:spPr>
        <a:xfrm>
          <a:off x="154305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7113</xdr:rowOff>
    </xdr:from>
    <xdr:to>
      <xdr:col>76</xdr:col>
      <xdr:colOff>165100</xdr:colOff>
      <xdr:row>102</xdr:row>
      <xdr:rowOff>108713</xdr:rowOff>
    </xdr:to>
    <xdr:sp macro="" textlink="">
      <xdr:nvSpPr>
        <xdr:cNvPr id="869" name="フローチャート: 判断 868"/>
        <xdr:cNvSpPr/>
      </xdr:nvSpPr>
      <xdr:spPr>
        <a:xfrm>
          <a:off x="14541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160274</xdr:rowOff>
    </xdr:from>
    <xdr:to>
      <xdr:col>72</xdr:col>
      <xdr:colOff>38100</xdr:colOff>
      <xdr:row>102</xdr:row>
      <xdr:rowOff>90424</xdr:rowOff>
    </xdr:to>
    <xdr:sp macro="" textlink="">
      <xdr:nvSpPr>
        <xdr:cNvPr id="870" name="フローチャート: 判断 869"/>
        <xdr:cNvSpPr/>
      </xdr:nvSpPr>
      <xdr:spPr>
        <a:xfrm>
          <a:off x="13652500" y="1747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80263</xdr:rowOff>
    </xdr:from>
    <xdr:to>
      <xdr:col>67</xdr:col>
      <xdr:colOff>101600</xdr:colOff>
      <xdr:row>101</xdr:row>
      <xdr:rowOff>10413</xdr:rowOff>
    </xdr:to>
    <xdr:sp macro="" textlink="">
      <xdr:nvSpPr>
        <xdr:cNvPr id="871" name="フローチャート: 判断 870"/>
        <xdr:cNvSpPr/>
      </xdr:nvSpPr>
      <xdr:spPr>
        <a:xfrm>
          <a:off x="12763500" y="17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61976</xdr:rowOff>
    </xdr:from>
    <xdr:to>
      <xdr:col>85</xdr:col>
      <xdr:colOff>177800</xdr:colOff>
      <xdr:row>102</xdr:row>
      <xdr:rowOff>163576</xdr:rowOff>
    </xdr:to>
    <xdr:sp macro="" textlink="">
      <xdr:nvSpPr>
        <xdr:cNvPr id="877" name="楕円 876"/>
        <xdr:cNvSpPr/>
      </xdr:nvSpPr>
      <xdr:spPr>
        <a:xfrm>
          <a:off x="162687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84853</xdr:rowOff>
    </xdr:from>
    <xdr:ext cx="405111" cy="259045"/>
    <xdr:sp macro="" textlink="">
      <xdr:nvSpPr>
        <xdr:cNvPr id="878" name="【公民館】&#10;有形固定資産減価償却率該当値テキスト"/>
        <xdr:cNvSpPr txBox="1"/>
      </xdr:nvSpPr>
      <xdr:spPr>
        <a:xfrm>
          <a:off x="16357600" y="1740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879" name="楕円 878"/>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112776</xdr:rowOff>
    </xdr:from>
    <xdr:to>
      <xdr:col>85</xdr:col>
      <xdr:colOff>127000</xdr:colOff>
      <xdr:row>104</xdr:row>
      <xdr:rowOff>99061</xdr:rowOff>
    </xdr:to>
    <xdr:cxnSp macro="">
      <xdr:nvCxnSpPr>
        <xdr:cNvPr id="880" name="直線コネクタ 879"/>
        <xdr:cNvCxnSpPr/>
      </xdr:nvCxnSpPr>
      <xdr:spPr>
        <a:xfrm flipV="1">
          <a:off x="15481300" y="17600676"/>
          <a:ext cx="8382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125985</xdr:rowOff>
    </xdr:from>
    <xdr:to>
      <xdr:col>76</xdr:col>
      <xdr:colOff>165100</xdr:colOff>
      <xdr:row>105</xdr:row>
      <xdr:rowOff>56135</xdr:rowOff>
    </xdr:to>
    <xdr:sp macro="" textlink="">
      <xdr:nvSpPr>
        <xdr:cNvPr id="881" name="楕円 880"/>
        <xdr:cNvSpPr/>
      </xdr:nvSpPr>
      <xdr:spPr>
        <a:xfrm>
          <a:off x="14541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105</xdr:row>
      <xdr:rowOff>5335</xdr:rowOff>
    </xdr:to>
    <xdr:cxnSp macro="">
      <xdr:nvCxnSpPr>
        <xdr:cNvPr id="882" name="直線コネクタ 881"/>
        <xdr:cNvCxnSpPr/>
      </xdr:nvCxnSpPr>
      <xdr:spPr>
        <a:xfrm flipV="1">
          <a:off x="14592300" y="179298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57404</xdr:rowOff>
    </xdr:from>
    <xdr:to>
      <xdr:col>72</xdr:col>
      <xdr:colOff>38100</xdr:colOff>
      <xdr:row>104</xdr:row>
      <xdr:rowOff>159004</xdr:rowOff>
    </xdr:to>
    <xdr:sp macro="" textlink="">
      <xdr:nvSpPr>
        <xdr:cNvPr id="883" name="楕円 882"/>
        <xdr:cNvSpPr/>
      </xdr:nvSpPr>
      <xdr:spPr>
        <a:xfrm>
          <a:off x="13652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108204</xdr:rowOff>
    </xdr:from>
    <xdr:to>
      <xdr:col>76</xdr:col>
      <xdr:colOff>114300</xdr:colOff>
      <xdr:row>105</xdr:row>
      <xdr:rowOff>5335</xdr:rowOff>
    </xdr:to>
    <xdr:cxnSp macro="">
      <xdr:nvCxnSpPr>
        <xdr:cNvPr id="884" name="直線コネクタ 883"/>
        <xdr:cNvCxnSpPr/>
      </xdr:nvCxnSpPr>
      <xdr:spPr>
        <a:xfrm>
          <a:off x="13703300" y="179390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137413</xdr:rowOff>
    </xdr:from>
    <xdr:to>
      <xdr:col>67</xdr:col>
      <xdr:colOff>101600</xdr:colOff>
      <xdr:row>104</xdr:row>
      <xdr:rowOff>67563</xdr:rowOff>
    </xdr:to>
    <xdr:sp macro="" textlink="">
      <xdr:nvSpPr>
        <xdr:cNvPr id="885" name="楕円 884"/>
        <xdr:cNvSpPr/>
      </xdr:nvSpPr>
      <xdr:spPr>
        <a:xfrm>
          <a:off x="12763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16763</xdr:rowOff>
    </xdr:from>
    <xdr:to>
      <xdr:col>71</xdr:col>
      <xdr:colOff>177800</xdr:colOff>
      <xdr:row>104</xdr:row>
      <xdr:rowOff>108204</xdr:rowOff>
    </xdr:to>
    <xdr:cxnSp macro="">
      <xdr:nvCxnSpPr>
        <xdr:cNvPr id="886" name="直線コネクタ 885"/>
        <xdr:cNvCxnSpPr/>
      </xdr:nvCxnSpPr>
      <xdr:spPr>
        <a:xfrm>
          <a:off x="12814300" y="178475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26940</xdr:rowOff>
    </xdr:from>
    <xdr:ext cx="405111" cy="259045"/>
    <xdr:sp macro="" textlink="">
      <xdr:nvSpPr>
        <xdr:cNvPr id="887" name="n_1aveValue【公民館】&#10;有形固定資産減価償却率"/>
        <xdr:cNvSpPr txBox="1"/>
      </xdr:nvSpPr>
      <xdr:spPr>
        <a:xfrm>
          <a:off x="15266044" y="1734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125240</xdr:rowOff>
    </xdr:from>
    <xdr:ext cx="405111" cy="259045"/>
    <xdr:sp macro="" textlink="">
      <xdr:nvSpPr>
        <xdr:cNvPr id="888" name="n_2aveValue【公民館】&#10;有形固定資産減価償却率"/>
        <xdr:cNvSpPr txBox="1"/>
      </xdr:nvSpPr>
      <xdr:spPr>
        <a:xfrm>
          <a:off x="14389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106951</xdr:rowOff>
    </xdr:from>
    <xdr:ext cx="405111" cy="259045"/>
    <xdr:sp macro="" textlink="">
      <xdr:nvSpPr>
        <xdr:cNvPr id="889" name="n_3aveValue【公民館】&#10;有形固定資産減価償却率"/>
        <xdr:cNvSpPr txBox="1"/>
      </xdr:nvSpPr>
      <xdr:spPr>
        <a:xfrm>
          <a:off x="13500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26940</xdr:rowOff>
    </xdr:from>
    <xdr:ext cx="405111" cy="259045"/>
    <xdr:sp macro="" textlink="">
      <xdr:nvSpPr>
        <xdr:cNvPr id="890" name="n_4aveValue【公民館】&#10;有形固定資産減価償却率"/>
        <xdr:cNvSpPr txBox="1"/>
      </xdr:nvSpPr>
      <xdr:spPr>
        <a:xfrm>
          <a:off x="12611744" y="1700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140988</xdr:rowOff>
    </xdr:from>
    <xdr:ext cx="405111" cy="259045"/>
    <xdr:sp macro="" textlink="">
      <xdr:nvSpPr>
        <xdr:cNvPr id="891" name="n_1mainValue【公民館】&#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47262</xdr:rowOff>
    </xdr:from>
    <xdr:ext cx="405111" cy="259045"/>
    <xdr:sp macro="" textlink="">
      <xdr:nvSpPr>
        <xdr:cNvPr id="892" name="n_2mainValue【公民館】&#10;有形固定資産減価償却率"/>
        <xdr:cNvSpPr txBox="1"/>
      </xdr:nvSpPr>
      <xdr:spPr>
        <a:xfrm>
          <a:off x="143897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150131</xdr:rowOff>
    </xdr:from>
    <xdr:ext cx="405111" cy="259045"/>
    <xdr:sp macro="" textlink="">
      <xdr:nvSpPr>
        <xdr:cNvPr id="893" name="n_3mainValue【公民館】&#10;有形固定資産減価償却率"/>
        <xdr:cNvSpPr txBox="1"/>
      </xdr:nvSpPr>
      <xdr:spPr>
        <a:xfrm>
          <a:off x="13500744" y="1798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58690</xdr:rowOff>
    </xdr:from>
    <xdr:ext cx="405111" cy="259045"/>
    <xdr:sp macro="" textlink="">
      <xdr:nvSpPr>
        <xdr:cNvPr id="894" name="n_4mainValue【公民館】&#10;有形固定資産減価償却率"/>
        <xdr:cNvSpPr txBox="1"/>
      </xdr:nvSpPr>
      <xdr:spPr>
        <a:xfrm>
          <a:off x="12611744" y="178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5" name="テキスト ボックス 9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6" name="直線コネクタ 9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7" name="テキスト ボックス 9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8" name="直線コネクタ 9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9" name="テキスト ボックス 9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0" name="直線コネクタ 9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1" name="テキスト ボックス 9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2" name="直線コネクタ 9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3" name="テキスト ボックス 9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4" name="直線コネクタ 9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5" name="テキスト ボックス 9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107</xdr:row>
      <xdr:rowOff>95250</xdr:rowOff>
    </xdr:to>
    <xdr:cxnSp macro="">
      <xdr:nvCxnSpPr>
        <xdr:cNvPr id="919" name="直線コネクタ 918"/>
        <xdr:cNvCxnSpPr/>
      </xdr:nvCxnSpPr>
      <xdr:spPr>
        <a:xfrm flipV="1">
          <a:off x="22160864" y="17160239"/>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920" name="【公民館】&#10;一人当たり面積最小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921" name="直線コネクタ 920"/>
        <xdr:cNvCxnSpPr/>
      </xdr:nvCxnSpPr>
      <xdr:spPr>
        <a:xfrm>
          <a:off x="22072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2" name="【公民館】&#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3" name="直線コネクタ 922"/>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11447</xdr:rowOff>
    </xdr:from>
    <xdr:ext cx="469744" cy="259045"/>
    <xdr:sp macro="" textlink="">
      <xdr:nvSpPr>
        <xdr:cNvPr id="924" name="【公民館】&#10;一人当たり面積平均値テキスト"/>
        <xdr:cNvSpPr txBox="1"/>
      </xdr:nvSpPr>
      <xdr:spPr>
        <a:xfrm>
          <a:off x="22199600" y="1784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925" name="フローチャート: 判断 924"/>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135889</xdr:rowOff>
    </xdr:from>
    <xdr:to>
      <xdr:col>112</xdr:col>
      <xdr:colOff>38100</xdr:colOff>
      <xdr:row>104</xdr:row>
      <xdr:rowOff>66039</xdr:rowOff>
    </xdr:to>
    <xdr:sp macro="" textlink="">
      <xdr:nvSpPr>
        <xdr:cNvPr id="926" name="フローチャート: 判断 925"/>
        <xdr:cNvSpPr/>
      </xdr:nvSpPr>
      <xdr:spPr>
        <a:xfrm>
          <a:off x="2127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2539</xdr:rowOff>
    </xdr:from>
    <xdr:to>
      <xdr:col>107</xdr:col>
      <xdr:colOff>101600</xdr:colOff>
      <xdr:row>104</xdr:row>
      <xdr:rowOff>104139</xdr:rowOff>
    </xdr:to>
    <xdr:sp macro="" textlink="">
      <xdr:nvSpPr>
        <xdr:cNvPr id="927" name="フローチャート: 判断 926"/>
        <xdr:cNvSpPr/>
      </xdr:nvSpPr>
      <xdr:spPr>
        <a:xfrm>
          <a:off x="2038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40639</xdr:rowOff>
    </xdr:from>
    <xdr:to>
      <xdr:col>102</xdr:col>
      <xdr:colOff>165100</xdr:colOff>
      <xdr:row>104</xdr:row>
      <xdr:rowOff>142239</xdr:rowOff>
    </xdr:to>
    <xdr:sp macro="" textlink="">
      <xdr:nvSpPr>
        <xdr:cNvPr id="928" name="フローチャート: 判断 927"/>
        <xdr:cNvSpPr/>
      </xdr:nvSpPr>
      <xdr:spPr>
        <a:xfrm>
          <a:off x="19494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13970</xdr:rowOff>
    </xdr:from>
    <xdr:to>
      <xdr:col>98</xdr:col>
      <xdr:colOff>38100</xdr:colOff>
      <xdr:row>103</xdr:row>
      <xdr:rowOff>115570</xdr:rowOff>
    </xdr:to>
    <xdr:sp macro="" textlink="">
      <xdr:nvSpPr>
        <xdr:cNvPr id="929" name="フローチャート: 判断 928"/>
        <xdr:cNvSpPr/>
      </xdr:nvSpPr>
      <xdr:spPr>
        <a:xfrm>
          <a:off x="18605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154939</xdr:rowOff>
    </xdr:from>
    <xdr:to>
      <xdr:col>116</xdr:col>
      <xdr:colOff>114300</xdr:colOff>
      <xdr:row>101</xdr:row>
      <xdr:rowOff>85089</xdr:rowOff>
    </xdr:to>
    <xdr:sp macro="" textlink="">
      <xdr:nvSpPr>
        <xdr:cNvPr id="935" name="楕円 934"/>
        <xdr:cNvSpPr/>
      </xdr:nvSpPr>
      <xdr:spPr>
        <a:xfrm>
          <a:off x="221107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6366</xdr:rowOff>
    </xdr:from>
    <xdr:ext cx="469744" cy="259045"/>
    <xdr:sp macro="" textlink="">
      <xdr:nvSpPr>
        <xdr:cNvPr id="936" name="【公民館】&#10;一人当たり面積該当値テキスト"/>
        <xdr:cNvSpPr txBox="1"/>
      </xdr:nvSpPr>
      <xdr:spPr>
        <a:xfrm>
          <a:off x="22199600"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170180</xdr:rowOff>
    </xdr:from>
    <xdr:to>
      <xdr:col>112</xdr:col>
      <xdr:colOff>38100</xdr:colOff>
      <xdr:row>101</xdr:row>
      <xdr:rowOff>100330</xdr:rowOff>
    </xdr:to>
    <xdr:sp macro="" textlink="">
      <xdr:nvSpPr>
        <xdr:cNvPr id="937" name="楕円 936"/>
        <xdr:cNvSpPr/>
      </xdr:nvSpPr>
      <xdr:spPr>
        <a:xfrm>
          <a:off x="21272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34289</xdr:rowOff>
    </xdr:from>
    <xdr:to>
      <xdr:col>116</xdr:col>
      <xdr:colOff>63500</xdr:colOff>
      <xdr:row>101</xdr:row>
      <xdr:rowOff>49530</xdr:rowOff>
    </xdr:to>
    <xdr:cxnSp macro="">
      <xdr:nvCxnSpPr>
        <xdr:cNvPr id="938" name="直線コネクタ 937"/>
        <xdr:cNvCxnSpPr/>
      </xdr:nvCxnSpPr>
      <xdr:spPr>
        <a:xfrm flipV="1">
          <a:off x="21323300" y="173507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67311</xdr:rowOff>
    </xdr:from>
    <xdr:to>
      <xdr:col>107</xdr:col>
      <xdr:colOff>101600</xdr:colOff>
      <xdr:row>101</xdr:row>
      <xdr:rowOff>168911</xdr:rowOff>
    </xdr:to>
    <xdr:sp macro="" textlink="">
      <xdr:nvSpPr>
        <xdr:cNvPr id="939" name="楕円 938"/>
        <xdr:cNvSpPr/>
      </xdr:nvSpPr>
      <xdr:spPr>
        <a:xfrm>
          <a:off x="20383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49530</xdr:rowOff>
    </xdr:from>
    <xdr:to>
      <xdr:col>111</xdr:col>
      <xdr:colOff>177800</xdr:colOff>
      <xdr:row>101</xdr:row>
      <xdr:rowOff>118111</xdr:rowOff>
    </xdr:to>
    <xdr:cxnSp macro="">
      <xdr:nvCxnSpPr>
        <xdr:cNvPr id="940" name="直線コネクタ 939"/>
        <xdr:cNvCxnSpPr/>
      </xdr:nvCxnSpPr>
      <xdr:spPr>
        <a:xfrm flipV="1">
          <a:off x="20434300" y="173659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74930</xdr:rowOff>
    </xdr:from>
    <xdr:to>
      <xdr:col>102</xdr:col>
      <xdr:colOff>165100</xdr:colOff>
      <xdr:row>102</xdr:row>
      <xdr:rowOff>5080</xdr:rowOff>
    </xdr:to>
    <xdr:sp macro="" textlink="">
      <xdr:nvSpPr>
        <xdr:cNvPr id="941" name="楕円 940"/>
        <xdr:cNvSpPr/>
      </xdr:nvSpPr>
      <xdr:spPr>
        <a:xfrm>
          <a:off x="19494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118111</xdr:rowOff>
    </xdr:from>
    <xdr:to>
      <xdr:col>107</xdr:col>
      <xdr:colOff>50800</xdr:colOff>
      <xdr:row>101</xdr:row>
      <xdr:rowOff>125730</xdr:rowOff>
    </xdr:to>
    <xdr:cxnSp macro="">
      <xdr:nvCxnSpPr>
        <xdr:cNvPr id="942" name="直線コネクタ 941"/>
        <xdr:cNvCxnSpPr/>
      </xdr:nvCxnSpPr>
      <xdr:spPr>
        <a:xfrm flipV="1">
          <a:off x="19545300" y="17434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116839</xdr:rowOff>
    </xdr:from>
    <xdr:to>
      <xdr:col>98</xdr:col>
      <xdr:colOff>38100</xdr:colOff>
      <xdr:row>101</xdr:row>
      <xdr:rowOff>46989</xdr:rowOff>
    </xdr:to>
    <xdr:sp macro="" textlink="">
      <xdr:nvSpPr>
        <xdr:cNvPr id="943" name="楕円 942"/>
        <xdr:cNvSpPr/>
      </xdr:nvSpPr>
      <xdr:spPr>
        <a:xfrm>
          <a:off x="18605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167639</xdr:rowOff>
    </xdr:from>
    <xdr:to>
      <xdr:col>102</xdr:col>
      <xdr:colOff>114300</xdr:colOff>
      <xdr:row>101</xdr:row>
      <xdr:rowOff>125730</xdr:rowOff>
    </xdr:to>
    <xdr:cxnSp macro="">
      <xdr:nvCxnSpPr>
        <xdr:cNvPr id="944" name="直線コネクタ 943"/>
        <xdr:cNvCxnSpPr/>
      </xdr:nvCxnSpPr>
      <xdr:spPr>
        <a:xfrm>
          <a:off x="18656300" y="173126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57166</xdr:rowOff>
    </xdr:from>
    <xdr:ext cx="469744" cy="259045"/>
    <xdr:sp macro="" textlink="">
      <xdr:nvSpPr>
        <xdr:cNvPr id="945" name="n_1aveValue【公民館】&#10;一人当たり面積"/>
        <xdr:cNvSpPr txBox="1"/>
      </xdr:nvSpPr>
      <xdr:spPr>
        <a:xfrm>
          <a:off x="21075727"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95266</xdr:rowOff>
    </xdr:from>
    <xdr:ext cx="469744" cy="259045"/>
    <xdr:sp macro="" textlink="">
      <xdr:nvSpPr>
        <xdr:cNvPr id="946" name="n_2aveValue【公民館】&#10;一人当たり面積"/>
        <xdr:cNvSpPr txBox="1"/>
      </xdr:nvSpPr>
      <xdr:spPr>
        <a:xfrm>
          <a:off x="201994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133366</xdr:rowOff>
    </xdr:from>
    <xdr:ext cx="469744" cy="259045"/>
    <xdr:sp macro="" textlink="">
      <xdr:nvSpPr>
        <xdr:cNvPr id="947" name="n_3aveValue【公民館】&#10;一人当たり面積"/>
        <xdr:cNvSpPr txBox="1"/>
      </xdr:nvSpPr>
      <xdr:spPr>
        <a:xfrm>
          <a:off x="19310427" y="179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106697</xdr:rowOff>
    </xdr:from>
    <xdr:ext cx="469744" cy="259045"/>
    <xdr:sp macro="" textlink="">
      <xdr:nvSpPr>
        <xdr:cNvPr id="948" name="n_4aveValue【公民館】&#10;一人当たり面積"/>
        <xdr:cNvSpPr txBox="1"/>
      </xdr:nvSpPr>
      <xdr:spPr>
        <a:xfrm>
          <a:off x="1842142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116857</xdr:rowOff>
    </xdr:from>
    <xdr:ext cx="469744" cy="259045"/>
    <xdr:sp macro="" textlink="">
      <xdr:nvSpPr>
        <xdr:cNvPr id="949" name="n_1mainValue【公民館】&#10;一人当たり面積"/>
        <xdr:cNvSpPr txBox="1"/>
      </xdr:nvSpPr>
      <xdr:spPr>
        <a:xfrm>
          <a:off x="210757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13988</xdr:rowOff>
    </xdr:from>
    <xdr:ext cx="469744" cy="259045"/>
    <xdr:sp macro="" textlink="">
      <xdr:nvSpPr>
        <xdr:cNvPr id="950" name="n_2mainValue【公民館】&#10;一人当たり面積"/>
        <xdr:cNvSpPr txBox="1"/>
      </xdr:nvSpPr>
      <xdr:spPr>
        <a:xfrm>
          <a:off x="201994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21607</xdr:rowOff>
    </xdr:from>
    <xdr:ext cx="469744" cy="259045"/>
    <xdr:sp macro="" textlink="">
      <xdr:nvSpPr>
        <xdr:cNvPr id="951" name="n_3mainValue【公民館】&#10;一人当たり面積"/>
        <xdr:cNvSpPr txBox="1"/>
      </xdr:nvSpPr>
      <xdr:spPr>
        <a:xfrm>
          <a:off x="193104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63516</xdr:rowOff>
    </xdr:from>
    <xdr:ext cx="469744" cy="259045"/>
    <xdr:sp macro="" textlink="">
      <xdr:nvSpPr>
        <xdr:cNvPr id="952" name="n_4mainValue【公民館】&#10;一人当たり面積"/>
        <xdr:cNvSpPr txBox="1"/>
      </xdr:nvSpPr>
      <xdr:spPr>
        <a:xfrm>
          <a:off x="18421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は道路や橋りょう・トンネル、公営住宅、学校施設、児童館が上回っており、これらのうち公営住宅、児童館は一人あたり面積も上回っているため、施設の利用状況や統合、除却等を進めていき数値の改善を検討していきたい。港湾・漁港については継続的に伊吹漁港の整備が進んでいること、認定こども園・幼稚園・保育所で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年度に観音寺中央幼稚園が完成したことにより有形固定資産減価償却率が特に低くなっていると考えられる。また、公民館についてはＨ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％減少しており、これはＲ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年度で東公民館が完成したことにより有形固定資産減価償却率が下がったと考えられる。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59,959
59,011
117.84
26,788,938
25,969,769
741,088
15,709,707
35,904,113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673600" y="6354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153416</xdr:rowOff>
    </xdr:from>
    <xdr:to>
      <xdr:col>20</xdr:col>
      <xdr:colOff>38100</xdr:colOff>
      <xdr:row>37</xdr:row>
      <xdr:rowOff>83566</xdr:rowOff>
    </xdr:to>
    <xdr:sp macro="" textlink="">
      <xdr:nvSpPr>
        <xdr:cNvPr id="62" name="フローチャート: 判断 61"/>
        <xdr:cNvSpPr/>
      </xdr:nvSpPr>
      <xdr:spPr>
        <a:xfrm>
          <a:off x="3746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63" name="フローチャート: 判断 62"/>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68834</xdr:rowOff>
    </xdr:from>
    <xdr:to>
      <xdr:col>10</xdr:col>
      <xdr:colOff>165100</xdr:colOff>
      <xdr:row>36</xdr:row>
      <xdr:rowOff>170434</xdr:rowOff>
    </xdr:to>
    <xdr:sp macro="" textlink="">
      <xdr:nvSpPr>
        <xdr:cNvPr id="64" name="フローチャート: 判断 63"/>
        <xdr:cNvSpPr/>
      </xdr:nvSpPr>
      <xdr:spPr>
        <a:xfrm>
          <a:off x="1968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1" name="楕円 70"/>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2" name="【図書館】&#10;有形固定資産減価償却率該当値テキスト"/>
        <xdr:cNvSpPr txBox="1"/>
      </xdr:nvSpPr>
      <xdr:spPr>
        <a:xfrm>
          <a:off x="4673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146558</xdr:rowOff>
    </xdr:from>
    <xdr:to>
      <xdr:col>20</xdr:col>
      <xdr:colOff>38100</xdr:colOff>
      <xdr:row>36</xdr:row>
      <xdr:rowOff>76708</xdr:rowOff>
    </xdr:to>
    <xdr:sp macro="" textlink="">
      <xdr:nvSpPr>
        <xdr:cNvPr id="73" name="楕円 72"/>
        <xdr:cNvSpPr/>
      </xdr:nvSpPr>
      <xdr:spPr>
        <a:xfrm>
          <a:off x="3746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25908</xdr:rowOff>
    </xdr:from>
    <xdr:to>
      <xdr:col>24</xdr:col>
      <xdr:colOff>63500</xdr:colOff>
      <xdr:row>36</xdr:row>
      <xdr:rowOff>87630</xdr:rowOff>
    </xdr:to>
    <xdr:cxnSp macro="">
      <xdr:nvCxnSpPr>
        <xdr:cNvPr id="74" name="直線コネクタ 73"/>
        <xdr:cNvCxnSpPr/>
      </xdr:nvCxnSpPr>
      <xdr:spPr>
        <a:xfrm>
          <a:off x="3797300" y="619810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84836</xdr:rowOff>
    </xdr:from>
    <xdr:to>
      <xdr:col>15</xdr:col>
      <xdr:colOff>101600</xdr:colOff>
      <xdr:row>36</xdr:row>
      <xdr:rowOff>14986</xdr:rowOff>
    </xdr:to>
    <xdr:sp macro="" textlink="">
      <xdr:nvSpPr>
        <xdr:cNvPr id="75" name="楕円 74"/>
        <xdr:cNvSpPr/>
      </xdr:nvSpPr>
      <xdr:spPr>
        <a:xfrm>
          <a:off x="2857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135636</xdr:rowOff>
    </xdr:from>
    <xdr:to>
      <xdr:col>19</xdr:col>
      <xdr:colOff>177800</xdr:colOff>
      <xdr:row>36</xdr:row>
      <xdr:rowOff>25908</xdr:rowOff>
    </xdr:to>
    <xdr:cxnSp macro="">
      <xdr:nvCxnSpPr>
        <xdr:cNvPr id="76" name="直線コネクタ 75"/>
        <xdr:cNvCxnSpPr/>
      </xdr:nvCxnSpPr>
      <xdr:spPr>
        <a:xfrm>
          <a:off x="2908300" y="613638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23114</xdr:rowOff>
    </xdr:from>
    <xdr:to>
      <xdr:col>10</xdr:col>
      <xdr:colOff>165100</xdr:colOff>
      <xdr:row>35</xdr:row>
      <xdr:rowOff>124714</xdr:rowOff>
    </xdr:to>
    <xdr:sp macro="" textlink="">
      <xdr:nvSpPr>
        <xdr:cNvPr id="77" name="楕円 76"/>
        <xdr:cNvSpPr/>
      </xdr:nvSpPr>
      <xdr:spPr>
        <a:xfrm>
          <a:off x="1968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73914</xdr:rowOff>
    </xdr:from>
    <xdr:to>
      <xdr:col>15</xdr:col>
      <xdr:colOff>50800</xdr:colOff>
      <xdr:row>35</xdr:row>
      <xdr:rowOff>135636</xdr:rowOff>
    </xdr:to>
    <xdr:cxnSp macro="">
      <xdr:nvCxnSpPr>
        <xdr:cNvPr id="78" name="直線コネクタ 77"/>
        <xdr:cNvCxnSpPr/>
      </xdr:nvCxnSpPr>
      <xdr:spPr>
        <a:xfrm>
          <a:off x="2019300" y="607466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132842</xdr:rowOff>
    </xdr:from>
    <xdr:to>
      <xdr:col>6</xdr:col>
      <xdr:colOff>38100</xdr:colOff>
      <xdr:row>35</xdr:row>
      <xdr:rowOff>62992</xdr:rowOff>
    </xdr:to>
    <xdr:sp macro="" textlink="">
      <xdr:nvSpPr>
        <xdr:cNvPr id="79" name="楕円 78"/>
        <xdr:cNvSpPr/>
      </xdr:nvSpPr>
      <xdr:spPr>
        <a:xfrm>
          <a:off x="1079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12192</xdr:rowOff>
    </xdr:from>
    <xdr:to>
      <xdr:col>10</xdr:col>
      <xdr:colOff>114300</xdr:colOff>
      <xdr:row>35</xdr:row>
      <xdr:rowOff>73914</xdr:rowOff>
    </xdr:to>
    <xdr:cxnSp macro="">
      <xdr:nvCxnSpPr>
        <xdr:cNvPr id="80" name="直線コネクタ 79"/>
        <xdr:cNvCxnSpPr/>
      </xdr:nvCxnSpPr>
      <xdr:spPr>
        <a:xfrm>
          <a:off x="1130300" y="601294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74693</xdr:rowOff>
    </xdr:from>
    <xdr:ext cx="405111" cy="259045"/>
    <xdr:sp macro="" textlink="">
      <xdr:nvSpPr>
        <xdr:cNvPr id="81" name="n_1aveValue【図書館】&#10;有形固定資産減価償却率"/>
        <xdr:cNvSpPr txBox="1"/>
      </xdr:nvSpPr>
      <xdr:spPr>
        <a:xfrm>
          <a:off x="3582044"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60977</xdr:rowOff>
    </xdr:from>
    <xdr:ext cx="405111" cy="259045"/>
    <xdr:sp macro="" textlink="">
      <xdr:nvSpPr>
        <xdr:cNvPr id="82" name="n_2aveValue【図書館】&#10;有形固定資産減価償却率"/>
        <xdr:cNvSpPr txBox="1"/>
      </xdr:nvSpPr>
      <xdr:spPr>
        <a:xfrm>
          <a:off x="2705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161561</xdr:rowOff>
    </xdr:from>
    <xdr:ext cx="405111" cy="259045"/>
    <xdr:sp macro="" textlink="">
      <xdr:nvSpPr>
        <xdr:cNvPr id="83" name="n_3aveValue【図書館】&#10;有形固定資産減価償却率"/>
        <xdr:cNvSpPr txBox="1"/>
      </xdr:nvSpPr>
      <xdr:spPr>
        <a:xfrm>
          <a:off x="18167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33545</xdr:rowOff>
    </xdr:from>
    <xdr:ext cx="405111" cy="259045"/>
    <xdr:sp macro="" textlink="">
      <xdr:nvSpPr>
        <xdr:cNvPr id="84" name="n_4aveValue【図書館】&#10;有形固定資産減価償却率"/>
        <xdr:cNvSpPr txBox="1"/>
      </xdr:nvSpPr>
      <xdr:spPr>
        <a:xfrm>
          <a:off x="927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93235</xdr:rowOff>
    </xdr:from>
    <xdr:ext cx="405111" cy="259045"/>
    <xdr:sp macro="" textlink="">
      <xdr:nvSpPr>
        <xdr:cNvPr id="85" name="n_1mainValue【図書館】&#10;有形固定資産減価償却率"/>
        <xdr:cNvSpPr txBox="1"/>
      </xdr:nvSpPr>
      <xdr:spPr>
        <a:xfrm>
          <a:off x="35820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31513</xdr:rowOff>
    </xdr:from>
    <xdr:ext cx="405111" cy="259045"/>
    <xdr:sp macro="" textlink="">
      <xdr:nvSpPr>
        <xdr:cNvPr id="86" name="n_2mainValue【図書館】&#10;有形固定資産減価償却率"/>
        <xdr:cNvSpPr txBox="1"/>
      </xdr:nvSpPr>
      <xdr:spPr>
        <a:xfrm>
          <a:off x="2705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141241</xdr:rowOff>
    </xdr:from>
    <xdr:ext cx="405111" cy="259045"/>
    <xdr:sp macro="" textlink="">
      <xdr:nvSpPr>
        <xdr:cNvPr id="87" name="n_3mainValue【図書館】&#10;有形固定資産減価償却率"/>
        <xdr:cNvSpPr txBox="1"/>
      </xdr:nvSpPr>
      <xdr:spPr>
        <a:xfrm>
          <a:off x="1816744" y="579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79519</xdr:rowOff>
    </xdr:from>
    <xdr:ext cx="405111" cy="259045"/>
    <xdr:sp macro="" textlink="">
      <xdr:nvSpPr>
        <xdr:cNvPr id="88" name="n_4mainValue【図書館】&#10;有形固定資産減価償却率"/>
        <xdr:cNvSpPr txBox="1"/>
      </xdr:nvSpPr>
      <xdr:spPr>
        <a:xfrm>
          <a:off x="927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41</xdr:row>
      <xdr:rowOff>57150</xdr:rowOff>
    </xdr:to>
    <xdr:cxnSp macro="">
      <xdr:nvCxnSpPr>
        <xdr:cNvPr id="113" name="直線コネクタ 112"/>
        <xdr:cNvCxnSpPr/>
      </xdr:nvCxnSpPr>
      <xdr:spPr>
        <a:xfrm flipV="1">
          <a:off x="10476865" y="57721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14" name="【図書館】&#10;一人当たり面積最小値テキスト"/>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5" name="直線コネクタ 114"/>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16"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17" name="直線コネクタ 116"/>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82550</xdr:rowOff>
    </xdr:from>
    <xdr:to>
      <xdr:col>50</xdr:col>
      <xdr:colOff>165100</xdr:colOff>
      <xdr:row>39</xdr:row>
      <xdr:rowOff>12700</xdr:rowOff>
    </xdr:to>
    <xdr:sp macro="" textlink="">
      <xdr:nvSpPr>
        <xdr:cNvPr id="120" name="フローチャート: 判断 119"/>
        <xdr:cNvSpPr/>
      </xdr:nvSpPr>
      <xdr:spPr>
        <a:xfrm>
          <a:off x="9588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1" name="フローチャート: 判断 12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22" name="フローチャート: 判断 121"/>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63500</xdr:rowOff>
    </xdr:from>
    <xdr:to>
      <xdr:col>36</xdr:col>
      <xdr:colOff>165100</xdr:colOff>
      <xdr:row>39</xdr:row>
      <xdr:rowOff>165100</xdr:rowOff>
    </xdr:to>
    <xdr:sp macro="" textlink="">
      <xdr:nvSpPr>
        <xdr:cNvPr id="123" name="フローチャート: 判断 122"/>
        <xdr:cNvSpPr/>
      </xdr:nvSpPr>
      <xdr:spPr>
        <a:xfrm>
          <a:off x="6921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9" name="楕円 128"/>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30" name="【図書館】&#10;一人当たり面積該当値テキスト"/>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1" name="楕円 130"/>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38100</xdr:rowOff>
    </xdr:to>
    <xdr:cxnSp macro="">
      <xdr:nvCxnSpPr>
        <xdr:cNvPr id="132" name="直線コネクタ 131"/>
        <xdr:cNvCxnSpPr/>
      </xdr:nvCxnSpPr>
      <xdr:spPr>
        <a:xfrm flipV="1">
          <a:off x="9639300" y="6877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3" name="楕円 132"/>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34" name="直線コネクタ 133"/>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5" name="楕円 134"/>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38100</xdr:rowOff>
    </xdr:to>
    <xdr:cxnSp macro="">
      <xdr:nvCxnSpPr>
        <xdr:cNvPr id="136" name="直線コネクタ 135"/>
        <xdr:cNvCxnSpPr/>
      </xdr:nvCxnSpPr>
      <xdr:spPr>
        <a:xfrm>
          <a:off x="7861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xdr:rowOff>
    </xdr:from>
    <xdr:to>
      <xdr:col>36</xdr:col>
      <xdr:colOff>165100</xdr:colOff>
      <xdr:row>40</xdr:row>
      <xdr:rowOff>107950</xdr:rowOff>
    </xdr:to>
    <xdr:sp macro="" textlink="">
      <xdr:nvSpPr>
        <xdr:cNvPr id="137" name="楕円 136"/>
        <xdr:cNvSpPr/>
      </xdr:nvSpPr>
      <xdr:spPr>
        <a:xfrm>
          <a:off x="692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57150</xdr:rowOff>
    </xdr:to>
    <xdr:cxnSp macro="">
      <xdr:nvCxnSpPr>
        <xdr:cNvPr id="138" name="直線コネクタ 137"/>
        <xdr:cNvCxnSpPr/>
      </xdr:nvCxnSpPr>
      <xdr:spPr>
        <a:xfrm flipV="1">
          <a:off x="6972300" y="6896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29227</xdr:rowOff>
    </xdr:from>
    <xdr:ext cx="469744" cy="259045"/>
    <xdr:sp macro="" textlink="">
      <xdr:nvSpPr>
        <xdr:cNvPr id="139" name="n_1aveValue【図書館】&#10;一人当たり面積"/>
        <xdr:cNvSpPr txBox="1"/>
      </xdr:nvSpPr>
      <xdr:spPr>
        <a:xfrm>
          <a:off x="9391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41" name="n_3aveValue【図書館】&#10;一人当たり面積"/>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10177</xdr:rowOff>
    </xdr:from>
    <xdr:ext cx="469744" cy="259045"/>
    <xdr:sp macro="" textlink="">
      <xdr:nvSpPr>
        <xdr:cNvPr id="142" name="n_4aveValue【図書館】&#10;一人当たり面積"/>
        <xdr:cNvSpPr txBox="1"/>
      </xdr:nvSpPr>
      <xdr:spPr>
        <a:xfrm>
          <a:off x="6737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3"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4"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5" name="n_3mainValue【図書館】&#10;一人当たり面積"/>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99077</xdr:rowOff>
    </xdr:from>
    <xdr:ext cx="469744" cy="259045"/>
    <xdr:sp macro="" textlink="">
      <xdr:nvSpPr>
        <xdr:cNvPr id="146" name="n_4mainValue【図書館】&#10;一人当たり面積"/>
        <xdr:cNvSpPr txBox="1"/>
      </xdr:nvSpPr>
      <xdr:spPr>
        <a:xfrm>
          <a:off x="6737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63</xdr:row>
      <xdr:rowOff>17145</xdr:rowOff>
    </xdr:to>
    <xdr:cxnSp macro="">
      <xdr:nvCxnSpPr>
        <xdr:cNvPr id="171" name="直線コネクタ 170"/>
        <xdr:cNvCxnSpPr/>
      </xdr:nvCxnSpPr>
      <xdr:spPr>
        <a:xfrm flipV="1">
          <a:off x="4634865" y="976693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72"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73" name="直線コネクタ 172"/>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74"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75" name="直線コネクタ 174"/>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62882</xdr:rowOff>
    </xdr:from>
    <xdr:ext cx="405111" cy="259045"/>
    <xdr:sp macro="" textlink="">
      <xdr:nvSpPr>
        <xdr:cNvPr id="176" name="【体育館・プール】&#10;有形固定資産減価償却率平均値テキスト"/>
        <xdr:cNvSpPr txBox="1"/>
      </xdr:nvSpPr>
      <xdr:spPr>
        <a:xfrm>
          <a:off x="4673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7" name="フローチャート: 判断 176"/>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76835</xdr:rowOff>
    </xdr:from>
    <xdr:to>
      <xdr:col>20</xdr:col>
      <xdr:colOff>38100</xdr:colOff>
      <xdr:row>60</xdr:row>
      <xdr:rowOff>6985</xdr:rowOff>
    </xdr:to>
    <xdr:sp macro="" textlink="">
      <xdr:nvSpPr>
        <xdr:cNvPr id="178" name="フローチャート: 判断 177"/>
        <xdr:cNvSpPr/>
      </xdr:nvSpPr>
      <xdr:spPr>
        <a:xfrm>
          <a:off x="3746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9" name="フローチャート: 判断 178"/>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1" name="フローチャート: 判断 180"/>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114935</xdr:rowOff>
    </xdr:from>
    <xdr:to>
      <xdr:col>24</xdr:col>
      <xdr:colOff>114300</xdr:colOff>
      <xdr:row>57</xdr:row>
      <xdr:rowOff>45085</xdr:rowOff>
    </xdr:to>
    <xdr:sp macro="" textlink="">
      <xdr:nvSpPr>
        <xdr:cNvPr id="187" name="楕円 186"/>
        <xdr:cNvSpPr/>
      </xdr:nvSpPr>
      <xdr:spPr>
        <a:xfrm>
          <a:off x="45847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67962</xdr:rowOff>
    </xdr:from>
    <xdr:ext cx="405111" cy="259045"/>
    <xdr:sp macro="" textlink="">
      <xdr:nvSpPr>
        <xdr:cNvPr id="188" name="【体育館・プール】&#10;有形固定資産減価償却率該当値テキスト"/>
        <xdr:cNvSpPr txBox="1"/>
      </xdr:nvSpPr>
      <xdr:spPr>
        <a:xfrm>
          <a:off x="4673600" y="966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73025</xdr:rowOff>
    </xdr:from>
    <xdr:to>
      <xdr:col>20</xdr:col>
      <xdr:colOff>38100</xdr:colOff>
      <xdr:row>57</xdr:row>
      <xdr:rowOff>3175</xdr:rowOff>
    </xdr:to>
    <xdr:sp macro="" textlink="">
      <xdr:nvSpPr>
        <xdr:cNvPr id="189" name="楕円 188"/>
        <xdr:cNvSpPr/>
      </xdr:nvSpPr>
      <xdr:spPr>
        <a:xfrm>
          <a:off x="3746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123825</xdr:rowOff>
    </xdr:from>
    <xdr:to>
      <xdr:col>24</xdr:col>
      <xdr:colOff>63500</xdr:colOff>
      <xdr:row>56</xdr:row>
      <xdr:rowOff>165735</xdr:rowOff>
    </xdr:to>
    <xdr:cxnSp macro="">
      <xdr:nvCxnSpPr>
        <xdr:cNvPr id="190" name="直線コネクタ 189"/>
        <xdr:cNvCxnSpPr/>
      </xdr:nvCxnSpPr>
      <xdr:spPr>
        <a:xfrm>
          <a:off x="3797300" y="97250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91" name="楕円 190"/>
        <xdr:cNvSpPr/>
      </xdr:nvSpPr>
      <xdr:spPr>
        <a:xfrm>
          <a:off x="2857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51435</xdr:rowOff>
    </xdr:from>
    <xdr:to>
      <xdr:col>19</xdr:col>
      <xdr:colOff>177800</xdr:colOff>
      <xdr:row>56</xdr:row>
      <xdr:rowOff>123825</xdr:rowOff>
    </xdr:to>
    <xdr:cxnSp macro="">
      <xdr:nvCxnSpPr>
        <xdr:cNvPr id="192" name="直線コネクタ 191"/>
        <xdr:cNvCxnSpPr/>
      </xdr:nvCxnSpPr>
      <xdr:spPr>
        <a:xfrm>
          <a:off x="2908300" y="96526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4445</xdr:rowOff>
    </xdr:from>
    <xdr:to>
      <xdr:col>10</xdr:col>
      <xdr:colOff>165100</xdr:colOff>
      <xdr:row>56</xdr:row>
      <xdr:rowOff>106045</xdr:rowOff>
    </xdr:to>
    <xdr:sp macro="" textlink="">
      <xdr:nvSpPr>
        <xdr:cNvPr id="193" name="楕円 192"/>
        <xdr:cNvSpPr/>
      </xdr:nvSpPr>
      <xdr:spPr>
        <a:xfrm>
          <a:off x="1968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51435</xdr:rowOff>
    </xdr:from>
    <xdr:to>
      <xdr:col>15</xdr:col>
      <xdr:colOff>50800</xdr:colOff>
      <xdr:row>56</xdr:row>
      <xdr:rowOff>55245</xdr:rowOff>
    </xdr:to>
    <xdr:cxnSp macro="">
      <xdr:nvCxnSpPr>
        <xdr:cNvPr id="194" name="直線コネクタ 193"/>
        <xdr:cNvCxnSpPr/>
      </xdr:nvCxnSpPr>
      <xdr:spPr>
        <a:xfrm flipV="1">
          <a:off x="2019300" y="96526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132080</xdr:rowOff>
    </xdr:from>
    <xdr:to>
      <xdr:col>6</xdr:col>
      <xdr:colOff>38100</xdr:colOff>
      <xdr:row>57</xdr:row>
      <xdr:rowOff>62230</xdr:rowOff>
    </xdr:to>
    <xdr:sp macro="" textlink="">
      <xdr:nvSpPr>
        <xdr:cNvPr id="195" name="楕円 194"/>
        <xdr:cNvSpPr/>
      </xdr:nvSpPr>
      <xdr:spPr>
        <a:xfrm>
          <a:off x="1079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55245</xdr:rowOff>
    </xdr:from>
    <xdr:to>
      <xdr:col>10</xdr:col>
      <xdr:colOff>114300</xdr:colOff>
      <xdr:row>57</xdr:row>
      <xdr:rowOff>11430</xdr:rowOff>
    </xdr:to>
    <xdr:cxnSp macro="">
      <xdr:nvCxnSpPr>
        <xdr:cNvPr id="196" name="直線コネクタ 195"/>
        <xdr:cNvCxnSpPr/>
      </xdr:nvCxnSpPr>
      <xdr:spPr>
        <a:xfrm flipV="1">
          <a:off x="1130300" y="96564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169562</xdr:rowOff>
    </xdr:from>
    <xdr:ext cx="405111" cy="259045"/>
    <xdr:sp macro="" textlink="">
      <xdr:nvSpPr>
        <xdr:cNvPr id="197" name="n_1aveValue【体育館・プール】&#10;有形固定資産減価償却率"/>
        <xdr:cNvSpPr txBox="1"/>
      </xdr:nvSpPr>
      <xdr:spPr>
        <a:xfrm>
          <a:off x="35820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98"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0" name="n_4aveValue【体育館・プール】&#10;有形固定資産減価償却率"/>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19702</xdr:rowOff>
    </xdr:from>
    <xdr:ext cx="405111" cy="259045"/>
    <xdr:sp macro="" textlink="">
      <xdr:nvSpPr>
        <xdr:cNvPr id="201" name="n_1mainValue【体育館・プール】&#10;有形固定資産減価償却率"/>
        <xdr:cNvSpPr txBox="1"/>
      </xdr:nvSpPr>
      <xdr:spPr>
        <a:xfrm>
          <a:off x="35820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118762</xdr:rowOff>
    </xdr:from>
    <xdr:ext cx="405111" cy="259045"/>
    <xdr:sp macro="" textlink="">
      <xdr:nvSpPr>
        <xdr:cNvPr id="202" name="n_2mainValue【体育館・プール】&#10;有形固定資産減価償却率"/>
        <xdr:cNvSpPr txBox="1"/>
      </xdr:nvSpPr>
      <xdr:spPr>
        <a:xfrm>
          <a:off x="2705744" y="937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122572</xdr:rowOff>
    </xdr:from>
    <xdr:ext cx="405111" cy="259045"/>
    <xdr:sp macro="" textlink="">
      <xdr:nvSpPr>
        <xdr:cNvPr id="203" name="n_3mainValue【体育館・プール】&#10;有形固定資産減価償却率"/>
        <xdr:cNvSpPr txBox="1"/>
      </xdr:nvSpPr>
      <xdr:spPr>
        <a:xfrm>
          <a:off x="1816744"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78757</xdr:rowOff>
    </xdr:from>
    <xdr:ext cx="405111" cy="259045"/>
    <xdr:sp macro="" textlink="">
      <xdr:nvSpPr>
        <xdr:cNvPr id="204" name="n_4mainValue【体育館・プール】&#10;有形固定資産減価償却率"/>
        <xdr:cNvSpPr txBox="1"/>
      </xdr:nvSpPr>
      <xdr:spPr>
        <a:xfrm>
          <a:off x="927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0</xdr:rowOff>
    </xdr:from>
    <xdr:to>
      <xdr:col>54</xdr:col>
      <xdr:colOff>189865</xdr:colOff>
      <xdr:row>62</xdr:row>
      <xdr:rowOff>105156</xdr:rowOff>
    </xdr:to>
    <xdr:cxnSp macro="">
      <xdr:nvCxnSpPr>
        <xdr:cNvPr id="226" name="直線コネクタ 225"/>
        <xdr:cNvCxnSpPr/>
      </xdr:nvCxnSpPr>
      <xdr:spPr>
        <a:xfrm flipV="1">
          <a:off x="10476865" y="96012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7"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8" name="直線コネクタ 227"/>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118127</xdr:rowOff>
    </xdr:from>
    <xdr:ext cx="469744" cy="259045"/>
    <xdr:sp macro="" textlink="">
      <xdr:nvSpPr>
        <xdr:cNvPr id="229" name="【体育館・プール】&#10;一人当たり面積最大値テキスト"/>
        <xdr:cNvSpPr txBox="1"/>
      </xdr:nvSpPr>
      <xdr:spPr>
        <a:xfrm>
          <a:off x="10515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0</xdr:rowOff>
    </xdr:from>
    <xdr:to>
      <xdr:col>55</xdr:col>
      <xdr:colOff>88900</xdr:colOff>
      <xdr:row>56</xdr:row>
      <xdr:rowOff>0</xdr:rowOff>
    </xdr:to>
    <xdr:cxnSp macro="">
      <xdr:nvCxnSpPr>
        <xdr:cNvPr id="230" name="直線コネクタ 229"/>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38371</xdr:rowOff>
    </xdr:from>
    <xdr:ext cx="469744" cy="259045"/>
    <xdr:sp macro="" textlink="">
      <xdr:nvSpPr>
        <xdr:cNvPr id="231" name="【体育館・プール】&#10;一人当たり面積平均値テキスト"/>
        <xdr:cNvSpPr txBox="1"/>
      </xdr:nvSpPr>
      <xdr:spPr>
        <a:xfrm>
          <a:off x="10515600" y="9982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32" name="フローチャート: 判断 231"/>
        <xdr:cNvSpPr/>
      </xdr:nvSpPr>
      <xdr:spPr>
        <a:xfrm>
          <a:off x="10426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145796</xdr:rowOff>
    </xdr:from>
    <xdr:to>
      <xdr:col>50</xdr:col>
      <xdr:colOff>165100</xdr:colOff>
      <xdr:row>59</xdr:row>
      <xdr:rowOff>75946</xdr:rowOff>
    </xdr:to>
    <xdr:sp macro="" textlink="">
      <xdr:nvSpPr>
        <xdr:cNvPr id="233" name="フローチャート: 判断 232"/>
        <xdr:cNvSpPr/>
      </xdr:nvSpPr>
      <xdr:spPr>
        <a:xfrm>
          <a:off x="9588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154940</xdr:rowOff>
    </xdr:from>
    <xdr:to>
      <xdr:col>46</xdr:col>
      <xdr:colOff>38100</xdr:colOff>
      <xdr:row>59</xdr:row>
      <xdr:rowOff>85090</xdr:rowOff>
    </xdr:to>
    <xdr:sp macro="" textlink="">
      <xdr:nvSpPr>
        <xdr:cNvPr id="234" name="フローチャート: 判断 233"/>
        <xdr:cNvSpPr/>
      </xdr:nvSpPr>
      <xdr:spPr>
        <a:xfrm>
          <a:off x="8699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35" name="フローチャート: 判断 234"/>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29210</xdr:rowOff>
    </xdr:from>
    <xdr:to>
      <xdr:col>36</xdr:col>
      <xdr:colOff>165100</xdr:colOff>
      <xdr:row>59</xdr:row>
      <xdr:rowOff>130810</xdr:rowOff>
    </xdr:to>
    <xdr:sp macro="" textlink="">
      <xdr:nvSpPr>
        <xdr:cNvPr id="236" name="フローチャート: 判断 235"/>
        <xdr:cNvSpPr/>
      </xdr:nvSpPr>
      <xdr:spPr>
        <a:xfrm>
          <a:off x="6921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42" name="楕円 241"/>
        <xdr:cNvSpPr/>
      </xdr:nvSpPr>
      <xdr:spPr>
        <a:xfrm>
          <a:off x="10426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121937</xdr:rowOff>
    </xdr:from>
    <xdr:ext cx="469744" cy="259045"/>
    <xdr:sp macro="" textlink="">
      <xdr:nvSpPr>
        <xdr:cNvPr id="243" name="【体育館・プール】&#10;一人当たり面積該当値テキスト"/>
        <xdr:cNvSpPr txBox="1"/>
      </xdr:nvSpPr>
      <xdr:spPr>
        <a:xfrm>
          <a:off x="10515600"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148082</xdr:rowOff>
    </xdr:from>
    <xdr:to>
      <xdr:col>50</xdr:col>
      <xdr:colOff>165100</xdr:colOff>
      <xdr:row>60</xdr:row>
      <xdr:rowOff>78232</xdr:rowOff>
    </xdr:to>
    <xdr:sp macro="" textlink="">
      <xdr:nvSpPr>
        <xdr:cNvPr id="244" name="楕円 243"/>
        <xdr:cNvSpPr/>
      </xdr:nvSpPr>
      <xdr:spPr>
        <a:xfrm>
          <a:off x="9588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22860</xdr:rowOff>
    </xdr:from>
    <xdr:to>
      <xdr:col>55</xdr:col>
      <xdr:colOff>0</xdr:colOff>
      <xdr:row>60</xdr:row>
      <xdr:rowOff>27432</xdr:rowOff>
    </xdr:to>
    <xdr:cxnSp macro="">
      <xdr:nvCxnSpPr>
        <xdr:cNvPr id="245" name="直線コネクタ 244"/>
        <xdr:cNvCxnSpPr/>
      </xdr:nvCxnSpPr>
      <xdr:spPr>
        <a:xfrm flipV="1">
          <a:off x="9639300" y="103098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166370</xdr:rowOff>
    </xdr:from>
    <xdr:to>
      <xdr:col>46</xdr:col>
      <xdr:colOff>38100</xdr:colOff>
      <xdr:row>60</xdr:row>
      <xdr:rowOff>96520</xdr:rowOff>
    </xdr:to>
    <xdr:sp macro="" textlink="">
      <xdr:nvSpPr>
        <xdr:cNvPr id="246" name="楕円 245"/>
        <xdr:cNvSpPr/>
      </xdr:nvSpPr>
      <xdr:spPr>
        <a:xfrm>
          <a:off x="869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27432</xdr:rowOff>
    </xdr:from>
    <xdr:to>
      <xdr:col>50</xdr:col>
      <xdr:colOff>114300</xdr:colOff>
      <xdr:row>60</xdr:row>
      <xdr:rowOff>45720</xdr:rowOff>
    </xdr:to>
    <xdr:cxnSp macro="">
      <xdr:nvCxnSpPr>
        <xdr:cNvPr id="247" name="直線コネクタ 246"/>
        <xdr:cNvCxnSpPr/>
      </xdr:nvCxnSpPr>
      <xdr:spPr>
        <a:xfrm flipV="1">
          <a:off x="8750300" y="10314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170942</xdr:rowOff>
    </xdr:from>
    <xdr:to>
      <xdr:col>41</xdr:col>
      <xdr:colOff>101600</xdr:colOff>
      <xdr:row>60</xdr:row>
      <xdr:rowOff>101092</xdr:rowOff>
    </xdr:to>
    <xdr:sp macro="" textlink="">
      <xdr:nvSpPr>
        <xdr:cNvPr id="248" name="楕円 247"/>
        <xdr:cNvSpPr/>
      </xdr:nvSpPr>
      <xdr:spPr>
        <a:xfrm>
          <a:off x="7810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45720</xdr:rowOff>
    </xdr:from>
    <xdr:to>
      <xdr:col>45</xdr:col>
      <xdr:colOff>177800</xdr:colOff>
      <xdr:row>60</xdr:row>
      <xdr:rowOff>50292</xdr:rowOff>
    </xdr:to>
    <xdr:cxnSp macro="">
      <xdr:nvCxnSpPr>
        <xdr:cNvPr id="249" name="直線コネクタ 248"/>
        <xdr:cNvCxnSpPr/>
      </xdr:nvCxnSpPr>
      <xdr:spPr>
        <a:xfrm flipV="1">
          <a:off x="7861300" y="10332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97790</xdr:rowOff>
    </xdr:from>
    <xdr:to>
      <xdr:col>36</xdr:col>
      <xdr:colOff>165100</xdr:colOff>
      <xdr:row>58</xdr:row>
      <xdr:rowOff>27940</xdr:rowOff>
    </xdr:to>
    <xdr:sp macro="" textlink="">
      <xdr:nvSpPr>
        <xdr:cNvPr id="250" name="楕円 249"/>
        <xdr:cNvSpPr/>
      </xdr:nvSpPr>
      <xdr:spPr>
        <a:xfrm>
          <a:off x="692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148590</xdr:rowOff>
    </xdr:from>
    <xdr:to>
      <xdr:col>41</xdr:col>
      <xdr:colOff>50800</xdr:colOff>
      <xdr:row>60</xdr:row>
      <xdr:rowOff>50292</xdr:rowOff>
    </xdr:to>
    <xdr:cxnSp macro="">
      <xdr:nvCxnSpPr>
        <xdr:cNvPr id="251" name="直線コネクタ 250"/>
        <xdr:cNvCxnSpPr/>
      </xdr:nvCxnSpPr>
      <xdr:spPr>
        <a:xfrm>
          <a:off x="6972300" y="9921240"/>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92473</xdr:rowOff>
    </xdr:from>
    <xdr:ext cx="469744" cy="259045"/>
    <xdr:sp macro="" textlink="">
      <xdr:nvSpPr>
        <xdr:cNvPr id="252" name="n_1aveValue【体育館・プール】&#10;一人当たり面積"/>
        <xdr:cNvSpPr txBox="1"/>
      </xdr:nvSpPr>
      <xdr:spPr>
        <a:xfrm>
          <a:off x="9391727" y="986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101617</xdr:rowOff>
    </xdr:from>
    <xdr:ext cx="469744" cy="259045"/>
    <xdr:sp macro="" textlink="">
      <xdr:nvSpPr>
        <xdr:cNvPr id="253" name="n_2aveValue【体育館・プール】&#10;一人当たり面積"/>
        <xdr:cNvSpPr txBox="1"/>
      </xdr:nvSpPr>
      <xdr:spPr>
        <a:xfrm>
          <a:off x="85154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37609</xdr:rowOff>
    </xdr:from>
    <xdr:ext cx="469744" cy="259045"/>
    <xdr:sp macro="" textlink="">
      <xdr:nvSpPr>
        <xdr:cNvPr id="254" name="n_3aveValue【体育館・プール】&#10;一人当たり面積"/>
        <xdr:cNvSpPr txBox="1"/>
      </xdr:nvSpPr>
      <xdr:spPr>
        <a:xfrm>
          <a:off x="76264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121937</xdr:rowOff>
    </xdr:from>
    <xdr:ext cx="469744" cy="259045"/>
    <xdr:sp macro="" textlink="">
      <xdr:nvSpPr>
        <xdr:cNvPr id="255" name="n_4aveValue【体育館・プール】&#10;一人当たり面積"/>
        <xdr:cNvSpPr txBox="1"/>
      </xdr:nvSpPr>
      <xdr:spPr>
        <a:xfrm>
          <a:off x="67374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69359</xdr:rowOff>
    </xdr:from>
    <xdr:ext cx="469744" cy="259045"/>
    <xdr:sp macro="" textlink="">
      <xdr:nvSpPr>
        <xdr:cNvPr id="256" name="n_1mainValue【体育館・プール】&#10;一人当たり面積"/>
        <xdr:cNvSpPr txBox="1"/>
      </xdr:nvSpPr>
      <xdr:spPr>
        <a:xfrm>
          <a:off x="9391727" y="103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87647</xdr:rowOff>
    </xdr:from>
    <xdr:ext cx="469744" cy="259045"/>
    <xdr:sp macro="" textlink="">
      <xdr:nvSpPr>
        <xdr:cNvPr id="257" name="n_2mainValue【体育館・プール】&#10;一人当たり面積"/>
        <xdr:cNvSpPr txBox="1"/>
      </xdr:nvSpPr>
      <xdr:spPr>
        <a:xfrm>
          <a:off x="8515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92219</xdr:rowOff>
    </xdr:from>
    <xdr:ext cx="469744" cy="259045"/>
    <xdr:sp macro="" textlink="">
      <xdr:nvSpPr>
        <xdr:cNvPr id="258" name="n_3mainValue【体育館・プール】&#10;一人当たり面積"/>
        <xdr:cNvSpPr txBox="1"/>
      </xdr:nvSpPr>
      <xdr:spPr>
        <a:xfrm>
          <a:off x="7626427" y="103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44467</xdr:rowOff>
    </xdr:from>
    <xdr:ext cx="469744" cy="259045"/>
    <xdr:sp macro="" textlink="">
      <xdr:nvSpPr>
        <xdr:cNvPr id="259" name="n_4mainValue【体育館・プール】&#10;一人当たり面積"/>
        <xdr:cNvSpPr txBox="1"/>
      </xdr:nvSpPr>
      <xdr:spPr>
        <a:xfrm>
          <a:off x="6737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85</xdr:row>
      <xdr:rowOff>51815</xdr:rowOff>
    </xdr:to>
    <xdr:cxnSp macro="">
      <xdr:nvCxnSpPr>
        <xdr:cNvPr id="282" name="直線コネクタ 281"/>
        <xdr:cNvCxnSpPr/>
      </xdr:nvCxnSpPr>
      <xdr:spPr>
        <a:xfrm flipV="1">
          <a:off x="4634865" y="13276326"/>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55642</xdr:rowOff>
    </xdr:from>
    <xdr:ext cx="405111" cy="259045"/>
    <xdr:sp macro="" textlink="">
      <xdr:nvSpPr>
        <xdr:cNvPr id="283" name="【福祉施設】&#10;有形固定資産減価償却率最小値テキスト"/>
        <xdr:cNvSpPr txBox="1"/>
      </xdr:nvSpPr>
      <xdr:spPr>
        <a:xfrm>
          <a:off x="4673600" y="1462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51815</xdr:rowOff>
    </xdr:from>
    <xdr:to>
      <xdr:col>24</xdr:col>
      <xdr:colOff>152400</xdr:colOff>
      <xdr:row>85</xdr:row>
      <xdr:rowOff>51815</xdr:rowOff>
    </xdr:to>
    <xdr:cxnSp macro="">
      <xdr:nvCxnSpPr>
        <xdr:cNvPr id="284" name="直線コネクタ 283"/>
        <xdr:cNvCxnSpPr/>
      </xdr:nvCxnSpPr>
      <xdr:spPr>
        <a:xfrm>
          <a:off x="4546600" y="1462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85"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86" name="直線コネクタ 285"/>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150892</xdr:rowOff>
    </xdr:from>
    <xdr:ext cx="405111" cy="259045"/>
    <xdr:sp macro="" textlink="">
      <xdr:nvSpPr>
        <xdr:cNvPr id="287" name="【福祉施設】&#10;有形固定資産減価償却率平均値テキスト"/>
        <xdr:cNvSpPr txBox="1"/>
      </xdr:nvSpPr>
      <xdr:spPr>
        <a:xfrm>
          <a:off x="4673600" y="1420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1015</xdr:rowOff>
    </xdr:from>
    <xdr:to>
      <xdr:col>24</xdr:col>
      <xdr:colOff>114300</xdr:colOff>
      <xdr:row>83</xdr:row>
      <xdr:rowOff>102615</xdr:rowOff>
    </xdr:to>
    <xdr:sp macro="" textlink="">
      <xdr:nvSpPr>
        <xdr:cNvPr id="288" name="フローチャート: 判断 287"/>
        <xdr:cNvSpPr/>
      </xdr:nvSpPr>
      <xdr:spPr>
        <a:xfrm>
          <a:off x="4584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89" name="フローチャート: 判断 288"/>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167894</xdr:rowOff>
    </xdr:from>
    <xdr:to>
      <xdr:col>15</xdr:col>
      <xdr:colOff>101600</xdr:colOff>
      <xdr:row>81</xdr:row>
      <xdr:rowOff>98044</xdr:rowOff>
    </xdr:to>
    <xdr:sp macro="" textlink="">
      <xdr:nvSpPr>
        <xdr:cNvPr id="290" name="フローチャート: 判断 289"/>
        <xdr:cNvSpPr/>
      </xdr:nvSpPr>
      <xdr:spPr>
        <a:xfrm>
          <a:off x="2857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145035</xdr:rowOff>
    </xdr:from>
    <xdr:to>
      <xdr:col>10</xdr:col>
      <xdr:colOff>165100</xdr:colOff>
      <xdr:row>81</xdr:row>
      <xdr:rowOff>75185</xdr:rowOff>
    </xdr:to>
    <xdr:sp macro="" textlink="">
      <xdr:nvSpPr>
        <xdr:cNvPr id="291" name="フローチャート: 判断 290"/>
        <xdr:cNvSpPr/>
      </xdr:nvSpPr>
      <xdr:spPr>
        <a:xfrm>
          <a:off x="1968500" y="138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108458</xdr:rowOff>
    </xdr:from>
    <xdr:to>
      <xdr:col>6</xdr:col>
      <xdr:colOff>38100</xdr:colOff>
      <xdr:row>79</xdr:row>
      <xdr:rowOff>38608</xdr:rowOff>
    </xdr:to>
    <xdr:sp macro="" textlink="">
      <xdr:nvSpPr>
        <xdr:cNvPr id="292" name="フローチャート: 判断 291"/>
        <xdr:cNvSpPr/>
      </xdr:nvSpPr>
      <xdr:spPr>
        <a:xfrm>
          <a:off x="1079500" y="1348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xdr:rowOff>
    </xdr:from>
    <xdr:to>
      <xdr:col>24</xdr:col>
      <xdr:colOff>114300</xdr:colOff>
      <xdr:row>81</xdr:row>
      <xdr:rowOff>118618</xdr:rowOff>
    </xdr:to>
    <xdr:sp macro="" textlink="">
      <xdr:nvSpPr>
        <xdr:cNvPr id="298" name="楕円 297"/>
        <xdr:cNvSpPr/>
      </xdr:nvSpPr>
      <xdr:spPr>
        <a:xfrm>
          <a:off x="45847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39895</xdr:rowOff>
    </xdr:from>
    <xdr:ext cx="405111" cy="259045"/>
    <xdr:sp macro="" textlink="">
      <xdr:nvSpPr>
        <xdr:cNvPr id="299" name="【福祉施設】&#10;有形固定資産減価償却率該当値テキスト"/>
        <xdr:cNvSpPr txBox="1"/>
      </xdr:nvSpPr>
      <xdr:spPr>
        <a:xfrm>
          <a:off x="4673600" y="1375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140463</xdr:rowOff>
    </xdr:from>
    <xdr:to>
      <xdr:col>20</xdr:col>
      <xdr:colOff>38100</xdr:colOff>
      <xdr:row>81</xdr:row>
      <xdr:rowOff>70613</xdr:rowOff>
    </xdr:to>
    <xdr:sp macro="" textlink="">
      <xdr:nvSpPr>
        <xdr:cNvPr id="300" name="楕円 299"/>
        <xdr:cNvSpPr/>
      </xdr:nvSpPr>
      <xdr:spPr>
        <a:xfrm>
          <a:off x="3746500" y="138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19813</xdr:rowOff>
    </xdr:from>
    <xdr:to>
      <xdr:col>24</xdr:col>
      <xdr:colOff>63500</xdr:colOff>
      <xdr:row>81</xdr:row>
      <xdr:rowOff>67818</xdr:rowOff>
    </xdr:to>
    <xdr:cxnSp macro="">
      <xdr:nvCxnSpPr>
        <xdr:cNvPr id="301" name="直線コネクタ 300"/>
        <xdr:cNvCxnSpPr/>
      </xdr:nvCxnSpPr>
      <xdr:spPr>
        <a:xfrm>
          <a:off x="3797300" y="13907263"/>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133604</xdr:rowOff>
    </xdr:from>
    <xdr:to>
      <xdr:col>15</xdr:col>
      <xdr:colOff>101600</xdr:colOff>
      <xdr:row>81</xdr:row>
      <xdr:rowOff>63754</xdr:rowOff>
    </xdr:to>
    <xdr:sp macro="" textlink="">
      <xdr:nvSpPr>
        <xdr:cNvPr id="302" name="楕円 301"/>
        <xdr:cNvSpPr/>
      </xdr:nvSpPr>
      <xdr:spPr>
        <a:xfrm>
          <a:off x="2857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12954</xdr:rowOff>
    </xdr:from>
    <xdr:to>
      <xdr:col>19</xdr:col>
      <xdr:colOff>177800</xdr:colOff>
      <xdr:row>81</xdr:row>
      <xdr:rowOff>19813</xdr:rowOff>
    </xdr:to>
    <xdr:cxnSp macro="">
      <xdr:nvCxnSpPr>
        <xdr:cNvPr id="303" name="直線コネクタ 302"/>
        <xdr:cNvCxnSpPr/>
      </xdr:nvCxnSpPr>
      <xdr:spPr>
        <a:xfrm>
          <a:off x="2908300" y="139004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110744</xdr:rowOff>
    </xdr:from>
    <xdr:to>
      <xdr:col>10</xdr:col>
      <xdr:colOff>165100</xdr:colOff>
      <xdr:row>81</xdr:row>
      <xdr:rowOff>40894</xdr:rowOff>
    </xdr:to>
    <xdr:sp macro="" textlink="">
      <xdr:nvSpPr>
        <xdr:cNvPr id="304" name="楕円 303"/>
        <xdr:cNvSpPr/>
      </xdr:nvSpPr>
      <xdr:spPr>
        <a:xfrm>
          <a:off x="1968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161544</xdr:rowOff>
    </xdr:from>
    <xdr:to>
      <xdr:col>15</xdr:col>
      <xdr:colOff>50800</xdr:colOff>
      <xdr:row>81</xdr:row>
      <xdr:rowOff>12954</xdr:rowOff>
    </xdr:to>
    <xdr:cxnSp macro="">
      <xdr:nvCxnSpPr>
        <xdr:cNvPr id="305" name="直線コネクタ 304"/>
        <xdr:cNvCxnSpPr/>
      </xdr:nvCxnSpPr>
      <xdr:spPr>
        <a:xfrm>
          <a:off x="2019300" y="138775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60452</xdr:rowOff>
    </xdr:from>
    <xdr:to>
      <xdr:col>6</xdr:col>
      <xdr:colOff>38100</xdr:colOff>
      <xdr:row>80</xdr:row>
      <xdr:rowOff>162052</xdr:rowOff>
    </xdr:to>
    <xdr:sp macro="" textlink="">
      <xdr:nvSpPr>
        <xdr:cNvPr id="306" name="楕円 305"/>
        <xdr:cNvSpPr/>
      </xdr:nvSpPr>
      <xdr:spPr>
        <a:xfrm>
          <a:off x="1079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111252</xdr:rowOff>
    </xdr:from>
    <xdr:to>
      <xdr:col>10</xdr:col>
      <xdr:colOff>114300</xdr:colOff>
      <xdr:row>80</xdr:row>
      <xdr:rowOff>161544</xdr:rowOff>
    </xdr:to>
    <xdr:cxnSp macro="">
      <xdr:nvCxnSpPr>
        <xdr:cNvPr id="307" name="直線コネクタ 306"/>
        <xdr:cNvCxnSpPr/>
      </xdr:nvCxnSpPr>
      <xdr:spPr>
        <a:xfrm>
          <a:off x="1130300" y="138272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308" name="n_1aveValue【福祉施設】&#10;有形固定資産減価償却率"/>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89171</xdr:rowOff>
    </xdr:from>
    <xdr:ext cx="405111" cy="259045"/>
    <xdr:sp macro="" textlink="">
      <xdr:nvSpPr>
        <xdr:cNvPr id="309" name="n_2aveValue【福祉施設】&#10;有形固定資産減価償却率"/>
        <xdr:cNvSpPr txBox="1"/>
      </xdr:nvSpPr>
      <xdr:spPr>
        <a:xfrm>
          <a:off x="2705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66312</xdr:rowOff>
    </xdr:from>
    <xdr:ext cx="405111" cy="259045"/>
    <xdr:sp macro="" textlink="">
      <xdr:nvSpPr>
        <xdr:cNvPr id="310" name="n_3aveValue【福祉施設】&#10;有形固定資産減価償却率"/>
        <xdr:cNvSpPr txBox="1"/>
      </xdr:nvSpPr>
      <xdr:spPr>
        <a:xfrm>
          <a:off x="18167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55135</xdr:rowOff>
    </xdr:from>
    <xdr:ext cx="405111" cy="259045"/>
    <xdr:sp macro="" textlink="">
      <xdr:nvSpPr>
        <xdr:cNvPr id="311" name="n_4aveValue【福祉施設】&#10;有形固定資産減価償却率"/>
        <xdr:cNvSpPr txBox="1"/>
      </xdr:nvSpPr>
      <xdr:spPr>
        <a:xfrm>
          <a:off x="927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87140</xdr:rowOff>
    </xdr:from>
    <xdr:ext cx="405111" cy="259045"/>
    <xdr:sp macro="" textlink="">
      <xdr:nvSpPr>
        <xdr:cNvPr id="312" name="n_1mainValue【福祉施設】&#10;有形固定資産減価償却率"/>
        <xdr:cNvSpPr txBox="1"/>
      </xdr:nvSpPr>
      <xdr:spPr>
        <a:xfrm>
          <a:off x="358204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80281</xdr:rowOff>
    </xdr:from>
    <xdr:ext cx="405111" cy="259045"/>
    <xdr:sp macro="" textlink="">
      <xdr:nvSpPr>
        <xdr:cNvPr id="313" name="n_2mainValue【福祉施設】&#10;有形固定資産減価償却率"/>
        <xdr:cNvSpPr txBox="1"/>
      </xdr:nvSpPr>
      <xdr:spPr>
        <a:xfrm>
          <a:off x="2705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57421</xdr:rowOff>
    </xdr:from>
    <xdr:ext cx="405111" cy="259045"/>
    <xdr:sp macro="" textlink="">
      <xdr:nvSpPr>
        <xdr:cNvPr id="314" name="n_3mainValue【福祉施設】&#10;有形固定資産減価償却率"/>
        <xdr:cNvSpPr txBox="1"/>
      </xdr:nvSpPr>
      <xdr:spPr>
        <a:xfrm>
          <a:off x="18167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153179</xdr:rowOff>
    </xdr:from>
    <xdr:ext cx="405111" cy="259045"/>
    <xdr:sp macro="" textlink="">
      <xdr:nvSpPr>
        <xdr:cNvPr id="315" name="n_4mainValue【福祉施設】&#10;有形固定資産減価償却率"/>
        <xdr:cNvSpPr txBox="1"/>
      </xdr:nvSpPr>
      <xdr:spPr>
        <a:xfrm>
          <a:off x="9277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152400</xdr:rowOff>
    </xdr:from>
    <xdr:to>
      <xdr:col>54</xdr:col>
      <xdr:colOff>189865</xdr:colOff>
      <xdr:row>86</xdr:row>
      <xdr:rowOff>5443</xdr:rowOff>
    </xdr:to>
    <xdr:cxnSp macro="">
      <xdr:nvCxnSpPr>
        <xdr:cNvPr id="341" name="直線コネクタ 340"/>
        <xdr:cNvCxnSpPr/>
      </xdr:nvCxnSpPr>
      <xdr:spPr>
        <a:xfrm flipV="1">
          <a:off x="10476865" y="13525500"/>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9270</xdr:rowOff>
    </xdr:from>
    <xdr:ext cx="469744" cy="259045"/>
    <xdr:sp macro="" textlink="">
      <xdr:nvSpPr>
        <xdr:cNvPr id="342" name="【福祉施設】&#10;一人当たり面積最小値テキスト"/>
        <xdr:cNvSpPr txBox="1"/>
      </xdr:nvSpPr>
      <xdr:spPr>
        <a:xfrm>
          <a:off x="10515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5443</xdr:rowOff>
    </xdr:from>
    <xdr:to>
      <xdr:col>55</xdr:col>
      <xdr:colOff>88900</xdr:colOff>
      <xdr:row>86</xdr:row>
      <xdr:rowOff>5443</xdr:rowOff>
    </xdr:to>
    <xdr:cxnSp macro="">
      <xdr:nvCxnSpPr>
        <xdr:cNvPr id="343" name="直線コネクタ 342"/>
        <xdr:cNvCxnSpPr/>
      </xdr:nvCxnSpPr>
      <xdr:spPr>
        <a:xfrm>
          <a:off x="10388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99077</xdr:rowOff>
    </xdr:from>
    <xdr:ext cx="469744" cy="259045"/>
    <xdr:sp macro="" textlink="">
      <xdr:nvSpPr>
        <xdr:cNvPr id="344" name="【福祉施設】&#10;一人当たり面積最大値テキスト"/>
        <xdr:cNvSpPr txBox="1"/>
      </xdr:nvSpPr>
      <xdr:spPr>
        <a:xfrm>
          <a:off x="10515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152400</xdr:rowOff>
    </xdr:from>
    <xdr:to>
      <xdr:col>55</xdr:col>
      <xdr:colOff>88900</xdr:colOff>
      <xdr:row>78</xdr:row>
      <xdr:rowOff>152400</xdr:rowOff>
    </xdr:to>
    <xdr:cxnSp macro="">
      <xdr:nvCxnSpPr>
        <xdr:cNvPr id="345" name="直線コネクタ 344"/>
        <xdr:cNvCxnSpPr/>
      </xdr:nvCxnSpPr>
      <xdr:spPr>
        <a:xfrm>
          <a:off x="10388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112684</xdr:rowOff>
    </xdr:from>
    <xdr:ext cx="469744" cy="259045"/>
    <xdr:sp macro="" textlink="">
      <xdr:nvSpPr>
        <xdr:cNvPr id="346" name="【福祉施設】&#10;一人当たり面積平均値テキスト"/>
        <xdr:cNvSpPr txBox="1"/>
      </xdr:nvSpPr>
      <xdr:spPr>
        <a:xfrm>
          <a:off x="10515600" y="14171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47" name="フローチャート: 判断 346"/>
        <xdr:cNvSpPr/>
      </xdr:nvSpPr>
      <xdr:spPr>
        <a:xfrm>
          <a:off x="10426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3629</xdr:rowOff>
    </xdr:from>
    <xdr:to>
      <xdr:col>50</xdr:col>
      <xdr:colOff>165100</xdr:colOff>
      <xdr:row>82</xdr:row>
      <xdr:rowOff>105229</xdr:rowOff>
    </xdr:to>
    <xdr:sp macro="" textlink="">
      <xdr:nvSpPr>
        <xdr:cNvPr id="348" name="フローチャート: 判断 347"/>
        <xdr:cNvSpPr/>
      </xdr:nvSpPr>
      <xdr:spPr>
        <a:xfrm>
          <a:off x="9588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49" name="フローチャート: 判断 348"/>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126093</xdr:rowOff>
    </xdr:from>
    <xdr:to>
      <xdr:col>41</xdr:col>
      <xdr:colOff>101600</xdr:colOff>
      <xdr:row>82</xdr:row>
      <xdr:rowOff>56243</xdr:rowOff>
    </xdr:to>
    <xdr:sp macro="" textlink="">
      <xdr:nvSpPr>
        <xdr:cNvPr id="350" name="フローチャート: 判断 349"/>
        <xdr:cNvSpPr/>
      </xdr:nvSpPr>
      <xdr:spPr>
        <a:xfrm>
          <a:off x="781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77</xdr:row>
      <xdr:rowOff>109764</xdr:rowOff>
    </xdr:from>
    <xdr:to>
      <xdr:col>36</xdr:col>
      <xdr:colOff>165100</xdr:colOff>
      <xdr:row>78</xdr:row>
      <xdr:rowOff>39914</xdr:rowOff>
    </xdr:to>
    <xdr:sp macro="" textlink="">
      <xdr:nvSpPr>
        <xdr:cNvPr id="351" name="フローチャート: 判断 350"/>
        <xdr:cNvSpPr/>
      </xdr:nvSpPr>
      <xdr:spPr>
        <a:xfrm>
          <a:off x="6921500" y="1331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101600</xdr:rowOff>
    </xdr:from>
    <xdr:to>
      <xdr:col>55</xdr:col>
      <xdr:colOff>50800</xdr:colOff>
      <xdr:row>81</xdr:row>
      <xdr:rowOff>31750</xdr:rowOff>
    </xdr:to>
    <xdr:sp macro="" textlink="">
      <xdr:nvSpPr>
        <xdr:cNvPr id="357" name="楕円 356"/>
        <xdr:cNvSpPr/>
      </xdr:nvSpPr>
      <xdr:spPr>
        <a:xfrm>
          <a:off x="10426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124477</xdr:rowOff>
    </xdr:from>
    <xdr:ext cx="469744" cy="259045"/>
    <xdr:sp macro="" textlink="">
      <xdr:nvSpPr>
        <xdr:cNvPr id="358" name="【福祉施設】&#10;一人当たり面積該当値テキスト"/>
        <xdr:cNvSpPr txBox="1"/>
      </xdr:nvSpPr>
      <xdr:spPr>
        <a:xfrm>
          <a:off x="10515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117929</xdr:rowOff>
    </xdr:from>
    <xdr:to>
      <xdr:col>50</xdr:col>
      <xdr:colOff>165100</xdr:colOff>
      <xdr:row>81</xdr:row>
      <xdr:rowOff>48079</xdr:rowOff>
    </xdr:to>
    <xdr:sp macro="" textlink="">
      <xdr:nvSpPr>
        <xdr:cNvPr id="359" name="楕円 358"/>
        <xdr:cNvSpPr/>
      </xdr:nvSpPr>
      <xdr:spPr>
        <a:xfrm>
          <a:off x="9588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152400</xdr:rowOff>
    </xdr:from>
    <xdr:to>
      <xdr:col>55</xdr:col>
      <xdr:colOff>0</xdr:colOff>
      <xdr:row>80</xdr:row>
      <xdr:rowOff>168729</xdr:rowOff>
    </xdr:to>
    <xdr:cxnSp macro="">
      <xdr:nvCxnSpPr>
        <xdr:cNvPr id="360" name="直線コネクタ 359"/>
        <xdr:cNvCxnSpPr/>
      </xdr:nvCxnSpPr>
      <xdr:spPr>
        <a:xfrm flipV="1">
          <a:off x="9639300" y="138684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126093</xdr:rowOff>
    </xdr:from>
    <xdr:to>
      <xdr:col>46</xdr:col>
      <xdr:colOff>38100</xdr:colOff>
      <xdr:row>80</xdr:row>
      <xdr:rowOff>56243</xdr:rowOff>
    </xdr:to>
    <xdr:sp macro="" textlink="">
      <xdr:nvSpPr>
        <xdr:cNvPr id="361" name="楕円 360"/>
        <xdr:cNvSpPr/>
      </xdr:nvSpPr>
      <xdr:spPr>
        <a:xfrm>
          <a:off x="8699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5443</xdr:rowOff>
    </xdr:from>
    <xdr:to>
      <xdr:col>50</xdr:col>
      <xdr:colOff>114300</xdr:colOff>
      <xdr:row>80</xdr:row>
      <xdr:rowOff>168729</xdr:rowOff>
    </xdr:to>
    <xdr:cxnSp macro="">
      <xdr:nvCxnSpPr>
        <xdr:cNvPr id="362" name="直線コネクタ 361"/>
        <xdr:cNvCxnSpPr/>
      </xdr:nvCxnSpPr>
      <xdr:spPr>
        <a:xfrm>
          <a:off x="8750300" y="137214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142421</xdr:rowOff>
    </xdr:from>
    <xdr:to>
      <xdr:col>41</xdr:col>
      <xdr:colOff>101600</xdr:colOff>
      <xdr:row>80</xdr:row>
      <xdr:rowOff>72571</xdr:rowOff>
    </xdr:to>
    <xdr:sp macro="" textlink="">
      <xdr:nvSpPr>
        <xdr:cNvPr id="363" name="楕円 362"/>
        <xdr:cNvSpPr/>
      </xdr:nvSpPr>
      <xdr:spPr>
        <a:xfrm>
          <a:off x="7810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5443</xdr:rowOff>
    </xdr:from>
    <xdr:to>
      <xdr:col>45</xdr:col>
      <xdr:colOff>177800</xdr:colOff>
      <xdr:row>80</xdr:row>
      <xdr:rowOff>21771</xdr:rowOff>
    </xdr:to>
    <xdr:cxnSp macro="">
      <xdr:nvCxnSpPr>
        <xdr:cNvPr id="364" name="直線コネクタ 363"/>
        <xdr:cNvCxnSpPr/>
      </xdr:nvCxnSpPr>
      <xdr:spPr>
        <a:xfrm flipV="1">
          <a:off x="7861300" y="137214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142421</xdr:rowOff>
    </xdr:from>
    <xdr:to>
      <xdr:col>36</xdr:col>
      <xdr:colOff>165100</xdr:colOff>
      <xdr:row>80</xdr:row>
      <xdr:rowOff>72571</xdr:rowOff>
    </xdr:to>
    <xdr:sp macro="" textlink="">
      <xdr:nvSpPr>
        <xdr:cNvPr id="365" name="楕円 364"/>
        <xdr:cNvSpPr/>
      </xdr:nvSpPr>
      <xdr:spPr>
        <a:xfrm>
          <a:off x="6921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21771</xdr:rowOff>
    </xdr:from>
    <xdr:to>
      <xdr:col>41</xdr:col>
      <xdr:colOff>50800</xdr:colOff>
      <xdr:row>80</xdr:row>
      <xdr:rowOff>21771</xdr:rowOff>
    </xdr:to>
    <xdr:cxnSp macro="">
      <xdr:nvCxnSpPr>
        <xdr:cNvPr id="366" name="直線コネクタ 365"/>
        <xdr:cNvCxnSpPr/>
      </xdr:nvCxnSpPr>
      <xdr:spPr>
        <a:xfrm>
          <a:off x="6972300" y="1373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96356</xdr:rowOff>
    </xdr:from>
    <xdr:ext cx="469744" cy="259045"/>
    <xdr:sp macro="" textlink="">
      <xdr:nvSpPr>
        <xdr:cNvPr id="367" name="n_1aveValue【福祉施設】&#10;一人当たり面積"/>
        <xdr:cNvSpPr txBox="1"/>
      </xdr:nvSpPr>
      <xdr:spPr>
        <a:xfrm>
          <a:off x="9391727" y="1415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80027</xdr:rowOff>
    </xdr:from>
    <xdr:ext cx="469744" cy="259045"/>
    <xdr:sp macro="" textlink="">
      <xdr:nvSpPr>
        <xdr:cNvPr id="368" name="n_2aveValue【福祉施設】&#10;一人当たり面積"/>
        <xdr:cNvSpPr txBox="1"/>
      </xdr:nvSpPr>
      <xdr:spPr>
        <a:xfrm>
          <a:off x="8515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47370</xdr:rowOff>
    </xdr:from>
    <xdr:ext cx="469744" cy="259045"/>
    <xdr:sp macro="" textlink="">
      <xdr:nvSpPr>
        <xdr:cNvPr id="369" name="n_3aveValue【福祉施設】&#10;一人当たり面積"/>
        <xdr:cNvSpPr txBox="1"/>
      </xdr:nvSpPr>
      <xdr:spPr>
        <a:xfrm>
          <a:off x="7626427"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56441</xdr:rowOff>
    </xdr:from>
    <xdr:ext cx="469744" cy="259045"/>
    <xdr:sp macro="" textlink="">
      <xdr:nvSpPr>
        <xdr:cNvPr id="370" name="n_4aveValue【福祉施設】&#10;一人当たり面積"/>
        <xdr:cNvSpPr txBox="1"/>
      </xdr:nvSpPr>
      <xdr:spPr>
        <a:xfrm>
          <a:off x="67374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64606</xdr:rowOff>
    </xdr:from>
    <xdr:ext cx="469744" cy="259045"/>
    <xdr:sp macro="" textlink="">
      <xdr:nvSpPr>
        <xdr:cNvPr id="371" name="n_1mainValue【福祉施設】&#10;一人当たり面積"/>
        <xdr:cNvSpPr txBox="1"/>
      </xdr:nvSpPr>
      <xdr:spPr>
        <a:xfrm>
          <a:off x="9391727" y="136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72770</xdr:rowOff>
    </xdr:from>
    <xdr:ext cx="469744" cy="259045"/>
    <xdr:sp macro="" textlink="">
      <xdr:nvSpPr>
        <xdr:cNvPr id="372" name="n_2mainValue【福祉施設】&#10;一人当たり面積"/>
        <xdr:cNvSpPr txBox="1"/>
      </xdr:nvSpPr>
      <xdr:spPr>
        <a:xfrm>
          <a:off x="8515427" y="134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89098</xdr:rowOff>
    </xdr:from>
    <xdr:ext cx="469744" cy="259045"/>
    <xdr:sp macro="" textlink="">
      <xdr:nvSpPr>
        <xdr:cNvPr id="373" name="n_3mainValue【福祉施設】&#10;一人当たり面積"/>
        <xdr:cNvSpPr txBox="1"/>
      </xdr:nvSpPr>
      <xdr:spPr>
        <a:xfrm>
          <a:off x="7626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63698</xdr:rowOff>
    </xdr:from>
    <xdr:ext cx="469744" cy="259045"/>
    <xdr:sp macro="" textlink="">
      <xdr:nvSpPr>
        <xdr:cNvPr id="374" name="n_4mainValue【福祉施設】&#10;一人当たり面積"/>
        <xdr:cNvSpPr txBox="1"/>
      </xdr:nvSpPr>
      <xdr:spPr>
        <a:xfrm>
          <a:off x="6737427" y="1377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107</xdr:row>
      <xdr:rowOff>167639</xdr:rowOff>
    </xdr:to>
    <xdr:cxnSp macro="">
      <xdr:nvCxnSpPr>
        <xdr:cNvPr id="400" name="直線コネクタ 399"/>
        <xdr:cNvCxnSpPr/>
      </xdr:nvCxnSpPr>
      <xdr:spPr>
        <a:xfrm flipV="1">
          <a:off x="4634865" y="17315906"/>
          <a:ext cx="0" cy="1196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1" name="【市民会館】&#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2" name="直線コネクタ 401"/>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403" name="【市民会館】&#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404" name="直線コネクタ 403"/>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405"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406" name="フローチャート: 判断 405"/>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142966</xdr:rowOff>
    </xdr:from>
    <xdr:to>
      <xdr:col>20</xdr:col>
      <xdr:colOff>38100</xdr:colOff>
      <xdr:row>104</xdr:row>
      <xdr:rowOff>73116</xdr:rowOff>
    </xdr:to>
    <xdr:sp macro="" textlink="">
      <xdr:nvSpPr>
        <xdr:cNvPr id="407" name="フローチャート: 判断 406"/>
        <xdr:cNvSpPr/>
      </xdr:nvSpPr>
      <xdr:spPr>
        <a:xfrm>
          <a:off x="3746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408" name="フローチャート: 判断 407"/>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409" name="フローチャート: 判断 408"/>
        <xdr:cNvSpPr/>
      </xdr:nvSpPr>
      <xdr:spPr>
        <a:xfrm>
          <a:off x="19685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410" name="フローチャート: 判断 409"/>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120106</xdr:rowOff>
    </xdr:from>
    <xdr:to>
      <xdr:col>24</xdr:col>
      <xdr:colOff>114300</xdr:colOff>
      <xdr:row>101</xdr:row>
      <xdr:rowOff>50256</xdr:rowOff>
    </xdr:to>
    <xdr:sp macro="" textlink="">
      <xdr:nvSpPr>
        <xdr:cNvPr id="416" name="楕円 415"/>
        <xdr:cNvSpPr/>
      </xdr:nvSpPr>
      <xdr:spPr>
        <a:xfrm>
          <a:off x="45847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73133</xdr:rowOff>
    </xdr:from>
    <xdr:ext cx="405111" cy="259045"/>
    <xdr:sp macro="" textlink="">
      <xdr:nvSpPr>
        <xdr:cNvPr id="417" name="【市民会館】&#10;有形固定資産減価償却率該当値テキスト"/>
        <xdr:cNvSpPr txBox="1"/>
      </xdr:nvSpPr>
      <xdr:spPr>
        <a:xfrm>
          <a:off x="4673600" y="1721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87449</xdr:rowOff>
    </xdr:from>
    <xdr:to>
      <xdr:col>20</xdr:col>
      <xdr:colOff>38100</xdr:colOff>
      <xdr:row>101</xdr:row>
      <xdr:rowOff>17599</xdr:rowOff>
    </xdr:to>
    <xdr:sp macro="" textlink="">
      <xdr:nvSpPr>
        <xdr:cNvPr id="418" name="楕円 417"/>
        <xdr:cNvSpPr/>
      </xdr:nvSpPr>
      <xdr:spPr>
        <a:xfrm>
          <a:off x="37465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138249</xdr:rowOff>
    </xdr:from>
    <xdr:to>
      <xdr:col>24</xdr:col>
      <xdr:colOff>63500</xdr:colOff>
      <xdr:row>100</xdr:row>
      <xdr:rowOff>170906</xdr:rowOff>
    </xdr:to>
    <xdr:cxnSp macro="">
      <xdr:nvCxnSpPr>
        <xdr:cNvPr id="419" name="直線コネクタ 418"/>
        <xdr:cNvCxnSpPr/>
      </xdr:nvCxnSpPr>
      <xdr:spPr>
        <a:xfrm>
          <a:off x="3797300" y="172832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54792</xdr:rowOff>
    </xdr:from>
    <xdr:to>
      <xdr:col>15</xdr:col>
      <xdr:colOff>101600</xdr:colOff>
      <xdr:row>100</xdr:row>
      <xdr:rowOff>156392</xdr:rowOff>
    </xdr:to>
    <xdr:sp macro="" textlink="">
      <xdr:nvSpPr>
        <xdr:cNvPr id="420" name="楕円 419"/>
        <xdr:cNvSpPr/>
      </xdr:nvSpPr>
      <xdr:spPr>
        <a:xfrm>
          <a:off x="2857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105592</xdr:rowOff>
    </xdr:from>
    <xdr:to>
      <xdr:col>19</xdr:col>
      <xdr:colOff>177800</xdr:colOff>
      <xdr:row>100</xdr:row>
      <xdr:rowOff>138249</xdr:rowOff>
    </xdr:to>
    <xdr:cxnSp macro="">
      <xdr:nvCxnSpPr>
        <xdr:cNvPr id="421" name="直線コネクタ 420"/>
        <xdr:cNvCxnSpPr/>
      </xdr:nvCxnSpPr>
      <xdr:spPr>
        <a:xfrm>
          <a:off x="2908300" y="17250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22134</xdr:rowOff>
    </xdr:from>
    <xdr:to>
      <xdr:col>10</xdr:col>
      <xdr:colOff>165100</xdr:colOff>
      <xdr:row>100</xdr:row>
      <xdr:rowOff>123734</xdr:rowOff>
    </xdr:to>
    <xdr:sp macro="" textlink="">
      <xdr:nvSpPr>
        <xdr:cNvPr id="422" name="楕円 421"/>
        <xdr:cNvSpPr/>
      </xdr:nvSpPr>
      <xdr:spPr>
        <a:xfrm>
          <a:off x="1968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72934</xdr:rowOff>
    </xdr:from>
    <xdr:to>
      <xdr:col>15</xdr:col>
      <xdr:colOff>50800</xdr:colOff>
      <xdr:row>100</xdr:row>
      <xdr:rowOff>105592</xdr:rowOff>
    </xdr:to>
    <xdr:cxnSp macro="">
      <xdr:nvCxnSpPr>
        <xdr:cNvPr id="423" name="直線コネクタ 422"/>
        <xdr:cNvCxnSpPr/>
      </xdr:nvCxnSpPr>
      <xdr:spPr>
        <a:xfrm>
          <a:off x="2019300" y="172179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35198</xdr:rowOff>
    </xdr:from>
    <xdr:to>
      <xdr:col>6</xdr:col>
      <xdr:colOff>38100</xdr:colOff>
      <xdr:row>102</xdr:row>
      <xdr:rowOff>136798</xdr:rowOff>
    </xdr:to>
    <xdr:sp macro="" textlink="">
      <xdr:nvSpPr>
        <xdr:cNvPr id="424" name="楕円 423"/>
        <xdr:cNvSpPr/>
      </xdr:nvSpPr>
      <xdr:spPr>
        <a:xfrm>
          <a:off x="1079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72934</xdr:rowOff>
    </xdr:from>
    <xdr:to>
      <xdr:col>10</xdr:col>
      <xdr:colOff>114300</xdr:colOff>
      <xdr:row>102</xdr:row>
      <xdr:rowOff>85998</xdr:rowOff>
    </xdr:to>
    <xdr:cxnSp macro="">
      <xdr:nvCxnSpPr>
        <xdr:cNvPr id="425" name="直線コネクタ 424"/>
        <xdr:cNvCxnSpPr/>
      </xdr:nvCxnSpPr>
      <xdr:spPr>
        <a:xfrm flipV="1">
          <a:off x="1130300" y="17217934"/>
          <a:ext cx="889000" cy="35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64243</xdr:rowOff>
    </xdr:from>
    <xdr:ext cx="405111" cy="259045"/>
    <xdr:sp macro="" textlink="">
      <xdr:nvSpPr>
        <xdr:cNvPr id="426" name="n_1aveValue【市民会館】&#10;有形固定資産減価償却率"/>
        <xdr:cNvSpPr txBox="1"/>
      </xdr:nvSpPr>
      <xdr:spPr>
        <a:xfrm>
          <a:off x="35820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427"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5459</xdr:rowOff>
    </xdr:from>
    <xdr:ext cx="405111" cy="259045"/>
    <xdr:sp macro="" textlink="">
      <xdr:nvSpPr>
        <xdr:cNvPr id="428" name="n_3aveValue【市民会館】&#10;有形固定資産減価償却率"/>
        <xdr:cNvSpPr txBox="1"/>
      </xdr:nvSpPr>
      <xdr:spPr>
        <a:xfrm>
          <a:off x="1816744" y="1783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167113</xdr:rowOff>
    </xdr:from>
    <xdr:ext cx="405111" cy="259045"/>
    <xdr:sp macro="" textlink="">
      <xdr:nvSpPr>
        <xdr:cNvPr id="429" name="n_4aveValue【市民会館】&#10;有形固定資産減価償却率"/>
        <xdr:cNvSpPr txBox="1"/>
      </xdr:nvSpPr>
      <xdr:spPr>
        <a:xfrm>
          <a:off x="927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34126</xdr:rowOff>
    </xdr:from>
    <xdr:ext cx="405111" cy="259045"/>
    <xdr:sp macro="" textlink="">
      <xdr:nvSpPr>
        <xdr:cNvPr id="430" name="n_1mainValue【市民会館】&#10;有形固定資産減価償却率"/>
        <xdr:cNvSpPr txBox="1"/>
      </xdr:nvSpPr>
      <xdr:spPr>
        <a:xfrm>
          <a:off x="3582044" y="1700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99</xdr:row>
      <xdr:rowOff>1469</xdr:rowOff>
    </xdr:from>
    <xdr:ext cx="340478" cy="259045"/>
    <xdr:sp macro="" textlink="">
      <xdr:nvSpPr>
        <xdr:cNvPr id="431" name="n_2mainValue【市民会館】&#10;有形固定資産減価償却率"/>
        <xdr:cNvSpPr txBox="1"/>
      </xdr:nvSpPr>
      <xdr:spPr>
        <a:xfrm>
          <a:off x="2738061" y="1697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140261</xdr:rowOff>
    </xdr:from>
    <xdr:ext cx="340478" cy="259045"/>
    <xdr:sp macro="" textlink="">
      <xdr:nvSpPr>
        <xdr:cNvPr id="432" name="n_3mainValue【市民会館】&#10;有形固定資産減価償却率"/>
        <xdr:cNvSpPr txBox="1"/>
      </xdr:nvSpPr>
      <xdr:spPr>
        <a:xfrm>
          <a:off x="1849061" y="1694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153325</xdr:rowOff>
    </xdr:from>
    <xdr:ext cx="405111" cy="259045"/>
    <xdr:sp macro="" textlink="">
      <xdr:nvSpPr>
        <xdr:cNvPr id="433" name="n_4mainValue【市民会館】&#10;有形固定資産減価償却率"/>
        <xdr:cNvSpPr txBox="1"/>
      </xdr:nvSpPr>
      <xdr:spPr>
        <a:xfrm>
          <a:off x="927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7620</xdr:rowOff>
    </xdr:from>
    <xdr:to>
      <xdr:col>54</xdr:col>
      <xdr:colOff>189865</xdr:colOff>
      <xdr:row>107</xdr:row>
      <xdr:rowOff>92202</xdr:rowOff>
    </xdr:to>
    <xdr:cxnSp macro="">
      <xdr:nvCxnSpPr>
        <xdr:cNvPr id="455" name="直線コネクタ 454"/>
        <xdr:cNvCxnSpPr/>
      </xdr:nvCxnSpPr>
      <xdr:spPr>
        <a:xfrm flipV="1">
          <a:off x="10476865" y="1749552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56"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57" name="直線コネクタ 456"/>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125747</xdr:rowOff>
    </xdr:from>
    <xdr:ext cx="469744" cy="259045"/>
    <xdr:sp macro="" textlink="">
      <xdr:nvSpPr>
        <xdr:cNvPr id="458" name="【市民会館】&#10;一人当たり面積最大値テキスト"/>
        <xdr:cNvSpPr txBox="1"/>
      </xdr:nvSpPr>
      <xdr:spPr>
        <a:xfrm>
          <a:off x="10515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7620</xdr:rowOff>
    </xdr:from>
    <xdr:to>
      <xdr:col>55</xdr:col>
      <xdr:colOff>88900</xdr:colOff>
      <xdr:row>102</xdr:row>
      <xdr:rowOff>7620</xdr:rowOff>
    </xdr:to>
    <xdr:cxnSp macro="">
      <xdr:nvCxnSpPr>
        <xdr:cNvPr id="459" name="直線コネクタ 458"/>
        <xdr:cNvCxnSpPr/>
      </xdr:nvCxnSpPr>
      <xdr:spPr>
        <a:xfrm>
          <a:off x="10388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60"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61" name="フローチャート: 判断 460"/>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62" name="フローチャート: 判断 461"/>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23113</xdr:rowOff>
    </xdr:from>
    <xdr:to>
      <xdr:col>46</xdr:col>
      <xdr:colOff>38100</xdr:colOff>
      <xdr:row>105</xdr:row>
      <xdr:rowOff>124713</xdr:rowOff>
    </xdr:to>
    <xdr:sp macro="" textlink="">
      <xdr:nvSpPr>
        <xdr:cNvPr id="463" name="フローチャート: 判断 462"/>
        <xdr:cNvSpPr/>
      </xdr:nvSpPr>
      <xdr:spPr>
        <a:xfrm>
          <a:off x="86995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50546</xdr:rowOff>
    </xdr:from>
    <xdr:to>
      <xdr:col>41</xdr:col>
      <xdr:colOff>101600</xdr:colOff>
      <xdr:row>105</xdr:row>
      <xdr:rowOff>152146</xdr:rowOff>
    </xdr:to>
    <xdr:sp macro="" textlink="">
      <xdr:nvSpPr>
        <xdr:cNvPr id="464" name="フローチャート: 判断 463"/>
        <xdr:cNvSpPr/>
      </xdr:nvSpPr>
      <xdr:spPr>
        <a:xfrm>
          <a:off x="7810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65" name="フローチャート: 判断 464"/>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128270</xdr:rowOff>
    </xdr:from>
    <xdr:to>
      <xdr:col>55</xdr:col>
      <xdr:colOff>50800</xdr:colOff>
      <xdr:row>102</xdr:row>
      <xdr:rowOff>58420</xdr:rowOff>
    </xdr:to>
    <xdr:sp macro="" textlink="">
      <xdr:nvSpPr>
        <xdr:cNvPr id="471" name="楕円 470"/>
        <xdr:cNvSpPr/>
      </xdr:nvSpPr>
      <xdr:spPr>
        <a:xfrm>
          <a:off x="10426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81297</xdr:rowOff>
    </xdr:from>
    <xdr:ext cx="469744" cy="259045"/>
    <xdr:sp macro="" textlink="">
      <xdr:nvSpPr>
        <xdr:cNvPr id="472" name="【市民会館】&#10;一人当たり面積該当値テキスト"/>
        <xdr:cNvSpPr txBox="1"/>
      </xdr:nvSpPr>
      <xdr:spPr>
        <a:xfrm>
          <a:off x="10515600" y="173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112268</xdr:rowOff>
    </xdr:from>
    <xdr:to>
      <xdr:col>50</xdr:col>
      <xdr:colOff>165100</xdr:colOff>
      <xdr:row>103</xdr:row>
      <xdr:rowOff>42418</xdr:rowOff>
    </xdr:to>
    <xdr:sp macro="" textlink="">
      <xdr:nvSpPr>
        <xdr:cNvPr id="473" name="楕円 472"/>
        <xdr:cNvSpPr/>
      </xdr:nvSpPr>
      <xdr:spPr>
        <a:xfrm>
          <a:off x="9588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7620</xdr:rowOff>
    </xdr:from>
    <xdr:to>
      <xdr:col>55</xdr:col>
      <xdr:colOff>0</xdr:colOff>
      <xdr:row>102</xdr:row>
      <xdr:rowOff>163068</xdr:rowOff>
    </xdr:to>
    <xdr:cxnSp macro="">
      <xdr:nvCxnSpPr>
        <xdr:cNvPr id="474" name="直線コネクタ 473"/>
        <xdr:cNvCxnSpPr/>
      </xdr:nvCxnSpPr>
      <xdr:spPr>
        <a:xfrm flipV="1">
          <a:off x="9639300" y="174955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128270</xdr:rowOff>
    </xdr:from>
    <xdr:to>
      <xdr:col>46</xdr:col>
      <xdr:colOff>38100</xdr:colOff>
      <xdr:row>102</xdr:row>
      <xdr:rowOff>58420</xdr:rowOff>
    </xdr:to>
    <xdr:sp macro="" textlink="">
      <xdr:nvSpPr>
        <xdr:cNvPr id="475" name="楕円 474"/>
        <xdr:cNvSpPr/>
      </xdr:nvSpPr>
      <xdr:spPr>
        <a:xfrm>
          <a:off x="8699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7620</xdr:rowOff>
    </xdr:from>
    <xdr:to>
      <xdr:col>50</xdr:col>
      <xdr:colOff>114300</xdr:colOff>
      <xdr:row>102</xdr:row>
      <xdr:rowOff>163068</xdr:rowOff>
    </xdr:to>
    <xdr:cxnSp macro="">
      <xdr:nvCxnSpPr>
        <xdr:cNvPr id="476" name="直線コネクタ 475"/>
        <xdr:cNvCxnSpPr/>
      </xdr:nvCxnSpPr>
      <xdr:spPr>
        <a:xfrm>
          <a:off x="8750300" y="174955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141987</xdr:rowOff>
    </xdr:from>
    <xdr:to>
      <xdr:col>41</xdr:col>
      <xdr:colOff>101600</xdr:colOff>
      <xdr:row>102</xdr:row>
      <xdr:rowOff>72137</xdr:rowOff>
    </xdr:to>
    <xdr:sp macro="" textlink="">
      <xdr:nvSpPr>
        <xdr:cNvPr id="477" name="楕円 476"/>
        <xdr:cNvSpPr/>
      </xdr:nvSpPr>
      <xdr:spPr>
        <a:xfrm>
          <a:off x="7810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7620</xdr:rowOff>
    </xdr:from>
    <xdr:to>
      <xdr:col>45</xdr:col>
      <xdr:colOff>177800</xdr:colOff>
      <xdr:row>102</xdr:row>
      <xdr:rowOff>21337</xdr:rowOff>
    </xdr:to>
    <xdr:cxnSp macro="">
      <xdr:nvCxnSpPr>
        <xdr:cNvPr id="478" name="直線コネクタ 477"/>
        <xdr:cNvCxnSpPr/>
      </xdr:nvCxnSpPr>
      <xdr:spPr>
        <a:xfrm flipV="1">
          <a:off x="7861300" y="17495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xdr:rowOff>
    </xdr:from>
    <xdr:to>
      <xdr:col>36</xdr:col>
      <xdr:colOff>165100</xdr:colOff>
      <xdr:row>106</xdr:row>
      <xdr:rowOff>117856</xdr:rowOff>
    </xdr:to>
    <xdr:sp macro="" textlink="">
      <xdr:nvSpPr>
        <xdr:cNvPr id="479" name="楕円 478"/>
        <xdr:cNvSpPr/>
      </xdr:nvSpPr>
      <xdr:spPr>
        <a:xfrm>
          <a:off x="6921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21337</xdr:rowOff>
    </xdr:from>
    <xdr:to>
      <xdr:col>41</xdr:col>
      <xdr:colOff>50800</xdr:colOff>
      <xdr:row>106</xdr:row>
      <xdr:rowOff>67056</xdr:rowOff>
    </xdr:to>
    <xdr:cxnSp macro="">
      <xdr:nvCxnSpPr>
        <xdr:cNvPr id="480" name="直線コネクタ 479"/>
        <xdr:cNvCxnSpPr/>
      </xdr:nvCxnSpPr>
      <xdr:spPr>
        <a:xfrm flipV="1">
          <a:off x="6972300" y="17509237"/>
          <a:ext cx="889000" cy="7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124985</xdr:rowOff>
    </xdr:from>
    <xdr:ext cx="469744" cy="259045"/>
    <xdr:sp macro="" textlink="">
      <xdr:nvSpPr>
        <xdr:cNvPr id="481" name="n_1aveValue【市民会館】&#10;一人当たり面積"/>
        <xdr:cNvSpPr txBox="1"/>
      </xdr:nvSpPr>
      <xdr:spPr>
        <a:xfrm>
          <a:off x="9391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115840</xdr:rowOff>
    </xdr:from>
    <xdr:ext cx="469744" cy="259045"/>
    <xdr:sp macro="" textlink="">
      <xdr:nvSpPr>
        <xdr:cNvPr id="482" name="n_2aveValue【市民会館】&#10;一人当たり面積"/>
        <xdr:cNvSpPr txBox="1"/>
      </xdr:nvSpPr>
      <xdr:spPr>
        <a:xfrm>
          <a:off x="85154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143273</xdr:rowOff>
    </xdr:from>
    <xdr:ext cx="469744" cy="259045"/>
    <xdr:sp macro="" textlink="">
      <xdr:nvSpPr>
        <xdr:cNvPr id="483" name="n_3aveValue【市民会館】&#10;一人当たり面積"/>
        <xdr:cNvSpPr txBox="1"/>
      </xdr:nvSpPr>
      <xdr:spPr>
        <a:xfrm>
          <a:off x="7626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84"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58945</xdr:rowOff>
    </xdr:from>
    <xdr:ext cx="469744" cy="259045"/>
    <xdr:sp macro="" textlink="">
      <xdr:nvSpPr>
        <xdr:cNvPr id="485" name="n_1mainValue【市民会館】&#10;一人当たり面積"/>
        <xdr:cNvSpPr txBox="1"/>
      </xdr:nvSpPr>
      <xdr:spPr>
        <a:xfrm>
          <a:off x="93917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74947</xdr:rowOff>
    </xdr:from>
    <xdr:ext cx="469744" cy="259045"/>
    <xdr:sp macro="" textlink="">
      <xdr:nvSpPr>
        <xdr:cNvPr id="486" name="n_2mainValue【市民会館】&#10;一人当たり面積"/>
        <xdr:cNvSpPr txBox="1"/>
      </xdr:nvSpPr>
      <xdr:spPr>
        <a:xfrm>
          <a:off x="8515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88664</xdr:rowOff>
    </xdr:from>
    <xdr:ext cx="469744" cy="259045"/>
    <xdr:sp macro="" textlink="">
      <xdr:nvSpPr>
        <xdr:cNvPr id="487" name="n_3mainValue【市民会館】&#10;一人当たり面積"/>
        <xdr:cNvSpPr txBox="1"/>
      </xdr:nvSpPr>
      <xdr:spPr>
        <a:xfrm>
          <a:off x="76264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108983</xdr:rowOff>
    </xdr:from>
    <xdr:ext cx="469744" cy="259045"/>
    <xdr:sp macro="" textlink="">
      <xdr:nvSpPr>
        <xdr:cNvPr id="488" name="n_4mainValue【市民会館】&#10;一人当たり面積"/>
        <xdr:cNvSpPr txBox="1"/>
      </xdr:nvSpPr>
      <xdr:spPr>
        <a:xfrm>
          <a:off x="6737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144780</xdr:rowOff>
    </xdr:from>
    <xdr:to>
      <xdr:col>85</xdr:col>
      <xdr:colOff>126364</xdr:colOff>
      <xdr:row>41</xdr:row>
      <xdr:rowOff>1905</xdr:rowOff>
    </xdr:to>
    <xdr:cxnSp macro="">
      <xdr:nvCxnSpPr>
        <xdr:cNvPr id="513" name="直線コネクタ 512"/>
        <xdr:cNvCxnSpPr/>
      </xdr:nvCxnSpPr>
      <xdr:spPr>
        <a:xfrm flipV="1">
          <a:off x="16318864" y="597408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5732</xdr:rowOff>
    </xdr:from>
    <xdr:ext cx="405111" cy="259045"/>
    <xdr:sp macro="" textlink="">
      <xdr:nvSpPr>
        <xdr:cNvPr id="514" name="【一般廃棄物処理施設】&#10;有形固定資産減価償却率最小値テキスト"/>
        <xdr:cNvSpPr txBox="1"/>
      </xdr:nvSpPr>
      <xdr:spPr>
        <a:xfrm>
          <a:off x="16357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1905</xdr:rowOff>
    </xdr:from>
    <xdr:to>
      <xdr:col>86</xdr:col>
      <xdr:colOff>25400</xdr:colOff>
      <xdr:row>41</xdr:row>
      <xdr:rowOff>1905</xdr:rowOff>
    </xdr:to>
    <xdr:cxnSp macro="">
      <xdr:nvCxnSpPr>
        <xdr:cNvPr id="515" name="直線コネクタ 514"/>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91457</xdr:rowOff>
    </xdr:from>
    <xdr:ext cx="405111" cy="259045"/>
    <xdr:sp macro="" textlink="">
      <xdr:nvSpPr>
        <xdr:cNvPr id="516" name="【一般廃棄物処理施設】&#10;有形固定資産減価償却率最大値テキスト"/>
        <xdr:cNvSpPr txBox="1"/>
      </xdr:nvSpPr>
      <xdr:spPr>
        <a:xfrm>
          <a:off x="16357600" y="57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144780</xdr:rowOff>
    </xdr:from>
    <xdr:to>
      <xdr:col>86</xdr:col>
      <xdr:colOff>25400</xdr:colOff>
      <xdr:row>34</xdr:row>
      <xdr:rowOff>144780</xdr:rowOff>
    </xdr:to>
    <xdr:cxnSp macro="">
      <xdr:nvCxnSpPr>
        <xdr:cNvPr id="517" name="直線コネクタ 516"/>
        <xdr:cNvCxnSpPr/>
      </xdr:nvCxnSpPr>
      <xdr:spPr>
        <a:xfrm>
          <a:off x="16230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518" name="【一般廃棄物処理施設】&#10;有形固定資産減価償却率平均値テキスト"/>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19" name="フローチャート: 判断 518"/>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520" name="フローチャート: 判断 519"/>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46355</xdr:rowOff>
    </xdr:from>
    <xdr:to>
      <xdr:col>76</xdr:col>
      <xdr:colOff>165100</xdr:colOff>
      <xdr:row>37</xdr:row>
      <xdr:rowOff>147955</xdr:rowOff>
    </xdr:to>
    <xdr:sp macro="" textlink="">
      <xdr:nvSpPr>
        <xdr:cNvPr id="521" name="フローチャート: 判断 520"/>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522" name="フローチャート: 判断 521"/>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55880</xdr:rowOff>
    </xdr:from>
    <xdr:to>
      <xdr:col>67</xdr:col>
      <xdr:colOff>101600</xdr:colOff>
      <xdr:row>37</xdr:row>
      <xdr:rowOff>157480</xdr:rowOff>
    </xdr:to>
    <xdr:sp macro="" textlink="">
      <xdr:nvSpPr>
        <xdr:cNvPr id="523" name="フローチャート: 判断 522"/>
        <xdr:cNvSpPr/>
      </xdr:nvSpPr>
      <xdr:spPr>
        <a:xfrm>
          <a:off x="12763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529" name="楕円 528"/>
        <xdr:cNvSpPr/>
      </xdr:nvSpPr>
      <xdr:spPr>
        <a:xfrm>
          <a:off x="16268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154957</xdr:rowOff>
    </xdr:from>
    <xdr:ext cx="405111" cy="259045"/>
    <xdr:sp macro="" textlink="">
      <xdr:nvSpPr>
        <xdr:cNvPr id="530" name="【一般廃棄物処理施設】&#10;有形固定資産減価償却率該当値テキスト"/>
        <xdr:cNvSpPr txBox="1"/>
      </xdr:nvSpPr>
      <xdr:spPr>
        <a:xfrm>
          <a:off x="16357600"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531" name="楕円 530"/>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11430</xdr:rowOff>
    </xdr:to>
    <xdr:cxnSp macro="">
      <xdr:nvCxnSpPr>
        <xdr:cNvPr id="532" name="直線コネクタ 531"/>
        <xdr:cNvCxnSpPr/>
      </xdr:nvCxnSpPr>
      <xdr:spPr>
        <a:xfrm>
          <a:off x="15481300" y="6316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65405</xdr:rowOff>
    </xdr:from>
    <xdr:to>
      <xdr:col>76</xdr:col>
      <xdr:colOff>165100</xdr:colOff>
      <xdr:row>36</xdr:row>
      <xdr:rowOff>167005</xdr:rowOff>
    </xdr:to>
    <xdr:sp macro="" textlink="">
      <xdr:nvSpPr>
        <xdr:cNvPr id="533" name="楕円 532"/>
        <xdr:cNvSpPr/>
      </xdr:nvSpPr>
      <xdr:spPr>
        <a:xfrm>
          <a:off x="14541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116205</xdr:rowOff>
    </xdr:from>
    <xdr:to>
      <xdr:col>81</xdr:col>
      <xdr:colOff>50800</xdr:colOff>
      <xdr:row>36</xdr:row>
      <xdr:rowOff>144780</xdr:rowOff>
    </xdr:to>
    <xdr:cxnSp macro="">
      <xdr:nvCxnSpPr>
        <xdr:cNvPr id="534" name="直線コネクタ 533"/>
        <xdr:cNvCxnSpPr/>
      </xdr:nvCxnSpPr>
      <xdr:spPr>
        <a:xfrm>
          <a:off x="14592300" y="6288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535" name="楕円 534"/>
        <xdr:cNvSpPr/>
      </xdr:nvSpPr>
      <xdr:spPr>
        <a:xfrm>
          <a:off x="1365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36</xdr:row>
      <xdr:rowOff>116205</xdr:rowOff>
    </xdr:to>
    <xdr:cxnSp macro="">
      <xdr:nvCxnSpPr>
        <xdr:cNvPr id="536" name="直線コネクタ 535"/>
        <xdr:cNvCxnSpPr/>
      </xdr:nvCxnSpPr>
      <xdr:spPr>
        <a:xfrm>
          <a:off x="13703300" y="6248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33020</xdr:rowOff>
    </xdr:from>
    <xdr:to>
      <xdr:col>67</xdr:col>
      <xdr:colOff>101600</xdr:colOff>
      <xdr:row>36</xdr:row>
      <xdr:rowOff>134620</xdr:rowOff>
    </xdr:to>
    <xdr:sp macro="" textlink="">
      <xdr:nvSpPr>
        <xdr:cNvPr id="537" name="楕円 536"/>
        <xdr:cNvSpPr/>
      </xdr:nvSpPr>
      <xdr:spPr>
        <a:xfrm>
          <a:off x="12763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76200</xdr:rowOff>
    </xdr:from>
    <xdr:to>
      <xdr:col>71</xdr:col>
      <xdr:colOff>177800</xdr:colOff>
      <xdr:row>36</xdr:row>
      <xdr:rowOff>83820</xdr:rowOff>
    </xdr:to>
    <xdr:cxnSp macro="">
      <xdr:nvCxnSpPr>
        <xdr:cNvPr id="538" name="直線コネクタ 537"/>
        <xdr:cNvCxnSpPr/>
      </xdr:nvCxnSpPr>
      <xdr:spPr>
        <a:xfrm flipV="1">
          <a:off x="12814300" y="6248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539" name="n_1aveValue【一般廃棄物処理施設】&#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139082</xdr:rowOff>
    </xdr:from>
    <xdr:ext cx="405111" cy="259045"/>
    <xdr:sp macro="" textlink="">
      <xdr:nvSpPr>
        <xdr:cNvPr id="540" name="n_2aveValue【一般廃棄物処理施設】&#10;有形固定資産減価償却率"/>
        <xdr:cNvSpPr txBox="1"/>
      </xdr:nvSpPr>
      <xdr:spPr>
        <a:xfrm>
          <a:off x="14389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38117</xdr:rowOff>
    </xdr:from>
    <xdr:ext cx="405111" cy="259045"/>
    <xdr:sp macro="" textlink="">
      <xdr:nvSpPr>
        <xdr:cNvPr id="541" name="n_3aveValue【一般廃棄物処理施設】&#10;有形固定資産減価償却率"/>
        <xdr:cNvSpPr txBox="1"/>
      </xdr:nvSpPr>
      <xdr:spPr>
        <a:xfrm>
          <a:off x="13500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148607</xdr:rowOff>
    </xdr:from>
    <xdr:ext cx="405111" cy="259045"/>
    <xdr:sp macro="" textlink="">
      <xdr:nvSpPr>
        <xdr:cNvPr id="542" name="n_4aveValue【一般廃棄物処理施設】&#10;有形固定資産減価償却率"/>
        <xdr:cNvSpPr txBox="1"/>
      </xdr:nvSpPr>
      <xdr:spPr>
        <a:xfrm>
          <a:off x="126117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543" name="n_1main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12082</xdr:rowOff>
    </xdr:from>
    <xdr:ext cx="405111" cy="259045"/>
    <xdr:sp macro="" textlink="">
      <xdr:nvSpPr>
        <xdr:cNvPr id="544" name="n_2mainValue【一般廃棄物処理施設】&#10;有形固定資産減価償却率"/>
        <xdr:cNvSpPr txBox="1"/>
      </xdr:nvSpPr>
      <xdr:spPr>
        <a:xfrm>
          <a:off x="14389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545" name="n_3mainValue【一般廃棄物処理施設】&#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151147</xdr:rowOff>
    </xdr:from>
    <xdr:ext cx="405111" cy="259045"/>
    <xdr:sp macro="" textlink="">
      <xdr:nvSpPr>
        <xdr:cNvPr id="546" name="n_4mainValue【一般廃棄物処理施設】&#10;有形固定資産減価償却率"/>
        <xdr:cNvSpPr txBox="1"/>
      </xdr:nvSpPr>
      <xdr:spPr>
        <a:xfrm>
          <a:off x="12611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7" name="直線コネクタ 5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8" name="テキスト ボックス 55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9" name="直線コネクタ 5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0" name="テキスト ボックス 55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1" name="直線コネクタ 5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2" name="テキスト ボックス 56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3" name="直線コネクタ 5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4" name="テキスト ボックス 56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5" name="直線コネクタ 5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6" name="テキスト ボックス 56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7" name="直線コネクタ 5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8" name="テキスト ボックス 56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23469</xdr:rowOff>
    </xdr:from>
    <xdr:to>
      <xdr:col>116</xdr:col>
      <xdr:colOff>62864</xdr:colOff>
      <xdr:row>41</xdr:row>
      <xdr:rowOff>128691</xdr:rowOff>
    </xdr:to>
    <xdr:cxnSp macro="">
      <xdr:nvCxnSpPr>
        <xdr:cNvPr id="572" name="直線コネクタ 571"/>
        <xdr:cNvCxnSpPr/>
      </xdr:nvCxnSpPr>
      <xdr:spPr>
        <a:xfrm flipV="1">
          <a:off x="22160864" y="5681319"/>
          <a:ext cx="0" cy="147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132518</xdr:rowOff>
    </xdr:from>
    <xdr:ext cx="534377" cy="259045"/>
    <xdr:sp macro="" textlink="">
      <xdr:nvSpPr>
        <xdr:cNvPr id="573" name="【一般廃棄物処理施設】&#10;一人当たり有形固定資産（償却資産）額最小値テキスト"/>
        <xdr:cNvSpPr txBox="1"/>
      </xdr:nvSpPr>
      <xdr:spPr>
        <a:xfrm>
          <a:off x="22199600" y="71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128691</xdr:rowOff>
    </xdr:from>
    <xdr:to>
      <xdr:col>116</xdr:col>
      <xdr:colOff>152400</xdr:colOff>
      <xdr:row>41</xdr:row>
      <xdr:rowOff>128691</xdr:rowOff>
    </xdr:to>
    <xdr:cxnSp macro="">
      <xdr:nvCxnSpPr>
        <xdr:cNvPr id="574" name="直線コネクタ 573"/>
        <xdr:cNvCxnSpPr/>
      </xdr:nvCxnSpPr>
      <xdr:spPr>
        <a:xfrm>
          <a:off x="22072600" y="715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141596</xdr:rowOff>
    </xdr:from>
    <xdr:ext cx="599010" cy="259045"/>
    <xdr:sp macro="" textlink="">
      <xdr:nvSpPr>
        <xdr:cNvPr id="575" name="【一般廃棄物処理施設】&#10;一人当たり有形固定資産（償却資産）額最大値テキスト"/>
        <xdr:cNvSpPr txBox="1"/>
      </xdr:nvSpPr>
      <xdr:spPr>
        <a:xfrm>
          <a:off x="22199600" y="545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23469</xdr:rowOff>
    </xdr:from>
    <xdr:to>
      <xdr:col>116</xdr:col>
      <xdr:colOff>152400</xdr:colOff>
      <xdr:row>33</xdr:row>
      <xdr:rowOff>23469</xdr:rowOff>
    </xdr:to>
    <xdr:cxnSp macro="">
      <xdr:nvCxnSpPr>
        <xdr:cNvPr id="576" name="直線コネクタ 575"/>
        <xdr:cNvCxnSpPr/>
      </xdr:nvCxnSpPr>
      <xdr:spPr>
        <a:xfrm>
          <a:off x="22072600" y="568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72465</xdr:rowOff>
    </xdr:from>
    <xdr:ext cx="534377" cy="259045"/>
    <xdr:sp macro="" textlink="">
      <xdr:nvSpPr>
        <xdr:cNvPr id="577" name="【一般廃棄物処理施設】&#10;一人当たり有形固定資産（償却資産）額平均値テキスト"/>
        <xdr:cNvSpPr txBox="1"/>
      </xdr:nvSpPr>
      <xdr:spPr>
        <a:xfrm>
          <a:off x="22199600" y="624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49588</xdr:rowOff>
    </xdr:from>
    <xdr:to>
      <xdr:col>116</xdr:col>
      <xdr:colOff>114300</xdr:colOff>
      <xdr:row>37</xdr:row>
      <xdr:rowOff>151188</xdr:rowOff>
    </xdr:to>
    <xdr:sp macro="" textlink="">
      <xdr:nvSpPr>
        <xdr:cNvPr id="578" name="フローチャート: 判断 577"/>
        <xdr:cNvSpPr/>
      </xdr:nvSpPr>
      <xdr:spPr>
        <a:xfrm>
          <a:off x="22110700" y="639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141703</xdr:rowOff>
    </xdr:from>
    <xdr:to>
      <xdr:col>112</xdr:col>
      <xdr:colOff>38100</xdr:colOff>
      <xdr:row>38</xdr:row>
      <xdr:rowOff>71853</xdr:rowOff>
    </xdr:to>
    <xdr:sp macro="" textlink="">
      <xdr:nvSpPr>
        <xdr:cNvPr id="579" name="フローチャート: 判断 578"/>
        <xdr:cNvSpPr/>
      </xdr:nvSpPr>
      <xdr:spPr>
        <a:xfrm>
          <a:off x="21272500" y="64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94513</xdr:rowOff>
    </xdr:from>
    <xdr:to>
      <xdr:col>107</xdr:col>
      <xdr:colOff>101600</xdr:colOff>
      <xdr:row>38</xdr:row>
      <xdr:rowOff>24664</xdr:rowOff>
    </xdr:to>
    <xdr:sp macro="" textlink="">
      <xdr:nvSpPr>
        <xdr:cNvPr id="580" name="フローチャート: 判断 579"/>
        <xdr:cNvSpPr/>
      </xdr:nvSpPr>
      <xdr:spPr>
        <a:xfrm>
          <a:off x="20383500" y="6438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139657</xdr:rowOff>
    </xdr:from>
    <xdr:to>
      <xdr:col>102</xdr:col>
      <xdr:colOff>165100</xdr:colOff>
      <xdr:row>38</xdr:row>
      <xdr:rowOff>69807</xdr:rowOff>
    </xdr:to>
    <xdr:sp macro="" textlink="">
      <xdr:nvSpPr>
        <xdr:cNvPr id="581" name="フローチャート: 判断 580"/>
        <xdr:cNvSpPr/>
      </xdr:nvSpPr>
      <xdr:spPr>
        <a:xfrm>
          <a:off x="19494500" y="648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47574</xdr:rowOff>
    </xdr:from>
    <xdr:to>
      <xdr:col>98</xdr:col>
      <xdr:colOff>38100</xdr:colOff>
      <xdr:row>39</xdr:row>
      <xdr:rowOff>149174</xdr:rowOff>
    </xdr:to>
    <xdr:sp macro="" textlink="">
      <xdr:nvSpPr>
        <xdr:cNvPr id="582" name="フローチャート: 判断 581"/>
        <xdr:cNvSpPr/>
      </xdr:nvSpPr>
      <xdr:spPr>
        <a:xfrm>
          <a:off x="18605500" y="673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170114</xdr:rowOff>
    </xdr:from>
    <xdr:to>
      <xdr:col>116</xdr:col>
      <xdr:colOff>114300</xdr:colOff>
      <xdr:row>41</xdr:row>
      <xdr:rowOff>100264</xdr:rowOff>
    </xdr:to>
    <xdr:sp macro="" textlink="">
      <xdr:nvSpPr>
        <xdr:cNvPr id="588" name="楕円 587"/>
        <xdr:cNvSpPr/>
      </xdr:nvSpPr>
      <xdr:spPr>
        <a:xfrm>
          <a:off x="22110700" y="70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85041</xdr:rowOff>
    </xdr:from>
    <xdr:ext cx="534377" cy="259045"/>
    <xdr:sp macro="" textlink="">
      <xdr:nvSpPr>
        <xdr:cNvPr id="589" name="【一般廃棄物処理施設】&#10;一人当たり有形固定資産（償却資産）額該当値テキスト"/>
        <xdr:cNvSpPr txBox="1"/>
      </xdr:nvSpPr>
      <xdr:spPr>
        <a:xfrm>
          <a:off x="22199600" y="694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1038</xdr:rowOff>
    </xdr:from>
    <xdr:to>
      <xdr:col>112</xdr:col>
      <xdr:colOff>38100</xdr:colOff>
      <xdr:row>41</xdr:row>
      <xdr:rowOff>102638</xdr:rowOff>
    </xdr:to>
    <xdr:sp macro="" textlink="">
      <xdr:nvSpPr>
        <xdr:cNvPr id="590" name="楕円 589"/>
        <xdr:cNvSpPr/>
      </xdr:nvSpPr>
      <xdr:spPr>
        <a:xfrm>
          <a:off x="21272500" y="70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49464</xdr:rowOff>
    </xdr:from>
    <xdr:to>
      <xdr:col>116</xdr:col>
      <xdr:colOff>63500</xdr:colOff>
      <xdr:row>41</xdr:row>
      <xdr:rowOff>51838</xdr:rowOff>
    </xdr:to>
    <xdr:cxnSp macro="">
      <xdr:nvCxnSpPr>
        <xdr:cNvPr id="591" name="直線コネクタ 590"/>
        <xdr:cNvCxnSpPr/>
      </xdr:nvCxnSpPr>
      <xdr:spPr>
        <a:xfrm flipV="1">
          <a:off x="21323300" y="7078914"/>
          <a:ext cx="8382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10084</xdr:rowOff>
    </xdr:from>
    <xdr:to>
      <xdr:col>107</xdr:col>
      <xdr:colOff>101600</xdr:colOff>
      <xdr:row>41</xdr:row>
      <xdr:rowOff>111684</xdr:rowOff>
    </xdr:to>
    <xdr:sp macro="" textlink="">
      <xdr:nvSpPr>
        <xdr:cNvPr id="592" name="楕円 591"/>
        <xdr:cNvSpPr/>
      </xdr:nvSpPr>
      <xdr:spPr>
        <a:xfrm>
          <a:off x="20383500" y="703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51838</xdr:rowOff>
    </xdr:from>
    <xdr:to>
      <xdr:col>111</xdr:col>
      <xdr:colOff>177800</xdr:colOff>
      <xdr:row>41</xdr:row>
      <xdr:rowOff>60884</xdr:rowOff>
    </xdr:to>
    <xdr:cxnSp macro="">
      <xdr:nvCxnSpPr>
        <xdr:cNvPr id="593" name="直線コネクタ 592"/>
        <xdr:cNvCxnSpPr/>
      </xdr:nvCxnSpPr>
      <xdr:spPr>
        <a:xfrm flipV="1">
          <a:off x="20434300" y="7081288"/>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11750</xdr:rowOff>
    </xdr:from>
    <xdr:to>
      <xdr:col>102</xdr:col>
      <xdr:colOff>165100</xdr:colOff>
      <xdr:row>41</xdr:row>
      <xdr:rowOff>113350</xdr:rowOff>
    </xdr:to>
    <xdr:sp macro="" textlink="">
      <xdr:nvSpPr>
        <xdr:cNvPr id="594" name="楕円 593"/>
        <xdr:cNvSpPr/>
      </xdr:nvSpPr>
      <xdr:spPr>
        <a:xfrm>
          <a:off x="19494500" y="70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60884</xdr:rowOff>
    </xdr:from>
    <xdr:to>
      <xdr:col>107</xdr:col>
      <xdr:colOff>50800</xdr:colOff>
      <xdr:row>41</xdr:row>
      <xdr:rowOff>62550</xdr:rowOff>
    </xdr:to>
    <xdr:cxnSp macro="">
      <xdr:nvCxnSpPr>
        <xdr:cNvPr id="595" name="直線コネクタ 594"/>
        <xdr:cNvCxnSpPr/>
      </xdr:nvCxnSpPr>
      <xdr:spPr>
        <a:xfrm flipV="1">
          <a:off x="19545300" y="7090334"/>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3367</xdr:rowOff>
    </xdr:from>
    <xdr:to>
      <xdr:col>98</xdr:col>
      <xdr:colOff>38100</xdr:colOff>
      <xdr:row>41</xdr:row>
      <xdr:rowOff>104967</xdr:rowOff>
    </xdr:to>
    <xdr:sp macro="" textlink="">
      <xdr:nvSpPr>
        <xdr:cNvPr id="596" name="楕円 595"/>
        <xdr:cNvSpPr/>
      </xdr:nvSpPr>
      <xdr:spPr>
        <a:xfrm>
          <a:off x="18605500" y="7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54167</xdr:rowOff>
    </xdr:from>
    <xdr:to>
      <xdr:col>102</xdr:col>
      <xdr:colOff>114300</xdr:colOff>
      <xdr:row>41</xdr:row>
      <xdr:rowOff>62550</xdr:rowOff>
    </xdr:to>
    <xdr:cxnSp macro="">
      <xdr:nvCxnSpPr>
        <xdr:cNvPr id="597" name="直線コネクタ 596"/>
        <xdr:cNvCxnSpPr/>
      </xdr:nvCxnSpPr>
      <xdr:spPr>
        <a:xfrm>
          <a:off x="18656300" y="708361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88380</xdr:rowOff>
    </xdr:from>
    <xdr:ext cx="534377" cy="259045"/>
    <xdr:sp macro="" textlink="">
      <xdr:nvSpPr>
        <xdr:cNvPr id="598" name="n_1aveValue【一般廃棄物処理施設】&#10;一人当たり有形固定資産（償却資産）額"/>
        <xdr:cNvSpPr txBox="1"/>
      </xdr:nvSpPr>
      <xdr:spPr>
        <a:xfrm>
          <a:off x="21043411" y="626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41190</xdr:rowOff>
    </xdr:from>
    <xdr:ext cx="534377" cy="259045"/>
    <xdr:sp macro="" textlink="">
      <xdr:nvSpPr>
        <xdr:cNvPr id="599" name="n_2aveValue【一般廃棄物処理施設】&#10;一人当たり有形固定資産（償却資産）額"/>
        <xdr:cNvSpPr txBox="1"/>
      </xdr:nvSpPr>
      <xdr:spPr>
        <a:xfrm>
          <a:off x="20167111" y="62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86334</xdr:rowOff>
    </xdr:from>
    <xdr:ext cx="534377" cy="259045"/>
    <xdr:sp macro="" textlink="">
      <xdr:nvSpPr>
        <xdr:cNvPr id="600" name="n_3aveValue【一般廃棄物処理施設】&#10;一人当たり有形固定資産（償却資産）額"/>
        <xdr:cNvSpPr txBox="1"/>
      </xdr:nvSpPr>
      <xdr:spPr>
        <a:xfrm>
          <a:off x="19278111" y="625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165701</xdr:rowOff>
    </xdr:from>
    <xdr:ext cx="534377" cy="259045"/>
    <xdr:sp macro="" textlink="">
      <xdr:nvSpPr>
        <xdr:cNvPr id="601" name="n_4aveValue【一般廃棄物処理施設】&#10;一人当たり有形固定資産（償却資産）額"/>
        <xdr:cNvSpPr txBox="1"/>
      </xdr:nvSpPr>
      <xdr:spPr>
        <a:xfrm>
          <a:off x="18389111" y="650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93765</xdr:rowOff>
    </xdr:from>
    <xdr:ext cx="534377" cy="259045"/>
    <xdr:sp macro="" textlink="">
      <xdr:nvSpPr>
        <xdr:cNvPr id="602" name="n_1mainValue【一般廃棄物処理施設】&#10;一人当たり有形固定資産（償却資産）額"/>
        <xdr:cNvSpPr txBox="1"/>
      </xdr:nvSpPr>
      <xdr:spPr>
        <a:xfrm>
          <a:off x="21043411" y="712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102811</xdr:rowOff>
    </xdr:from>
    <xdr:ext cx="534377" cy="259045"/>
    <xdr:sp macro="" textlink="">
      <xdr:nvSpPr>
        <xdr:cNvPr id="603" name="n_2mainValue【一般廃棄物処理施設】&#10;一人当たり有形固定資産（償却資産）額"/>
        <xdr:cNvSpPr txBox="1"/>
      </xdr:nvSpPr>
      <xdr:spPr>
        <a:xfrm>
          <a:off x="20167111" y="713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104477</xdr:rowOff>
    </xdr:from>
    <xdr:ext cx="534377" cy="259045"/>
    <xdr:sp macro="" textlink="">
      <xdr:nvSpPr>
        <xdr:cNvPr id="604" name="n_3mainValue【一般廃棄物処理施設】&#10;一人当たり有形固定資産（償却資産）額"/>
        <xdr:cNvSpPr txBox="1"/>
      </xdr:nvSpPr>
      <xdr:spPr>
        <a:xfrm>
          <a:off x="19278111" y="713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96094</xdr:rowOff>
    </xdr:from>
    <xdr:ext cx="534377" cy="259045"/>
    <xdr:sp macro="" textlink="">
      <xdr:nvSpPr>
        <xdr:cNvPr id="605" name="n_4mainValue【一般廃棄物処理施設】&#10;一人当たり有形固定資産（償却資産）額"/>
        <xdr:cNvSpPr txBox="1"/>
      </xdr:nvSpPr>
      <xdr:spPr>
        <a:xfrm>
          <a:off x="18389111" y="71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66294</xdr:rowOff>
    </xdr:from>
    <xdr:to>
      <xdr:col>85</xdr:col>
      <xdr:colOff>126364</xdr:colOff>
      <xdr:row>64</xdr:row>
      <xdr:rowOff>36576</xdr:rowOff>
    </xdr:to>
    <xdr:cxnSp macro="">
      <xdr:nvCxnSpPr>
        <xdr:cNvPr id="628" name="直線コネクタ 627"/>
        <xdr:cNvCxnSpPr/>
      </xdr:nvCxnSpPr>
      <xdr:spPr>
        <a:xfrm flipV="1">
          <a:off x="16318864" y="10010394"/>
          <a:ext cx="0" cy="998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29"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0" name="直線コネクタ 629"/>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12971</xdr:rowOff>
    </xdr:from>
    <xdr:ext cx="405111" cy="259045"/>
    <xdr:sp macro="" textlink="">
      <xdr:nvSpPr>
        <xdr:cNvPr id="631" name="【保健センター・保健所】&#10;有形固定資産減価償却率最大値テキスト"/>
        <xdr:cNvSpPr txBox="1"/>
      </xdr:nvSpPr>
      <xdr:spPr>
        <a:xfrm>
          <a:off x="16357600" y="978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66294</xdr:rowOff>
    </xdr:from>
    <xdr:to>
      <xdr:col>86</xdr:col>
      <xdr:colOff>25400</xdr:colOff>
      <xdr:row>58</xdr:row>
      <xdr:rowOff>66294</xdr:rowOff>
    </xdr:to>
    <xdr:cxnSp macro="">
      <xdr:nvCxnSpPr>
        <xdr:cNvPr id="632" name="直線コネクタ 631"/>
        <xdr:cNvCxnSpPr/>
      </xdr:nvCxnSpPr>
      <xdr:spPr>
        <a:xfrm>
          <a:off x="16230600" y="1001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5351</xdr:rowOff>
    </xdr:from>
    <xdr:ext cx="405111" cy="259045"/>
    <xdr:sp macro="" textlink="">
      <xdr:nvSpPr>
        <xdr:cNvPr id="633" name="【保健センター・保健所】&#10;有形固定資産減価償却率平均値テキスト"/>
        <xdr:cNvSpPr txBox="1"/>
      </xdr:nvSpPr>
      <xdr:spPr>
        <a:xfrm>
          <a:off x="16357600" y="1029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34" name="フローチャート: 判断 633"/>
        <xdr:cNvSpPr/>
      </xdr:nvSpPr>
      <xdr:spPr>
        <a:xfrm>
          <a:off x="162687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35" name="フローチャート: 判断 634"/>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6" name="フローチャート: 判断 635"/>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90932</xdr:rowOff>
    </xdr:from>
    <xdr:to>
      <xdr:col>72</xdr:col>
      <xdr:colOff>38100</xdr:colOff>
      <xdr:row>60</xdr:row>
      <xdr:rowOff>21082</xdr:rowOff>
    </xdr:to>
    <xdr:sp macro="" textlink="">
      <xdr:nvSpPr>
        <xdr:cNvPr id="637" name="フローチャート: 判断 636"/>
        <xdr:cNvSpPr/>
      </xdr:nvSpPr>
      <xdr:spPr>
        <a:xfrm>
          <a:off x="136525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47498</xdr:rowOff>
    </xdr:from>
    <xdr:to>
      <xdr:col>67</xdr:col>
      <xdr:colOff>101600</xdr:colOff>
      <xdr:row>58</xdr:row>
      <xdr:rowOff>149098</xdr:rowOff>
    </xdr:to>
    <xdr:sp macro="" textlink="">
      <xdr:nvSpPr>
        <xdr:cNvPr id="638" name="フローチャート: 判断 637"/>
        <xdr:cNvSpPr/>
      </xdr:nvSpPr>
      <xdr:spPr>
        <a:xfrm>
          <a:off x="12763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52070</xdr:rowOff>
    </xdr:from>
    <xdr:to>
      <xdr:col>85</xdr:col>
      <xdr:colOff>177800</xdr:colOff>
      <xdr:row>58</xdr:row>
      <xdr:rowOff>153670</xdr:rowOff>
    </xdr:to>
    <xdr:sp macro="" textlink="">
      <xdr:nvSpPr>
        <xdr:cNvPr id="644" name="楕円 643"/>
        <xdr:cNvSpPr/>
      </xdr:nvSpPr>
      <xdr:spPr>
        <a:xfrm>
          <a:off x="16268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139971</xdr:rowOff>
    </xdr:from>
    <xdr:ext cx="405111" cy="259045"/>
    <xdr:sp macro="" textlink="">
      <xdr:nvSpPr>
        <xdr:cNvPr id="645" name="【保健センター・保健所】&#10;有形固定資産減価償却率該当値テキスト"/>
        <xdr:cNvSpPr txBox="1"/>
      </xdr:nvSpPr>
      <xdr:spPr>
        <a:xfrm>
          <a:off x="16357600" y="9912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xdr:rowOff>
    </xdr:from>
    <xdr:to>
      <xdr:col>81</xdr:col>
      <xdr:colOff>101600</xdr:colOff>
      <xdr:row>58</xdr:row>
      <xdr:rowOff>105664</xdr:rowOff>
    </xdr:to>
    <xdr:sp macro="" textlink="">
      <xdr:nvSpPr>
        <xdr:cNvPr id="646" name="楕円 645"/>
        <xdr:cNvSpPr/>
      </xdr:nvSpPr>
      <xdr:spPr>
        <a:xfrm>
          <a:off x="15430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54864</xdr:rowOff>
    </xdr:from>
    <xdr:to>
      <xdr:col>85</xdr:col>
      <xdr:colOff>127000</xdr:colOff>
      <xdr:row>58</xdr:row>
      <xdr:rowOff>102870</xdr:rowOff>
    </xdr:to>
    <xdr:cxnSp macro="">
      <xdr:nvCxnSpPr>
        <xdr:cNvPr id="647" name="直線コネクタ 646"/>
        <xdr:cNvCxnSpPr/>
      </xdr:nvCxnSpPr>
      <xdr:spPr>
        <a:xfrm>
          <a:off x="15481300" y="999896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132080</xdr:rowOff>
    </xdr:from>
    <xdr:to>
      <xdr:col>76</xdr:col>
      <xdr:colOff>165100</xdr:colOff>
      <xdr:row>58</xdr:row>
      <xdr:rowOff>62230</xdr:rowOff>
    </xdr:to>
    <xdr:sp macro="" textlink="">
      <xdr:nvSpPr>
        <xdr:cNvPr id="648" name="楕円 647"/>
        <xdr:cNvSpPr/>
      </xdr:nvSpPr>
      <xdr:spPr>
        <a:xfrm>
          <a:off x="14541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xdr:rowOff>
    </xdr:from>
    <xdr:to>
      <xdr:col>81</xdr:col>
      <xdr:colOff>50800</xdr:colOff>
      <xdr:row>58</xdr:row>
      <xdr:rowOff>54864</xdr:rowOff>
    </xdr:to>
    <xdr:cxnSp macro="">
      <xdr:nvCxnSpPr>
        <xdr:cNvPr id="649" name="直線コネクタ 648"/>
        <xdr:cNvCxnSpPr/>
      </xdr:nvCxnSpPr>
      <xdr:spPr>
        <a:xfrm>
          <a:off x="14592300" y="99555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86360</xdr:rowOff>
    </xdr:from>
    <xdr:to>
      <xdr:col>72</xdr:col>
      <xdr:colOff>38100</xdr:colOff>
      <xdr:row>58</xdr:row>
      <xdr:rowOff>16510</xdr:rowOff>
    </xdr:to>
    <xdr:sp macro="" textlink="">
      <xdr:nvSpPr>
        <xdr:cNvPr id="650" name="楕円 649"/>
        <xdr:cNvSpPr/>
      </xdr:nvSpPr>
      <xdr:spPr>
        <a:xfrm>
          <a:off x="1365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137160</xdr:rowOff>
    </xdr:from>
    <xdr:to>
      <xdr:col>76</xdr:col>
      <xdr:colOff>114300</xdr:colOff>
      <xdr:row>58</xdr:row>
      <xdr:rowOff>11430</xdr:rowOff>
    </xdr:to>
    <xdr:cxnSp macro="">
      <xdr:nvCxnSpPr>
        <xdr:cNvPr id="651" name="直線コネクタ 650"/>
        <xdr:cNvCxnSpPr/>
      </xdr:nvCxnSpPr>
      <xdr:spPr>
        <a:xfrm>
          <a:off x="13703300" y="99098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40640</xdr:rowOff>
    </xdr:from>
    <xdr:to>
      <xdr:col>67</xdr:col>
      <xdr:colOff>101600</xdr:colOff>
      <xdr:row>57</xdr:row>
      <xdr:rowOff>142240</xdr:rowOff>
    </xdr:to>
    <xdr:sp macro="" textlink="">
      <xdr:nvSpPr>
        <xdr:cNvPr id="652" name="楕円 651"/>
        <xdr:cNvSpPr/>
      </xdr:nvSpPr>
      <xdr:spPr>
        <a:xfrm>
          <a:off x="12763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91440</xdr:rowOff>
    </xdr:from>
    <xdr:to>
      <xdr:col>71</xdr:col>
      <xdr:colOff>177800</xdr:colOff>
      <xdr:row>57</xdr:row>
      <xdr:rowOff>137160</xdr:rowOff>
    </xdr:to>
    <xdr:cxnSp macro="">
      <xdr:nvCxnSpPr>
        <xdr:cNvPr id="653" name="直線コネクタ 652"/>
        <xdr:cNvCxnSpPr/>
      </xdr:nvCxnSpPr>
      <xdr:spPr>
        <a:xfrm>
          <a:off x="12814300" y="98640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654" name="n_1ave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655" name="n_2aveValue【保健センター・保健所】&#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12209</xdr:rowOff>
    </xdr:from>
    <xdr:ext cx="405111" cy="259045"/>
    <xdr:sp macro="" textlink="">
      <xdr:nvSpPr>
        <xdr:cNvPr id="656" name="n_3aveValue【保健センター・保健所】&#10;有形固定資産減価償却率"/>
        <xdr:cNvSpPr txBox="1"/>
      </xdr:nvSpPr>
      <xdr:spPr>
        <a:xfrm>
          <a:off x="135007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140225</xdr:rowOff>
    </xdr:from>
    <xdr:ext cx="405111" cy="259045"/>
    <xdr:sp macro="" textlink="">
      <xdr:nvSpPr>
        <xdr:cNvPr id="657" name="n_4aveValue【保健センター・保健所】&#10;有形固定資産減価償却率"/>
        <xdr:cNvSpPr txBox="1"/>
      </xdr:nvSpPr>
      <xdr:spPr>
        <a:xfrm>
          <a:off x="12611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122191</xdr:rowOff>
    </xdr:from>
    <xdr:ext cx="405111" cy="259045"/>
    <xdr:sp macro="" textlink="">
      <xdr:nvSpPr>
        <xdr:cNvPr id="658" name="n_1mainValue【保健センター・保健所】&#10;有形固定資産減価償却率"/>
        <xdr:cNvSpPr txBox="1"/>
      </xdr:nvSpPr>
      <xdr:spPr>
        <a:xfrm>
          <a:off x="152660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78757</xdr:rowOff>
    </xdr:from>
    <xdr:ext cx="405111" cy="259045"/>
    <xdr:sp macro="" textlink="">
      <xdr:nvSpPr>
        <xdr:cNvPr id="659" name="n_2mainValue【保健センター・保健所】&#10;有形固定資産減価償却率"/>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33037</xdr:rowOff>
    </xdr:from>
    <xdr:ext cx="405111" cy="259045"/>
    <xdr:sp macro="" textlink="">
      <xdr:nvSpPr>
        <xdr:cNvPr id="660" name="n_3mainValue【保健センター・保健所】&#10;有形固定資産減価償却率"/>
        <xdr:cNvSpPr txBox="1"/>
      </xdr:nvSpPr>
      <xdr:spPr>
        <a:xfrm>
          <a:off x="13500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158767</xdr:rowOff>
    </xdr:from>
    <xdr:ext cx="405111" cy="259045"/>
    <xdr:sp macro="" textlink="">
      <xdr:nvSpPr>
        <xdr:cNvPr id="661" name="n_4mainValue【保健センター・保健所】&#10;有形固定資産減価償却率"/>
        <xdr:cNvSpPr txBox="1"/>
      </xdr:nvSpPr>
      <xdr:spPr>
        <a:xfrm>
          <a:off x="12611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31750</xdr:rowOff>
    </xdr:from>
    <xdr:to>
      <xdr:col>116</xdr:col>
      <xdr:colOff>62864</xdr:colOff>
      <xdr:row>63</xdr:row>
      <xdr:rowOff>69850</xdr:rowOff>
    </xdr:to>
    <xdr:cxnSp macro="">
      <xdr:nvCxnSpPr>
        <xdr:cNvPr id="685" name="直線コネクタ 684"/>
        <xdr:cNvCxnSpPr/>
      </xdr:nvCxnSpPr>
      <xdr:spPr>
        <a:xfrm flipV="1">
          <a:off x="22160864" y="9461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86"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87" name="直線コネクタ 686"/>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149877</xdr:rowOff>
    </xdr:from>
    <xdr:ext cx="469744" cy="259045"/>
    <xdr:sp macro="" textlink="">
      <xdr:nvSpPr>
        <xdr:cNvPr id="688" name="【保健センター・保健所】&#10;一人当たり面積最大値テキスト"/>
        <xdr:cNvSpPr txBox="1"/>
      </xdr:nvSpPr>
      <xdr:spPr>
        <a:xfrm>
          <a:off x="2219960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31750</xdr:rowOff>
    </xdr:from>
    <xdr:to>
      <xdr:col>116</xdr:col>
      <xdr:colOff>152400</xdr:colOff>
      <xdr:row>55</xdr:row>
      <xdr:rowOff>31750</xdr:rowOff>
    </xdr:to>
    <xdr:cxnSp macro="">
      <xdr:nvCxnSpPr>
        <xdr:cNvPr id="689" name="直線コネクタ 688"/>
        <xdr:cNvCxnSpPr/>
      </xdr:nvCxnSpPr>
      <xdr:spPr>
        <a:xfrm>
          <a:off x="220726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90"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691" name="フローチャート: 判断 690"/>
        <xdr:cNvSpPr/>
      </xdr:nvSpPr>
      <xdr:spPr>
        <a:xfrm>
          <a:off x="22110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2" name="フローチャート: 判断 691"/>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31750</xdr:rowOff>
    </xdr:from>
    <xdr:to>
      <xdr:col>107</xdr:col>
      <xdr:colOff>101600</xdr:colOff>
      <xdr:row>61</xdr:row>
      <xdr:rowOff>133350</xdr:rowOff>
    </xdr:to>
    <xdr:sp macro="" textlink="">
      <xdr:nvSpPr>
        <xdr:cNvPr id="693" name="フローチャート: 判断 692"/>
        <xdr:cNvSpPr/>
      </xdr:nvSpPr>
      <xdr:spPr>
        <a:xfrm>
          <a:off x="20383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152400</xdr:rowOff>
    </xdr:from>
    <xdr:to>
      <xdr:col>102</xdr:col>
      <xdr:colOff>165100</xdr:colOff>
      <xdr:row>61</xdr:row>
      <xdr:rowOff>82550</xdr:rowOff>
    </xdr:to>
    <xdr:sp macro="" textlink="">
      <xdr:nvSpPr>
        <xdr:cNvPr id="694" name="フローチャート: 判断 693"/>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146050</xdr:rowOff>
    </xdr:from>
    <xdr:to>
      <xdr:col>98</xdr:col>
      <xdr:colOff>38100</xdr:colOff>
      <xdr:row>60</xdr:row>
      <xdr:rowOff>76200</xdr:rowOff>
    </xdr:to>
    <xdr:sp macro="" textlink="">
      <xdr:nvSpPr>
        <xdr:cNvPr id="695" name="フローチャート: 判断 694"/>
        <xdr:cNvSpPr/>
      </xdr:nvSpPr>
      <xdr:spPr>
        <a:xfrm>
          <a:off x="18605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701" name="楕円 700"/>
        <xdr:cNvSpPr/>
      </xdr:nvSpPr>
      <xdr:spPr>
        <a:xfrm>
          <a:off x="221107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168927</xdr:rowOff>
    </xdr:from>
    <xdr:ext cx="469744" cy="259045"/>
    <xdr:sp macro="" textlink="">
      <xdr:nvSpPr>
        <xdr:cNvPr id="702" name="【保健センター・保健所】&#10;一人当たり面積該当値テキスト"/>
        <xdr:cNvSpPr txBox="1"/>
      </xdr:nvSpPr>
      <xdr:spPr>
        <a:xfrm>
          <a:off x="22199600"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19050</xdr:rowOff>
    </xdr:from>
    <xdr:to>
      <xdr:col>112</xdr:col>
      <xdr:colOff>38100</xdr:colOff>
      <xdr:row>61</xdr:row>
      <xdr:rowOff>120650</xdr:rowOff>
    </xdr:to>
    <xdr:sp macro="" textlink="">
      <xdr:nvSpPr>
        <xdr:cNvPr id="703" name="楕円 702"/>
        <xdr:cNvSpPr/>
      </xdr:nvSpPr>
      <xdr:spPr>
        <a:xfrm>
          <a:off x="21272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69850</xdr:rowOff>
    </xdr:from>
    <xdr:to>
      <xdr:col>116</xdr:col>
      <xdr:colOff>63500</xdr:colOff>
      <xdr:row>61</xdr:row>
      <xdr:rowOff>69850</xdr:rowOff>
    </xdr:to>
    <xdr:cxnSp macro="">
      <xdr:nvCxnSpPr>
        <xdr:cNvPr id="704" name="直線コネクタ 703"/>
        <xdr:cNvCxnSpPr/>
      </xdr:nvCxnSpPr>
      <xdr:spPr>
        <a:xfrm>
          <a:off x="21323300" y="1052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19050</xdr:rowOff>
    </xdr:from>
    <xdr:to>
      <xdr:col>107</xdr:col>
      <xdr:colOff>101600</xdr:colOff>
      <xdr:row>61</xdr:row>
      <xdr:rowOff>120650</xdr:rowOff>
    </xdr:to>
    <xdr:sp macro="" textlink="">
      <xdr:nvSpPr>
        <xdr:cNvPr id="705" name="楕円 704"/>
        <xdr:cNvSpPr/>
      </xdr:nvSpPr>
      <xdr:spPr>
        <a:xfrm>
          <a:off x="20383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69850</xdr:rowOff>
    </xdr:from>
    <xdr:to>
      <xdr:col>111</xdr:col>
      <xdr:colOff>177800</xdr:colOff>
      <xdr:row>61</xdr:row>
      <xdr:rowOff>69850</xdr:rowOff>
    </xdr:to>
    <xdr:cxnSp macro="">
      <xdr:nvCxnSpPr>
        <xdr:cNvPr id="706" name="直線コネクタ 705"/>
        <xdr:cNvCxnSpPr/>
      </xdr:nvCxnSpPr>
      <xdr:spPr>
        <a:xfrm>
          <a:off x="204343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楕円 706"/>
        <xdr:cNvSpPr/>
      </xdr:nvSpPr>
      <xdr:spPr>
        <a:xfrm>
          <a:off x="19494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69850</xdr:rowOff>
    </xdr:from>
    <xdr:to>
      <xdr:col>107</xdr:col>
      <xdr:colOff>50800</xdr:colOff>
      <xdr:row>61</xdr:row>
      <xdr:rowOff>82550</xdr:rowOff>
    </xdr:to>
    <xdr:cxnSp macro="">
      <xdr:nvCxnSpPr>
        <xdr:cNvPr id="708" name="直線コネクタ 707"/>
        <xdr:cNvCxnSpPr/>
      </xdr:nvCxnSpPr>
      <xdr:spPr>
        <a:xfrm flipV="1">
          <a:off x="19545300" y="1052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9" name="楕円 708"/>
        <xdr:cNvSpPr/>
      </xdr:nvSpPr>
      <xdr:spPr>
        <a:xfrm>
          <a:off x="18605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82550</xdr:rowOff>
    </xdr:from>
    <xdr:to>
      <xdr:col>102</xdr:col>
      <xdr:colOff>114300</xdr:colOff>
      <xdr:row>61</xdr:row>
      <xdr:rowOff>82550</xdr:rowOff>
    </xdr:to>
    <xdr:cxnSp macro="">
      <xdr:nvCxnSpPr>
        <xdr:cNvPr id="710" name="直線コネクタ 709"/>
        <xdr:cNvCxnSpPr/>
      </xdr:nvCxnSpPr>
      <xdr:spPr>
        <a:xfrm>
          <a:off x="18656300" y="1054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1"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712"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99077</xdr:rowOff>
    </xdr:from>
    <xdr:ext cx="469744" cy="259045"/>
    <xdr:sp macro="" textlink="">
      <xdr:nvSpPr>
        <xdr:cNvPr id="713" name="n_3aveValue【保健センター・保健所】&#10;一人当たり面積"/>
        <xdr:cNvSpPr txBox="1"/>
      </xdr:nvSpPr>
      <xdr:spPr>
        <a:xfrm>
          <a:off x="19310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92727</xdr:rowOff>
    </xdr:from>
    <xdr:ext cx="469744" cy="259045"/>
    <xdr:sp macro="" textlink="">
      <xdr:nvSpPr>
        <xdr:cNvPr id="714" name="n_4aveValue【保健センター・保健所】&#10;一人当たり面積"/>
        <xdr:cNvSpPr txBox="1"/>
      </xdr:nvSpPr>
      <xdr:spPr>
        <a:xfrm>
          <a:off x="18421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111777</xdr:rowOff>
    </xdr:from>
    <xdr:ext cx="469744" cy="259045"/>
    <xdr:sp macro="" textlink="">
      <xdr:nvSpPr>
        <xdr:cNvPr id="715" name="n_1mainValue【保健センター・保健所】&#10;一人当たり面積"/>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16" name="n_2main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17" name="n_3main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main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29" name="テキスト ボックス 7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31" name="テキスト ボックス 73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41" name="テキスト ボックス 74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85</xdr:row>
      <xdr:rowOff>124642</xdr:rowOff>
    </xdr:to>
    <xdr:cxnSp macro="">
      <xdr:nvCxnSpPr>
        <xdr:cNvPr id="745" name="直線コネクタ 744"/>
        <xdr:cNvCxnSpPr/>
      </xdr:nvCxnSpPr>
      <xdr:spPr>
        <a:xfrm flipV="1">
          <a:off x="16318864" y="13434061"/>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128469</xdr:rowOff>
    </xdr:from>
    <xdr:ext cx="405111" cy="259045"/>
    <xdr:sp macro="" textlink="">
      <xdr:nvSpPr>
        <xdr:cNvPr id="746" name="【消防施設】&#10;有形固定資産減価償却率最小値テキスト"/>
        <xdr:cNvSpPr txBox="1"/>
      </xdr:nvSpPr>
      <xdr:spPr>
        <a:xfrm>
          <a:off x="163576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124642</xdr:rowOff>
    </xdr:from>
    <xdr:to>
      <xdr:col>86</xdr:col>
      <xdr:colOff>25400</xdr:colOff>
      <xdr:row>85</xdr:row>
      <xdr:rowOff>124642</xdr:rowOff>
    </xdr:to>
    <xdr:cxnSp macro="">
      <xdr:nvCxnSpPr>
        <xdr:cNvPr id="747" name="直線コネクタ 746"/>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748"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9" name="直線コネクタ 748"/>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142076</xdr:rowOff>
    </xdr:from>
    <xdr:ext cx="405111" cy="259045"/>
    <xdr:sp macro="" textlink="">
      <xdr:nvSpPr>
        <xdr:cNvPr id="750" name="【消防施設】&#10;有形固定資産減価償却率平均値テキスト"/>
        <xdr:cNvSpPr txBox="1"/>
      </xdr:nvSpPr>
      <xdr:spPr>
        <a:xfrm>
          <a:off x="16357600" y="1420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751" name="フローチャート: 判断 750"/>
        <xdr:cNvSpPr/>
      </xdr:nvSpPr>
      <xdr:spPr>
        <a:xfrm>
          <a:off x="162687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18324</xdr:rowOff>
    </xdr:from>
    <xdr:to>
      <xdr:col>81</xdr:col>
      <xdr:colOff>101600</xdr:colOff>
      <xdr:row>83</xdr:row>
      <xdr:rowOff>119924</xdr:rowOff>
    </xdr:to>
    <xdr:sp macro="" textlink="">
      <xdr:nvSpPr>
        <xdr:cNvPr id="752" name="フローチャート: 判断 751"/>
        <xdr:cNvSpPr/>
      </xdr:nvSpPr>
      <xdr:spPr>
        <a:xfrm>
          <a:off x="1543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53" name="フローチャート: 判断 752"/>
        <xdr:cNvSpPr/>
      </xdr:nvSpPr>
      <xdr:spPr>
        <a:xfrm>
          <a:off x="1454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134257</xdr:rowOff>
    </xdr:from>
    <xdr:to>
      <xdr:col>72</xdr:col>
      <xdr:colOff>38100</xdr:colOff>
      <xdr:row>83</xdr:row>
      <xdr:rowOff>64407</xdr:rowOff>
    </xdr:to>
    <xdr:sp macro="" textlink="">
      <xdr:nvSpPr>
        <xdr:cNvPr id="754" name="フローチャート: 判断 753"/>
        <xdr:cNvSpPr/>
      </xdr:nvSpPr>
      <xdr:spPr>
        <a:xfrm>
          <a:off x="13652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70576</xdr:rowOff>
    </xdr:from>
    <xdr:to>
      <xdr:col>67</xdr:col>
      <xdr:colOff>101600</xdr:colOff>
      <xdr:row>84</xdr:row>
      <xdr:rowOff>726</xdr:rowOff>
    </xdr:to>
    <xdr:sp macro="" textlink="">
      <xdr:nvSpPr>
        <xdr:cNvPr id="755" name="フローチャート: 判断 754"/>
        <xdr:cNvSpPr/>
      </xdr:nvSpPr>
      <xdr:spPr>
        <a:xfrm>
          <a:off x="12763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10161</xdr:rowOff>
    </xdr:from>
    <xdr:to>
      <xdr:col>85</xdr:col>
      <xdr:colOff>177800</xdr:colOff>
      <xdr:row>78</xdr:row>
      <xdr:rowOff>111761</xdr:rowOff>
    </xdr:to>
    <xdr:sp macro="" textlink="">
      <xdr:nvSpPr>
        <xdr:cNvPr id="761" name="楕円 760"/>
        <xdr:cNvSpPr/>
      </xdr:nvSpPr>
      <xdr:spPr>
        <a:xfrm>
          <a:off x="16268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134638</xdr:rowOff>
    </xdr:from>
    <xdr:ext cx="405111" cy="259045"/>
    <xdr:sp macro="" textlink="">
      <xdr:nvSpPr>
        <xdr:cNvPr id="762" name="【消防施設】&#10;有形固定資産減価償却率該当値テキスト"/>
        <xdr:cNvSpPr txBox="1"/>
      </xdr:nvSpPr>
      <xdr:spPr>
        <a:xfrm>
          <a:off x="16357600"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132624</xdr:rowOff>
    </xdr:from>
    <xdr:to>
      <xdr:col>81</xdr:col>
      <xdr:colOff>101600</xdr:colOff>
      <xdr:row>78</xdr:row>
      <xdr:rowOff>62774</xdr:rowOff>
    </xdr:to>
    <xdr:sp macro="" textlink="">
      <xdr:nvSpPr>
        <xdr:cNvPr id="763" name="楕円 762"/>
        <xdr:cNvSpPr/>
      </xdr:nvSpPr>
      <xdr:spPr>
        <a:xfrm>
          <a:off x="15430500" y="133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11974</xdr:rowOff>
    </xdr:from>
    <xdr:to>
      <xdr:col>85</xdr:col>
      <xdr:colOff>127000</xdr:colOff>
      <xdr:row>78</xdr:row>
      <xdr:rowOff>60961</xdr:rowOff>
    </xdr:to>
    <xdr:cxnSp macro="">
      <xdr:nvCxnSpPr>
        <xdr:cNvPr id="764" name="直線コネクタ 763"/>
        <xdr:cNvCxnSpPr/>
      </xdr:nvCxnSpPr>
      <xdr:spPr>
        <a:xfrm>
          <a:off x="15481300" y="13385074"/>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57513</xdr:rowOff>
    </xdr:from>
    <xdr:to>
      <xdr:col>76</xdr:col>
      <xdr:colOff>165100</xdr:colOff>
      <xdr:row>77</xdr:row>
      <xdr:rowOff>159113</xdr:rowOff>
    </xdr:to>
    <xdr:sp macro="" textlink="">
      <xdr:nvSpPr>
        <xdr:cNvPr id="765" name="楕円 764"/>
        <xdr:cNvSpPr/>
      </xdr:nvSpPr>
      <xdr:spPr>
        <a:xfrm>
          <a:off x="14541500" y="132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108313</xdr:rowOff>
    </xdr:from>
    <xdr:to>
      <xdr:col>81</xdr:col>
      <xdr:colOff>50800</xdr:colOff>
      <xdr:row>78</xdr:row>
      <xdr:rowOff>11974</xdr:rowOff>
    </xdr:to>
    <xdr:cxnSp macro="">
      <xdr:nvCxnSpPr>
        <xdr:cNvPr id="766" name="直線コネクタ 765"/>
        <xdr:cNvCxnSpPr/>
      </xdr:nvCxnSpPr>
      <xdr:spPr>
        <a:xfrm>
          <a:off x="14592300" y="133099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160382</xdr:rowOff>
    </xdr:from>
    <xdr:to>
      <xdr:col>72</xdr:col>
      <xdr:colOff>38100</xdr:colOff>
      <xdr:row>77</xdr:row>
      <xdr:rowOff>90532</xdr:rowOff>
    </xdr:to>
    <xdr:sp macro="" textlink="">
      <xdr:nvSpPr>
        <xdr:cNvPr id="767" name="楕円 766"/>
        <xdr:cNvSpPr/>
      </xdr:nvSpPr>
      <xdr:spPr>
        <a:xfrm>
          <a:off x="13652500" y="131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39732</xdr:rowOff>
    </xdr:from>
    <xdr:to>
      <xdr:col>76</xdr:col>
      <xdr:colOff>114300</xdr:colOff>
      <xdr:row>77</xdr:row>
      <xdr:rowOff>108313</xdr:rowOff>
    </xdr:to>
    <xdr:cxnSp macro="">
      <xdr:nvCxnSpPr>
        <xdr:cNvPr id="768" name="直線コネクタ 767"/>
        <xdr:cNvCxnSpPr/>
      </xdr:nvCxnSpPr>
      <xdr:spPr>
        <a:xfrm>
          <a:off x="13703300" y="1324138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73842</xdr:rowOff>
    </xdr:from>
    <xdr:to>
      <xdr:col>67</xdr:col>
      <xdr:colOff>101600</xdr:colOff>
      <xdr:row>78</xdr:row>
      <xdr:rowOff>3992</xdr:rowOff>
    </xdr:to>
    <xdr:sp macro="" textlink="">
      <xdr:nvSpPr>
        <xdr:cNvPr id="769" name="楕円 768"/>
        <xdr:cNvSpPr/>
      </xdr:nvSpPr>
      <xdr:spPr>
        <a:xfrm>
          <a:off x="12763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39732</xdr:rowOff>
    </xdr:from>
    <xdr:to>
      <xdr:col>71</xdr:col>
      <xdr:colOff>177800</xdr:colOff>
      <xdr:row>77</xdr:row>
      <xdr:rowOff>124642</xdr:rowOff>
    </xdr:to>
    <xdr:cxnSp macro="">
      <xdr:nvCxnSpPr>
        <xdr:cNvPr id="770" name="直線コネクタ 769"/>
        <xdr:cNvCxnSpPr/>
      </xdr:nvCxnSpPr>
      <xdr:spPr>
        <a:xfrm flipV="1">
          <a:off x="12814300" y="1324138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111051</xdr:rowOff>
    </xdr:from>
    <xdr:ext cx="405111" cy="259045"/>
    <xdr:sp macro="" textlink="">
      <xdr:nvSpPr>
        <xdr:cNvPr id="771" name="n_1aveValue【消防施設】&#10;有形固定資産減価償却率"/>
        <xdr:cNvSpPr txBox="1"/>
      </xdr:nvSpPr>
      <xdr:spPr>
        <a:xfrm>
          <a:off x="15266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772" name="n_2aveValue【消防施設】&#10;有形固定資産減価償却率"/>
        <xdr:cNvSpPr txBox="1"/>
      </xdr:nvSpPr>
      <xdr:spPr>
        <a:xfrm>
          <a:off x="14389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55534</xdr:rowOff>
    </xdr:from>
    <xdr:ext cx="405111" cy="259045"/>
    <xdr:sp macro="" textlink="">
      <xdr:nvSpPr>
        <xdr:cNvPr id="773" name="n_3aveValue【消防施設】&#10;有形固定資産減価償却率"/>
        <xdr:cNvSpPr txBox="1"/>
      </xdr:nvSpPr>
      <xdr:spPr>
        <a:xfrm>
          <a:off x="13500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163303</xdr:rowOff>
    </xdr:from>
    <xdr:ext cx="405111" cy="259045"/>
    <xdr:sp macro="" textlink="">
      <xdr:nvSpPr>
        <xdr:cNvPr id="774" name="n_4aveValue【消防施設】&#10;有形固定資産減価償却率"/>
        <xdr:cNvSpPr txBox="1"/>
      </xdr:nvSpPr>
      <xdr:spPr>
        <a:xfrm>
          <a:off x="12611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79301</xdr:rowOff>
    </xdr:from>
    <xdr:ext cx="405111" cy="259045"/>
    <xdr:sp macro="" textlink="">
      <xdr:nvSpPr>
        <xdr:cNvPr id="775" name="n_1mainValue【消防施設】&#10;有形固定資産減価償却率"/>
        <xdr:cNvSpPr txBox="1"/>
      </xdr:nvSpPr>
      <xdr:spPr>
        <a:xfrm>
          <a:off x="15266044" y="1310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4190</xdr:rowOff>
    </xdr:from>
    <xdr:ext cx="405111" cy="259045"/>
    <xdr:sp macro="" textlink="">
      <xdr:nvSpPr>
        <xdr:cNvPr id="776" name="n_2mainValue【消防施設】&#10;有形固定資産減価償却率"/>
        <xdr:cNvSpPr txBox="1"/>
      </xdr:nvSpPr>
      <xdr:spPr>
        <a:xfrm>
          <a:off x="14389744" y="1303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107060</xdr:rowOff>
    </xdr:from>
    <xdr:ext cx="405111" cy="259045"/>
    <xdr:sp macro="" textlink="">
      <xdr:nvSpPr>
        <xdr:cNvPr id="777" name="n_3mainValue【消防施設】&#10;有形固定資産減価償却率"/>
        <xdr:cNvSpPr txBox="1"/>
      </xdr:nvSpPr>
      <xdr:spPr>
        <a:xfrm>
          <a:off x="13500744" y="1296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20519</xdr:rowOff>
    </xdr:from>
    <xdr:ext cx="405111" cy="259045"/>
    <xdr:sp macro="" textlink="">
      <xdr:nvSpPr>
        <xdr:cNvPr id="778" name="n_4mainValue【消防施設】&#10;有形固定資産減価償却率"/>
        <xdr:cNvSpPr txBox="1"/>
      </xdr:nvSpPr>
      <xdr:spPr>
        <a:xfrm>
          <a:off x="12611744" y="130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89" name="テキスト ボックス 78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111579</xdr:rowOff>
    </xdr:from>
    <xdr:to>
      <xdr:col>116</xdr:col>
      <xdr:colOff>62864</xdr:colOff>
      <xdr:row>86</xdr:row>
      <xdr:rowOff>5443</xdr:rowOff>
    </xdr:to>
    <xdr:cxnSp macro="">
      <xdr:nvCxnSpPr>
        <xdr:cNvPr id="805" name="直線コネクタ 804"/>
        <xdr:cNvCxnSpPr/>
      </xdr:nvCxnSpPr>
      <xdr:spPr>
        <a:xfrm flipV="1">
          <a:off x="22160864" y="133132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806" name="【消防施設】&#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807" name="直線コネクタ 806"/>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58256</xdr:rowOff>
    </xdr:from>
    <xdr:ext cx="469744" cy="259045"/>
    <xdr:sp macro="" textlink="">
      <xdr:nvSpPr>
        <xdr:cNvPr id="808" name="【消防施設】&#10;一人当たり面積最大値テキスト"/>
        <xdr:cNvSpPr txBox="1"/>
      </xdr:nvSpPr>
      <xdr:spPr>
        <a:xfrm>
          <a:off x="22199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111579</xdr:rowOff>
    </xdr:from>
    <xdr:to>
      <xdr:col>116</xdr:col>
      <xdr:colOff>152400</xdr:colOff>
      <xdr:row>77</xdr:row>
      <xdr:rowOff>111579</xdr:rowOff>
    </xdr:to>
    <xdr:cxnSp macro="">
      <xdr:nvCxnSpPr>
        <xdr:cNvPr id="809" name="直線コネクタ 808"/>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104520</xdr:rowOff>
    </xdr:from>
    <xdr:ext cx="469744" cy="259045"/>
    <xdr:sp macro="" textlink="">
      <xdr:nvSpPr>
        <xdr:cNvPr id="810" name="【消防施設】&#10;一人当たり面積平均値テキスト"/>
        <xdr:cNvSpPr txBox="1"/>
      </xdr:nvSpPr>
      <xdr:spPr>
        <a:xfrm>
          <a:off x="22199600" y="1399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811" name="フローチャート: 判断 810"/>
        <xdr:cNvSpPr/>
      </xdr:nvSpPr>
      <xdr:spPr>
        <a:xfrm>
          <a:off x="221107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150586</xdr:rowOff>
    </xdr:from>
    <xdr:to>
      <xdr:col>112</xdr:col>
      <xdr:colOff>38100</xdr:colOff>
      <xdr:row>81</xdr:row>
      <xdr:rowOff>80736</xdr:rowOff>
    </xdr:to>
    <xdr:sp macro="" textlink="">
      <xdr:nvSpPr>
        <xdr:cNvPr id="812" name="フローチャート: 判断 811"/>
        <xdr:cNvSpPr/>
      </xdr:nvSpPr>
      <xdr:spPr>
        <a:xfrm>
          <a:off x="21272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44450</xdr:rowOff>
    </xdr:from>
    <xdr:to>
      <xdr:col>107</xdr:col>
      <xdr:colOff>101600</xdr:colOff>
      <xdr:row>81</xdr:row>
      <xdr:rowOff>146050</xdr:rowOff>
    </xdr:to>
    <xdr:sp macro="" textlink="">
      <xdr:nvSpPr>
        <xdr:cNvPr id="813" name="フローチャート: 判断 812"/>
        <xdr:cNvSpPr/>
      </xdr:nvSpPr>
      <xdr:spPr>
        <a:xfrm>
          <a:off x="2038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60779</xdr:rowOff>
    </xdr:from>
    <xdr:to>
      <xdr:col>102</xdr:col>
      <xdr:colOff>165100</xdr:colOff>
      <xdr:row>81</xdr:row>
      <xdr:rowOff>162379</xdr:rowOff>
    </xdr:to>
    <xdr:sp macro="" textlink="">
      <xdr:nvSpPr>
        <xdr:cNvPr id="814" name="フローチャート: 判断 813"/>
        <xdr:cNvSpPr/>
      </xdr:nvSpPr>
      <xdr:spPr>
        <a:xfrm>
          <a:off x="19494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134257</xdr:rowOff>
    </xdr:from>
    <xdr:to>
      <xdr:col>98</xdr:col>
      <xdr:colOff>38100</xdr:colOff>
      <xdr:row>83</xdr:row>
      <xdr:rowOff>64407</xdr:rowOff>
    </xdr:to>
    <xdr:sp macro="" textlink="">
      <xdr:nvSpPr>
        <xdr:cNvPr id="815" name="フローチャート: 判断 814"/>
        <xdr:cNvSpPr/>
      </xdr:nvSpPr>
      <xdr:spPr>
        <a:xfrm>
          <a:off x="18605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142421</xdr:rowOff>
    </xdr:from>
    <xdr:to>
      <xdr:col>116</xdr:col>
      <xdr:colOff>114300</xdr:colOff>
      <xdr:row>80</xdr:row>
      <xdr:rowOff>72571</xdr:rowOff>
    </xdr:to>
    <xdr:sp macro="" textlink="">
      <xdr:nvSpPr>
        <xdr:cNvPr id="821" name="楕円 820"/>
        <xdr:cNvSpPr/>
      </xdr:nvSpPr>
      <xdr:spPr>
        <a:xfrm>
          <a:off x="22110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165298</xdr:rowOff>
    </xdr:from>
    <xdr:ext cx="469744" cy="259045"/>
    <xdr:sp macro="" textlink="">
      <xdr:nvSpPr>
        <xdr:cNvPr id="822" name="【消防施設】&#10;一人当たり面積該当値テキスト"/>
        <xdr:cNvSpPr txBox="1"/>
      </xdr:nvSpPr>
      <xdr:spPr>
        <a:xfrm>
          <a:off x="22199600"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823" name="楕円 822"/>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21771</xdr:rowOff>
    </xdr:from>
    <xdr:to>
      <xdr:col>116</xdr:col>
      <xdr:colOff>63500</xdr:colOff>
      <xdr:row>80</xdr:row>
      <xdr:rowOff>38100</xdr:rowOff>
    </xdr:to>
    <xdr:cxnSp macro="">
      <xdr:nvCxnSpPr>
        <xdr:cNvPr id="824" name="直線コネクタ 823"/>
        <xdr:cNvCxnSpPr/>
      </xdr:nvCxnSpPr>
      <xdr:spPr>
        <a:xfrm flipV="1">
          <a:off x="21323300" y="137377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36286</xdr:rowOff>
    </xdr:from>
    <xdr:to>
      <xdr:col>107</xdr:col>
      <xdr:colOff>101600</xdr:colOff>
      <xdr:row>80</xdr:row>
      <xdr:rowOff>137886</xdr:rowOff>
    </xdr:to>
    <xdr:sp macro="" textlink="">
      <xdr:nvSpPr>
        <xdr:cNvPr id="825" name="楕円 824"/>
        <xdr:cNvSpPr/>
      </xdr:nvSpPr>
      <xdr:spPr>
        <a:xfrm>
          <a:off x="20383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87086</xdr:rowOff>
    </xdr:to>
    <xdr:cxnSp macro="">
      <xdr:nvCxnSpPr>
        <xdr:cNvPr id="826" name="直線コネクタ 825"/>
        <xdr:cNvCxnSpPr/>
      </xdr:nvCxnSpPr>
      <xdr:spPr>
        <a:xfrm flipV="1">
          <a:off x="20434300" y="137541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52614</xdr:rowOff>
    </xdr:from>
    <xdr:to>
      <xdr:col>102</xdr:col>
      <xdr:colOff>165100</xdr:colOff>
      <xdr:row>80</xdr:row>
      <xdr:rowOff>154214</xdr:rowOff>
    </xdr:to>
    <xdr:sp macro="" textlink="">
      <xdr:nvSpPr>
        <xdr:cNvPr id="827" name="楕円 826"/>
        <xdr:cNvSpPr/>
      </xdr:nvSpPr>
      <xdr:spPr>
        <a:xfrm>
          <a:off x="19494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87086</xdr:rowOff>
    </xdr:from>
    <xdr:to>
      <xdr:col>107</xdr:col>
      <xdr:colOff>50800</xdr:colOff>
      <xdr:row>80</xdr:row>
      <xdr:rowOff>103414</xdr:rowOff>
    </xdr:to>
    <xdr:cxnSp macro="">
      <xdr:nvCxnSpPr>
        <xdr:cNvPr id="828" name="直線コネクタ 827"/>
        <xdr:cNvCxnSpPr/>
      </xdr:nvCxnSpPr>
      <xdr:spPr>
        <a:xfrm flipV="1">
          <a:off x="19545300" y="138030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101600</xdr:rowOff>
    </xdr:from>
    <xdr:to>
      <xdr:col>98</xdr:col>
      <xdr:colOff>38100</xdr:colOff>
      <xdr:row>81</xdr:row>
      <xdr:rowOff>31750</xdr:rowOff>
    </xdr:to>
    <xdr:sp macro="" textlink="">
      <xdr:nvSpPr>
        <xdr:cNvPr id="829" name="楕円 828"/>
        <xdr:cNvSpPr/>
      </xdr:nvSpPr>
      <xdr:spPr>
        <a:xfrm>
          <a:off x="18605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103414</xdr:rowOff>
    </xdr:from>
    <xdr:to>
      <xdr:col>102</xdr:col>
      <xdr:colOff>114300</xdr:colOff>
      <xdr:row>80</xdr:row>
      <xdr:rowOff>152400</xdr:rowOff>
    </xdr:to>
    <xdr:cxnSp macro="">
      <xdr:nvCxnSpPr>
        <xdr:cNvPr id="830" name="直線コネクタ 829"/>
        <xdr:cNvCxnSpPr/>
      </xdr:nvCxnSpPr>
      <xdr:spPr>
        <a:xfrm flipV="1">
          <a:off x="18656300" y="138194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71863</xdr:rowOff>
    </xdr:from>
    <xdr:ext cx="469744" cy="259045"/>
    <xdr:sp macro="" textlink="">
      <xdr:nvSpPr>
        <xdr:cNvPr id="831" name="n_1aveValue【消防施設】&#10;一人当たり面積"/>
        <xdr:cNvSpPr txBox="1"/>
      </xdr:nvSpPr>
      <xdr:spPr>
        <a:xfrm>
          <a:off x="21075727" y="1395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832" name="n_2aveValue【消防施設】&#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153506</xdr:rowOff>
    </xdr:from>
    <xdr:ext cx="469744" cy="259045"/>
    <xdr:sp macro="" textlink="">
      <xdr:nvSpPr>
        <xdr:cNvPr id="833" name="n_3aveValue【消防施設】&#10;一人当たり面積"/>
        <xdr:cNvSpPr txBox="1"/>
      </xdr:nvSpPr>
      <xdr:spPr>
        <a:xfrm>
          <a:off x="19310427" y="1404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55534</xdr:rowOff>
    </xdr:from>
    <xdr:ext cx="469744" cy="259045"/>
    <xdr:sp macro="" textlink="">
      <xdr:nvSpPr>
        <xdr:cNvPr id="834" name="n_4aveValue【消防施設】&#10;一人当たり面積"/>
        <xdr:cNvSpPr txBox="1"/>
      </xdr:nvSpPr>
      <xdr:spPr>
        <a:xfrm>
          <a:off x="18421427"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835" name="n_1mainValue【消防施設】&#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154413</xdr:rowOff>
    </xdr:from>
    <xdr:ext cx="469744" cy="259045"/>
    <xdr:sp macro="" textlink="">
      <xdr:nvSpPr>
        <xdr:cNvPr id="836" name="n_2mainValue【消防施設】&#10;一人当たり面積"/>
        <xdr:cNvSpPr txBox="1"/>
      </xdr:nvSpPr>
      <xdr:spPr>
        <a:xfrm>
          <a:off x="201994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170741</xdr:rowOff>
    </xdr:from>
    <xdr:ext cx="469744" cy="259045"/>
    <xdr:sp macro="" textlink="">
      <xdr:nvSpPr>
        <xdr:cNvPr id="837" name="n_3mainValue【消防施設】&#10;一人当たり面積"/>
        <xdr:cNvSpPr txBox="1"/>
      </xdr:nvSpPr>
      <xdr:spPr>
        <a:xfrm>
          <a:off x="19310427" y="1354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838" name="n_4mainValue【消防施設】&#10;一人当たり面積"/>
        <xdr:cNvSpPr txBox="1"/>
      </xdr:nvSpPr>
      <xdr:spPr>
        <a:xfrm>
          <a:off x="18421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107</xdr:row>
      <xdr:rowOff>148045</xdr:rowOff>
    </xdr:to>
    <xdr:cxnSp macro="">
      <xdr:nvCxnSpPr>
        <xdr:cNvPr id="864" name="直線コネクタ 863"/>
        <xdr:cNvCxnSpPr/>
      </xdr:nvCxnSpPr>
      <xdr:spPr>
        <a:xfrm flipV="1">
          <a:off x="16318864" y="17314273"/>
          <a:ext cx="0" cy="117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865" name="【庁舎】&#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866" name="直線コネクタ 865"/>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7"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8" name="直線コネクタ 867"/>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154050</xdr:rowOff>
    </xdr:from>
    <xdr:ext cx="405111" cy="259045"/>
    <xdr:sp macro="" textlink="">
      <xdr:nvSpPr>
        <xdr:cNvPr id="869" name="【庁舎】&#10;有形固定資産減価償却率平均値テキスト"/>
        <xdr:cNvSpPr txBox="1"/>
      </xdr:nvSpPr>
      <xdr:spPr>
        <a:xfrm>
          <a:off x="16357600" y="1764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870" name="フローチャート: 判断 869"/>
        <xdr:cNvSpPr/>
      </xdr:nvSpPr>
      <xdr:spPr>
        <a:xfrm>
          <a:off x="1626870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30299</xdr:rowOff>
    </xdr:from>
    <xdr:to>
      <xdr:col>81</xdr:col>
      <xdr:colOff>101600</xdr:colOff>
      <xdr:row>103</xdr:row>
      <xdr:rowOff>131899</xdr:rowOff>
    </xdr:to>
    <xdr:sp macro="" textlink="">
      <xdr:nvSpPr>
        <xdr:cNvPr id="871" name="フローチャート: 判断 870"/>
        <xdr:cNvSpPr/>
      </xdr:nvSpPr>
      <xdr:spPr>
        <a:xfrm>
          <a:off x="15430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872" name="フローチャート: 判断 871"/>
        <xdr:cNvSpPr/>
      </xdr:nvSpPr>
      <xdr:spPr>
        <a:xfrm>
          <a:off x="145415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873" name="フローチャート: 判断 872"/>
        <xdr:cNvSpPr/>
      </xdr:nvSpPr>
      <xdr:spPr>
        <a:xfrm>
          <a:off x="13652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74" name="フローチャート: 判断 873"/>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98879</xdr:rowOff>
    </xdr:from>
    <xdr:to>
      <xdr:col>85</xdr:col>
      <xdr:colOff>177800</xdr:colOff>
      <xdr:row>103</xdr:row>
      <xdr:rowOff>29029</xdr:rowOff>
    </xdr:to>
    <xdr:sp macro="" textlink="">
      <xdr:nvSpPr>
        <xdr:cNvPr id="880" name="楕円 879"/>
        <xdr:cNvSpPr/>
      </xdr:nvSpPr>
      <xdr:spPr>
        <a:xfrm>
          <a:off x="162687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121756</xdr:rowOff>
    </xdr:from>
    <xdr:ext cx="405111" cy="259045"/>
    <xdr:sp macro="" textlink="">
      <xdr:nvSpPr>
        <xdr:cNvPr id="881" name="【庁舎】&#10;有形固定資産減価償却率該当値テキスト"/>
        <xdr:cNvSpPr txBox="1"/>
      </xdr:nvSpPr>
      <xdr:spPr>
        <a:xfrm>
          <a:off x="16357600" y="1743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66221</xdr:rowOff>
    </xdr:from>
    <xdr:to>
      <xdr:col>81</xdr:col>
      <xdr:colOff>101600</xdr:colOff>
      <xdr:row>102</xdr:row>
      <xdr:rowOff>167821</xdr:rowOff>
    </xdr:to>
    <xdr:sp macro="" textlink="">
      <xdr:nvSpPr>
        <xdr:cNvPr id="882" name="楕円 881"/>
        <xdr:cNvSpPr/>
      </xdr:nvSpPr>
      <xdr:spPr>
        <a:xfrm>
          <a:off x="15430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117021</xdr:rowOff>
    </xdr:from>
    <xdr:to>
      <xdr:col>85</xdr:col>
      <xdr:colOff>127000</xdr:colOff>
      <xdr:row>102</xdr:row>
      <xdr:rowOff>149679</xdr:rowOff>
    </xdr:to>
    <xdr:cxnSp macro="">
      <xdr:nvCxnSpPr>
        <xdr:cNvPr id="883" name="直線コネクタ 882"/>
        <xdr:cNvCxnSpPr/>
      </xdr:nvCxnSpPr>
      <xdr:spPr>
        <a:xfrm>
          <a:off x="15481300" y="176049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35198</xdr:rowOff>
    </xdr:from>
    <xdr:to>
      <xdr:col>76</xdr:col>
      <xdr:colOff>165100</xdr:colOff>
      <xdr:row>102</xdr:row>
      <xdr:rowOff>136798</xdr:rowOff>
    </xdr:to>
    <xdr:sp macro="" textlink="">
      <xdr:nvSpPr>
        <xdr:cNvPr id="884" name="楕円 883"/>
        <xdr:cNvSpPr/>
      </xdr:nvSpPr>
      <xdr:spPr>
        <a:xfrm>
          <a:off x="14541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85998</xdr:rowOff>
    </xdr:from>
    <xdr:to>
      <xdr:col>81</xdr:col>
      <xdr:colOff>50800</xdr:colOff>
      <xdr:row>102</xdr:row>
      <xdr:rowOff>117021</xdr:rowOff>
    </xdr:to>
    <xdr:cxnSp macro="">
      <xdr:nvCxnSpPr>
        <xdr:cNvPr id="885" name="直線コネクタ 884"/>
        <xdr:cNvCxnSpPr/>
      </xdr:nvCxnSpPr>
      <xdr:spPr>
        <a:xfrm>
          <a:off x="14592300" y="175738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4173</xdr:rowOff>
    </xdr:from>
    <xdr:to>
      <xdr:col>72</xdr:col>
      <xdr:colOff>38100</xdr:colOff>
      <xdr:row>102</xdr:row>
      <xdr:rowOff>105773</xdr:rowOff>
    </xdr:to>
    <xdr:sp macro="" textlink="">
      <xdr:nvSpPr>
        <xdr:cNvPr id="886" name="楕円 885"/>
        <xdr:cNvSpPr/>
      </xdr:nvSpPr>
      <xdr:spPr>
        <a:xfrm>
          <a:off x="13652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54973</xdr:rowOff>
    </xdr:from>
    <xdr:to>
      <xdr:col>76</xdr:col>
      <xdr:colOff>114300</xdr:colOff>
      <xdr:row>102</xdr:row>
      <xdr:rowOff>85998</xdr:rowOff>
    </xdr:to>
    <xdr:cxnSp macro="">
      <xdr:nvCxnSpPr>
        <xdr:cNvPr id="887" name="直線コネクタ 886"/>
        <xdr:cNvCxnSpPr/>
      </xdr:nvCxnSpPr>
      <xdr:spPr>
        <a:xfrm>
          <a:off x="13703300" y="175428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154395</xdr:rowOff>
    </xdr:from>
    <xdr:to>
      <xdr:col>67</xdr:col>
      <xdr:colOff>101600</xdr:colOff>
      <xdr:row>102</xdr:row>
      <xdr:rowOff>84545</xdr:rowOff>
    </xdr:to>
    <xdr:sp macro="" textlink="">
      <xdr:nvSpPr>
        <xdr:cNvPr id="888" name="楕円 887"/>
        <xdr:cNvSpPr/>
      </xdr:nvSpPr>
      <xdr:spPr>
        <a:xfrm>
          <a:off x="12763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33745</xdr:rowOff>
    </xdr:from>
    <xdr:to>
      <xdr:col>71</xdr:col>
      <xdr:colOff>177800</xdr:colOff>
      <xdr:row>102</xdr:row>
      <xdr:rowOff>54973</xdr:rowOff>
    </xdr:to>
    <xdr:cxnSp macro="">
      <xdr:nvCxnSpPr>
        <xdr:cNvPr id="889" name="直線コネクタ 888"/>
        <xdr:cNvCxnSpPr/>
      </xdr:nvCxnSpPr>
      <xdr:spPr>
        <a:xfrm>
          <a:off x="12814300" y="1752164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123026</xdr:rowOff>
    </xdr:from>
    <xdr:ext cx="405111" cy="259045"/>
    <xdr:sp macro="" textlink="">
      <xdr:nvSpPr>
        <xdr:cNvPr id="890" name="n_1aveValue【庁舎】&#10;有形固定資産減価償却率"/>
        <xdr:cNvSpPr txBox="1"/>
      </xdr:nvSpPr>
      <xdr:spPr>
        <a:xfrm>
          <a:off x="152660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28320</xdr:rowOff>
    </xdr:from>
    <xdr:ext cx="405111" cy="259045"/>
    <xdr:sp macro="" textlink="">
      <xdr:nvSpPr>
        <xdr:cNvPr id="891" name="n_2aveValue【庁舎】&#10;有形固定資産減価償却率"/>
        <xdr:cNvSpPr txBox="1"/>
      </xdr:nvSpPr>
      <xdr:spPr>
        <a:xfrm>
          <a:off x="14389744"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16890</xdr:rowOff>
    </xdr:from>
    <xdr:ext cx="405111" cy="259045"/>
    <xdr:sp macro="" textlink="">
      <xdr:nvSpPr>
        <xdr:cNvPr id="892" name="n_3aveValue【庁舎】&#10;有形固定資産減価償却率"/>
        <xdr:cNvSpPr txBox="1"/>
      </xdr:nvSpPr>
      <xdr:spPr>
        <a:xfrm>
          <a:off x="13500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893" name="n_4aveValue【庁舎】&#10;有形固定資産減価償却率"/>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12898</xdr:rowOff>
    </xdr:from>
    <xdr:ext cx="405111" cy="259045"/>
    <xdr:sp macro="" textlink="">
      <xdr:nvSpPr>
        <xdr:cNvPr id="894" name="n_1mainValue【庁舎】&#10;有形固定資産減価償却率"/>
        <xdr:cNvSpPr txBox="1"/>
      </xdr:nvSpPr>
      <xdr:spPr>
        <a:xfrm>
          <a:off x="152660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153325</xdr:rowOff>
    </xdr:from>
    <xdr:ext cx="405111" cy="259045"/>
    <xdr:sp macro="" textlink="">
      <xdr:nvSpPr>
        <xdr:cNvPr id="895" name="n_2mainValue【庁舎】&#10;有形固定資産減価償却率"/>
        <xdr:cNvSpPr txBox="1"/>
      </xdr:nvSpPr>
      <xdr:spPr>
        <a:xfrm>
          <a:off x="14389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122300</xdr:rowOff>
    </xdr:from>
    <xdr:ext cx="405111" cy="259045"/>
    <xdr:sp macro="" textlink="">
      <xdr:nvSpPr>
        <xdr:cNvPr id="896" name="n_3mainValue【庁舎】&#10;有形固定資産減価償却率"/>
        <xdr:cNvSpPr txBox="1"/>
      </xdr:nvSpPr>
      <xdr:spPr>
        <a:xfrm>
          <a:off x="13500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101072</xdr:rowOff>
    </xdr:from>
    <xdr:ext cx="405111" cy="259045"/>
    <xdr:sp macro="" textlink="">
      <xdr:nvSpPr>
        <xdr:cNvPr id="897" name="n_4mainValue【庁舎】&#10;有形固定資産減価償却率"/>
        <xdr:cNvSpPr txBox="1"/>
      </xdr:nvSpPr>
      <xdr:spPr>
        <a:xfrm>
          <a:off x="126117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8" name="テキスト ボックス 9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135637</xdr:rowOff>
    </xdr:to>
    <xdr:cxnSp macro="">
      <xdr:nvCxnSpPr>
        <xdr:cNvPr id="920" name="直線コネクタ 919"/>
        <xdr:cNvCxnSpPr/>
      </xdr:nvCxnSpPr>
      <xdr:spPr>
        <a:xfrm flipV="1">
          <a:off x="22160864" y="17454372"/>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921"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922" name="直線コネクタ 921"/>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23"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24" name="直線コネクタ 923"/>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81551</xdr:rowOff>
    </xdr:from>
    <xdr:ext cx="469744" cy="259045"/>
    <xdr:sp macro="" textlink="">
      <xdr:nvSpPr>
        <xdr:cNvPr id="925" name="【庁舎】&#10;一人当たり面積平均値テキスト"/>
        <xdr:cNvSpPr txBox="1"/>
      </xdr:nvSpPr>
      <xdr:spPr>
        <a:xfrm>
          <a:off x="221996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926" name="フローチャート: 判断 925"/>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7113</xdr:rowOff>
    </xdr:from>
    <xdr:to>
      <xdr:col>112</xdr:col>
      <xdr:colOff>38100</xdr:colOff>
      <xdr:row>104</xdr:row>
      <xdr:rowOff>108713</xdr:rowOff>
    </xdr:to>
    <xdr:sp macro="" textlink="">
      <xdr:nvSpPr>
        <xdr:cNvPr id="927" name="フローチャート: 判断 926"/>
        <xdr:cNvSpPr/>
      </xdr:nvSpPr>
      <xdr:spPr>
        <a:xfrm>
          <a:off x="212725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135128</xdr:rowOff>
    </xdr:from>
    <xdr:to>
      <xdr:col>107</xdr:col>
      <xdr:colOff>101600</xdr:colOff>
      <xdr:row>105</xdr:row>
      <xdr:rowOff>65278</xdr:rowOff>
    </xdr:to>
    <xdr:sp macro="" textlink="">
      <xdr:nvSpPr>
        <xdr:cNvPr id="928" name="フローチャート: 判断 927"/>
        <xdr:cNvSpPr/>
      </xdr:nvSpPr>
      <xdr:spPr>
        <a:xfrm>
          <a:off x="20383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29972</xdr:rowOff>
    </xdr:from>
    <xdr:to>
      <xdr:col>102</xdr:col>
      <xdr:colOff>165100</xdr:colOff>
      <xdr:row>104</xdr:row>
      <xdr:rowOff>131572</xdr:rowOff>
    </xdr:to>
    <xdr:sp macro="" textlink="">
      <xdr:nvSpPr>
        <xdr:cNvPr id="929" name="フローチャート: 判断 928"/>
        <xdr:cNvSpPr/>
      </xdr:nvSpPr>
      <xdr:spPr>
        <a:xfrm>
          <a:off x="19494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30" name="フローチャート: 判断 929"/>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4826</xdr:rowOff>
    </xdr:from>
    <xdr:to>
      <xdr:col>116</xdr:col>
      <xdr:colOff>114300</xdr:colOff>
      <xdr:row>103</xdr:row>
      <xdr:rowOff>106426</xdr:rowOff>
    </xdr:to>
    <xdr:sp macro="" textlink="">
      <xdr:nvSpPr>
        <xdr:cNvPr id="936" name="楕円 935"/>
        <xdr:cNvSpPr/>
      </xdr:nvSpPr>
      <xdr:spPr>
        <a:xfrm>
          <a:off x="221107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27703</xdr:rowOff>
    </xdr:from>
    <xdr:ext cx="469744" cy="259045"/>
    <xdr:sp macro="" textlink="">
      <xdr:nvSpPr>
        <xdr:cNvPr id="937" name="【庁舎】&#10;一人当たり面積該当値テキスト"/>
        <xdr:cNvSpPr txBox="1"/>
      </xdr:nvSpPr>
      <xdr:spPr>
        <a:xfrm>
          <a:off x="22199600" y="1751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18542</xdr:rowOff>
    </xdr:from>
    <xdr:to>
      <xdr:col>112</xdr:col>
      <xdr:colOff>38100</xdr:colOff>
      <xdr:row>103</xdr:row>
      <xdr:rowOff>120142</xdr:rowOff>
    </xdr:to>
    <xdr:sp macro="" textlink="">
      <xdr:nvSpPr>
        <xdr:cNvPr id="938" name="楕円 937"/>
        <xdr:cNvSpPr/>
      </xdr:nvSpPr>
      <xdr:spPr>
        <a:xfrm>
          <a:off x="21272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55626</xdr:rowOff>
    </xdr:from>
    <xdr:to>
      <xdr:col>116</xdr:col>
      <xdr:colOff>63500</xdr:colOff>
      <xdr:row>103</xdr:row>
      <xdr:rowOff>69342</xdr:rowOff>
    </xdr:to>
    <xdr:cxnSp macro="">
      <xdr:nvCxnSpPr>
        <xdr:cNvPr id="939" name="直線コネクタ 938"/>
        <xdr:cNvCxnSpPr/>
      </xdr:nvCxnSpPr>
      <xdr:spPr>
        <a:xfrm flipV="1">
          <a:off x="21323300" y="177149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148844</xdr:rowOff>
    </xdr:from>
    <xdr:to>
      <xdr:col>107</xdr:col>
      <xdr:colOff>101600</xdr:colOff>
      <xdr:row>103</xdr:row>
      <xdr:rowOff>78994</xdr:rowOff>
    </xdr:to>
    <xdr:sp macro="" textlink="">
      <xdr:nvSpPr>
        <xdr:cNvPr id="940" name="楕円 939"/>
        <xdr:cNvSpPr/>
      </xdr:nvSpPr>
      <xdr:spPr>
        <a:xfrm>
          <a:off x="20383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28194</xdr:rowOff>
    </xdr:from>
    <xdr:to>
      <xdr:col>111</xdr:col>
      <xdr:colOff>177800</xdr:colOff>
      <xdr:row>103</xdr:row>
      <xdr:rowOff>69342</xdr:rowOff>
    </xdr:to>
    <xdr:cxnSp macro="">
      <xdr:nvCxnSpPr>
        <xdr:cNvPr id="941" name="直線コネクタ 940"/>
        <xdr:cNvCxnSpPr/>
      </xdr:nvCxnSpPr>
      <xdr:spPr>
        <a:xfrm>
          <a:off x="20434300" y="176875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157987</xdr:rowOff>
    </xdr:from>
    <xdr:to>
      <xdr:col>102</xdr:col>
      <xdr:colOff>165100</xdr:colOff>
      <xdr:row>103</xdr:row>
      <xdr:rowOff>88137</xdr:rowOff>
    </xdr:to>
    <xdr:sp macro="" textlink="">
      <xdr:nvSpPr>
        <xdr:cNvPr id="942" name="楕円 941"/>
        <xdr:cNvSpPr/>
      </xdr:nvSpPr>
      <xdr:spPr>
        <a:xfrm>
          <a:off x="19494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28194</xdr:rowOff>
    </xdr:from>
    <xdr:to>
      <xdr:col>107</xdr:col>
      <xdr:colOff>50800</xdr:colOff>
      <xdr:row>103</xdr:row>
      <xdr:rowOff>37337</xdr:rowOff>
    </xdr:to>
    <xdr:cxnSp macro="">
      <xdr:nvCxnSpPr>
        <xdr:cNvPr id="943" name="直線コネクタ 942"/>
        <xdr:cNvCxnSpPr/>
      </xdr:nvCxnSpPr>
      <xdr:spPr>
        <a:xfrm flipV="1">
          <a:off x="19545300" y="176875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254</xdr:rowOff>
    </xdr:from>
    <xdr:to>
      <xdr:col>98</xdr:col>
      <xdr:colOff>38100</xdr:colOff>
      <xdr:row>103</xdr:row>
      <xdr:rowOff>101854</xdr:rowOff>
    </xdr:to>
    <xdr:sp macro="" textlink="">
      <xdr:nvSpPr>
        <xdr:cNvPr id="944" name="楕円 943"/>
        <xdr:cNvSpPr/>
      </xdr:nvSpPr>
      <xdr:spPr>
        <a:xfrm>
          <a:off x="18605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37337</xdr:rowOff>
    </xdr:from>
    <xdr:to>
      <xdr:col>102</xdr:col>
      <xdr:colOff>114300</xdr:colOff>
      <xdr:row>103</xdr:row>
      <xdr:rowOff>51054</xdr:rowOff>
    </xdr:to>
    <xdr:cxnSp macro="">
      <xdr:nvCxnSpPr>
        <xdr:cNvPr id="945" name="直線コネクタ 944"/>
        <xdr:cNvCxnSpPr/>
      </xdr:nvCxnSpPr>
      <xdr:spPr>
        <a:xfrm flipV="1">
          <a:off x="18656300" y="176966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99840</xdr:rowOff>
    </xdr:from>
    <xdr:ext cx="469744" cy="259045"/>
    <xdr:sp macro="" textlink="">
      <xdr:nvSpPr>
        <xdr:cNvPr id="946" name="n_1aveValue【庁舎】&#10;一人当たり面積"/>
        <xdr:cNvSpPr txBox="1"/>
      </xdr:nvSpPr>
      <xdr:spPr>
        <a:xfrm>
          <a:off x="21075727" y="17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56405</xdr:rowOff>
    </xdr:from>
    <xdr:ext cx="469744" cy="259045"/>
    <xdr:sp macro="" textlink="">
      <xdr:nvSpPr>
        <xdr:cNvPr id="947" name="n_2aveValue【庁舎】&#10;一人当たり面積"/>
        <xdr:cNvSpPr txBox="1"/>
      </xdr:nvSpPr>
      <xdr:spPr>
        <a:xfrm>
          <a:off x="201994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122699</xdr:rowOff>
    </xdr:from>
    <xdr:ext cx="469744" cy="259045"/>
    <xdr:sp macro="" textlink="">
      <xdr:nvSpPr>
        <xdr:cNvPr id="948" name="n_3aveValue【庁舎】&#10;一人当たり面積"/>
        <xdr:cNvSpPr txBox="1"/>
      </xdr:nvSpPr>
      <xdr:spPr>
        <a:xfrm>
          <a:off x="193104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118127</xdr:rowOff>
    </xdr:from>
    <xdr:ext cx="469744" cy="259045"/>
    <xdr:sp macro="" textlink="">
      <xdr:nvSpPr>
        <xdr:cNvPr id="949" name="n_4aveValue【庁舎】&#10;一人当たり面積"/>
        <xdr:cNvSpPr txBox="1"/>
      </xdr:nvSpPr>
      <xdr:spPr>
        <a:xfrm>
          <a:off x="18421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136669</xdr:rowOff>
    </xdr:from>
    <xdr:ext cx="469744" cy="259045"/>
    <xdr:sp macro="" textlink="">
      <xdr:nvSpPr>
        <xdr:cNvPr id="950" name="n_1mainValue【庁舎】&#10;一人当たり面積"/>
        <xdr:cNvSpPr txBox="1"/>
      </xdr:nvSpPr>
      <xdr:spPr>
        <a:xfrm>
          <a:off x="210757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95521</xdr:rowOff>
    </xdr:from>
    <xdr:ext cx="469744" cy="259045"/>
    <xdr:sp macro="" textlink="">
      <xdr:nvSpPr>
        <xdr:cNvPr id="951" name="n_2mainValue【庁舎】&#10;一人当たり面積"/>
        <xdr:cNvSpPr txBox="1"/>
      </xdr:nvSpPr>
      <xdr:spPr>
        <a:xfrm>
          <a:off x="201994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104664</xdr:rowOff>
    </xdr:from>
    <xdr:ext cx="469744" cy="259045"/>
    <xdr:sp macro="" textlink="">
      <xdr:nvSpPr>
        <xdr:cNvPr id="952" name="n_3mainValue【庁舎】&#10;一人当たり面積"/>
        <xdr:cNvSpPr txBox="1"/>
      </xdr:nvSpPr>
      <xdr:spPr>
        <a:xfrm>
          <a:off x="19310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118381</xdr:rowOff>
    </xdr:from>
    <xdr:ext cx="469744" cy="259045"/>
    <xdr:sp macro="" textlink="">
      <xdr:nvSpPr>
        <xdr:cNvPr id="953" name="n_4mainValue【庁舎】&#10;一人当たり面積"/>
        <xdr:cNvSpPr txBox="1"/>
      </xdr:nvSpPr>
      <xdr:spPr>
        <a:xfrm>
          <a:off x="18421427" y="1743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の項目で見ると市民会館、消防施設等で比較的新しい建物が多いため、有形固定資産減価償却率は類似団体内平均値よりも低くなっている。しかし、福祉施設、特に市民会館においては一人当たり面積は高い数値となっており施設の規模に見合う運用を行う必要がある。Ｈ</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年度の市町村合併以降で旧市町ごとに存在している施設が多くあることから、今後は施設の集約化・複合化を推進し、施設の在り方を庁内組織と連携して検討していく必要がある。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59,959
59,011
117.84
26,788,938
25,969,769
741,088
15,709,707
35,904,113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基準財政収入額では、市町村民税・固定資産税が増加している。公債費（基準財政需要額）については、Ｈ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から公債費が大きく増加している。そのため、財政力指数については、Ｈ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と同じ数値となっている。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ポイント下回っており、今後は人口減少等の影響から大幅な税収増加が見込めないことから財政力指数の悪化も想定される。</a:t>
          </a:r>
        </a:p>
        <a:p>
          <a:r>
            <a:rPr kumimoji="1" lang="ja-JP" altLang="en-US" sz="1300">
              <a:latin typeface="ＭＳ Ｐゴシック" panose="020B0600070205080204" pitchFamily="50" charset="-128"/>
              <a:ea typeface="ＭＳ Ｐゴシック" panose="020B0600070205080204" pitchFamily="50" charset="-128"/>
            </a:rPr>
            <a:t>　本市事業の見直しや財源確保を履行していき、財政健全化に努めたい。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92.9</a:t>
          </a:r>
          <a:r>
            <a:rPr kumimoji="1" lang="ja-JP" altLang="en-US" sz="1300">
              <a:latin typeface="ＭＳ Ｐゴシック" panose="020B0600070205080204" pitchFamily="50" charset="-128"/>
              <a:ea typeface="ＭＳ Ｐゴシック" panose="020B0600070205080204" pitchFamily="50" charset="-128"/>
            </a:rPr>
            <a:t>％となり、類似団体平均より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主に歳入において、地方税の減少が大きな要因となっており、歳出の面でも公債費の増加も影響していると考える。</a:t>
          </a:r>
        </a:p>
        <a:p>
          <a:r>
            <a:rPr kumimoji="1" lang="ja-JP" altLang="en-US" sz="1300">
              <a:latin typeface="ＭＳ Ｐゴシック" panose="020B0600070205080204" pitchFamily="50" charset="-128"/>
              <a:ea typeface="ＭＳ Ｐゴシック" panose="020B0600070205080204" pitchFamily="50" charset="-128"/>
            </a:rPr>
            <a:t>　今後は人件費において、会計年度任用職員の昇給等から増加が予想され、公債費についても令和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年度にピークを迎えるため、収支悪化が想定される。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64</xdr:row>
      <xdr:rowOff>55456</xdr:rowOff>
    </xdr:to>
    <xdr:cxnSp macro="">
      <xdr:nvCxnSpPr>
        <xdr:cNvPr id="132" name="直線コネクタ 131"/>
        <xdr:cNvCxnSpPr/>
      </xdr:nvCxnSpPr>
      <xdr:spPr>
        <a:xfrm>
          <a:off x="4114800" y="1092369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122344</xdr:rowOff>
    </xdr:to>
    <xdr:cxnSp macro="">
      <xdr:nvCxnSpPr>
        <xdr:cNvPr id="135" name="直線コネクタ 134"/>
        <xdr:cNvCxnSpPr/>
      </xdr:nvCxnSpPr>
      <xdr:spPr>
        <a:xfrm>
          <a:off x="3225800" y="1085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7" name="テキスト ボックス 136"/>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57996</xdr:rowOff>
    </xdr:to>
    <xdr:cxnSp macro="">
      <xdr:nvCxnSpPr>
        <xdr:cNvPr id="138" name="直線コネクタ 137"/>
        <xdr:cNvCxnSpPr/>
      </xdr:nvCxnSpPr>
      <xdr:spPr>
        <a:xfrm>
          <a:off x="2336800" y="107950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0" name="テキスト ボックス 139"/>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62</xdr:row>
      <xdr:rowOff>165100</xdr:rowOff>
    </xdr:to>
    <xdr:cxnSp macro="">
      <xdr:nvCxnSpPr>
        <xdr:cNvPr id="141" name="直線コネクタ 140"/>
        <xdr:cNvCxnSpPr/>
      </xdr:nvCxnSpPr>
      <xdr:spPr>
        <a:xfrm>
          <a:off x="1447800" y="107306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4" name="フローチャート: 判断 143"/>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45" name="テキスト ボックス 144"/>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1" name="楕円 150"/>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2" name="財政構造の弾力性該当値テキスト"/>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3" name="楕円 152"/>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4" name="テキスト ボックス 153"/>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6" name="テキスト ボックス 155"/>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7" name="楕円 156"/>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8" name="テキスト ボックス 157"/>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59" name="楕円 158"/>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136331</xdr:rowOff>
    </xdr:from>
    <xdr:ext cx="762000" cy="259045"/>
    <xdr:sp macro="" textlink="">
      <xdr:nvSpPr>
        <xdr:cNvPr id="160" name="テキスト ボックス 159"/>
        <xdr:cNvSpPr txBox="1"/>
      </xdr:nvSpPr>
      <xdr:spPr>
        <a:xfrm>
          <a:off x="1066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5,881</a:t>
          </a:r>
          <a:r>
            <a:rPr kumimoji="1" lang="ja-JP" altLang="en-US" sz="1300">
              <a:latin typeface="ＭＳ Ｐゴシック" panose="020B0600070205080204" pitchFamily="50" charset="-128"/>
              <a:ea typeface="ＭＳ Ｐゴシック" panose="020B0600070205080204" pitchFamily="50" charset="-128"/>
            </a:rPr>
            <a:t>円の増額となり、類似団体平均に若干近づいた。増額となった主な要因として、物件費で役務費と委託料が増加した。維持補修費においては、道路橋りょう費が増加したことが挙げられる。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物件費については、予算編成・執行の際に歳出抑制に努める。維持補修費においては、公共施設等総合管理計画・個別施設計画等に基づき、施設の統廃合や維持経費の歳出抑制に努めたい。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155626</xdr:rowOff>
    </xdr:from>
    <xdr:to>
      <xdr:col>23</xdr:col>
      <xdr:colOff>133350</xdr:colOff>
      <xdr:row>89</xdr:row>
      <xdr:rowOff>98272</xdr:rowOff>
    </xdr:to>
    <xdr:cxnSp macro="">
      <xdr:nvCxnSpPr>
        <xdr:cNvPr id="192" name="直線コネクタ 191"/>
        <xdr:cNvCxnSpPr/>
      </xdr:nvCxnSpPr>
      <xdr:spPr>
        <a:xfrm flipV="1">
          <a:off x="4953000" y="13700176"/>
          <a:ext cx="0" cy="1657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70349</xdr:rowOff>
    </xdr:from>
    <xdr:ext cx="762000" cy="259045"/>
    <xdr:sp macro="" textlink="">
      <xdr:nvSpPr>
        <xdr:cNvPr id="193" name="人件費・物件費等の状況最小値テキスト"/>
        <xdr:cNvSpPr txBox="1"/>
      </xdr:nvSpPr>
      <xdr:spPr>
        <a:xfrm>
          <a:off x="5041900" y="153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98272</xdr:rowOff>
    </xdr:from>
    <xdr:to>
      <xdr:col>24</xdr:col>
      <xdr:colOff>12700</xdr:colOff>
      <xdr:row>89</xdr:row>
      <xdr:rowOff>98272</xdr:rowOff>
    </xdr:to>
    <xdr:cxnSp macro="">
      <xdr:nvCxnSpPr>
        <xdr:cNvPr id="194" name="直線コネクタ 193"/>
        <xdr:cNvCxnSpPr/>
      </xdr:nvCxnSpPr>
      <xdr:spPr>
        <a:xfrm>
          <a:off x="4864100" y="1535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70553</xdr:rowOff>
    </xdr:from>
    <xdr:ext cx="762000" cy="259045"/>
    <xdr:sp macro="" textlink="">
      <xdr:nvSpPr>
        <xdr:cNvPr id="195" name="人件費・物件費等の状況最大値テキスト"/>
        <xdr:cNvSpPr txBox="1"/>
      </xdr:nvSpPr>
      <xdr:spPr>
        <a:xfrm>
          <a:off x="5041900" y="134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155626</xdr:rowOff>
    </xdr:from>
    <xdr:to>
      <xdr:col>24</xdr:col>
      <xdr:colOff>12700</xdr:colOff>
      <xdr:row>79</xdr:row>
      <xdr:rowOff>155626</xdr:rowOff>
    </xdr:to>
    <xdr:cxnSp macro="">
      <xdr:nvCxnSpPr>
        <xdr:cNvPr id="196" name="直線コネクタ 195"/>
        <xdr:cNvCxnSpPr/>
      </xdr:nvCxnSpPr>
      <xdr:spPr>
        <a:xfrm>
          <a:off x="4864100" y="1370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65396</xdr:rowOff>
    </xdr:from>
    <xdr:to>
      <xdr:col>23</xdr:col>
      <xdr:colOff>133350</xdr:colOff>
      <xdr:row>82</xdr:row>
      <xdr:rowOff>166759</xdr:rowOff>
    </xdr:to>
    <xdr:cxnSp macro="">
      <xdr:nvCxnSpPr>
        <xdr:cNvPr id="197" name="直線コネクタ 196"/>
        <xdr:cNvCxnSpPr/>
      </xdr:nvCxnSpPr>
      <xdr:spPr>
        <a:xfrm>
          <a:off x="4114800" y="14124296"/>
          <a:ext cx="838200" cy="10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66099</xdr:rowOff>
    </xdr:from>
    <xdr:ext cx="762000" cy="259045"/>
    <xdr:sp macro="" textlink="">
      <xdr:nvSpPr>
        <xdr:cNvPr id="198" name="人件費・物件費等の状況平均値テキスト"/>
        <xdr:cNvSpPr txBox="1"/>
      </xdr:nvSpPr>
      <xdr:spPr>
        <a:xfrm>
          <a:off x="5041900" y="14467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94022</xdr:rowOff>
    </xdr:from>
    <xdr:to>
      <xdr:col>23</xdr:col>
      <xdr:colOff>184150</xdr:colOff>
      <xdr:row>85</xdr:row>
      <xdr:rowOff>24172</xdr:rowOff>
    </xdr:to>
    <xdr:sp macro="" textlink="">
      <xdr:nvSpPr>
        <xdr:cNvPr id="199" name="フローチャート: 判断 198"/>
        <xdr:cNvSpPr/>
      </xdr:nvSpPr>
      <xdr:spPr>
        <a:xfrm>
          <a:off x="4902200" y="144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26960</xdr:rowOff>
    </xdr:from>
    <xdr:to>
      <xdr:col>19</xdr:col>
      <xdr:colOff>133350</xdr:colOff>
      <xdr:row>82</xdr:row>
      <xdr:rowOff>65396</xdr:rowOff>
    </xdr:to>
    <xdr:cxnSp macro="">
      <xdr:nvCxnSpPr>
        <xdr:cNvPr id="200" name="直線コネクタ 199"/>
        <xdr:cNvCxnSpPr/>
      </xdr:nvCxnSpPr>
      <xdr:spPr>
        <a:xfrm>
          <a:off x="3225800" y="14085860"/>
          <a:ext cx="889000" cy="3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140548</xdr:rowOff>
    </xdr:from>
    <xdr:to>
      <xdr:col>19</xdr:col>
      <xdr:colOff>184150</xdr:colOff>
      <xdr:row>84</xdr:row>
      <xdr:rowOff>70698</xdr:rowOff>
    </xdr:to>
    <xdr:sp macro="" textlink="">
      <xdr:nvSpPr>
        <xdr:cNvPr id="201" name="フローチャート: 判断 200"/>
        <xdr:cNvSpPr/>
      </xdr:nvSpPr>
      <xdr:spPr>
        <a:xfrm>
          <a:off x="40640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55475</xdr:rowOff>
    </xdr:from>
    <xdr:ext cx="736600" cy="259045"/>
    <xdr:sp macro="" textlink="">
      <xdr:nvSpPr>
        <xdr:cNvPr id="202" name="テキスト ボックス 201"/>
        <xdr:cNvSpPr txBox="1"/>
      </xdr:nvSpPr>
      <xdr:spPr>
        <a:xfrm>
          <a:off x="3733800" y="1445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75761</xdr:rowOff>
    </xdr:from>
    <xdr:to>
      <xdr:col>15</xdr:col>
      <xdr:colOff>82550</xdr:colOff>
      <xdr:row>82</xdr:row>
      <xdr:rowOff>26960</xdr:rowOff>
    </xdr:to>
    <xdr:cxnSp macro="">
      <xdr:nvCxnSpPr>
        <xdr:cNvPr id="203" name="直線コネクタ 202"/>
        <xdr:cNvCxnSpPr/>
      </xdr:nvCxnSpPr>
      <xdr:spPr>
        <a:xfrm>
          <a:off x="2336800" y="13963211"/>
          <a:ext cx="889000" cy="1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81975</xdr:rowOff>
    </xdr:from>
    <xdr:to>
      <xdr:col>15</xdr:col>
      <xdr:colOff>133350</xdr:colOff>
      <xdr:row>85</xdr:row>
      <xdr:rowOff>12125</xdr:rowOff>
    </xdr:to>
    <xdr:sp macro="" textlink="">
      <xdr:nvSpPr>
        <xdr:cNvPr id="204" name="フローチャート: 判断 203"/>
        <xdr:cNvSpPr/>
      </xdr:nvSpPr>
      <xdr:spPr>
        <a:xfrm>
          <a:off x="3175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168352</xdr:rowOff>
    </xdr:from>
    <xdr:ext cx="762000" cy="259045"/>
    <xdr:sp macro="" textlink="">
      <xdr:nvSpPr>
        <xdr:cNvPr id="205" name="テキスト ボックス 204"/>
        <xdr:cNvSpPr txBox="1"/>
      </xdr:nvSpPr>
      <xdr:spPr>
        <a:xfrm>
          <a:off x="2844800" y="145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75761</xdr:rowOff>
    </xdr:from>
    <xdr:to>
      <xdr:col>11</xdr:col>
      <xdr:colOff>31750</xdr:colOff>
      <xdr:row>81</xdr:row>
      <xdr:rowOff>135483</xdr:rowOff>
    </xdr:to>
    <xdr:cxnSp macro="">
      <xdr:nvCxnSpPr>
        <xdr:cNvPr id="206" name="直線コネクタ 205"/>
        <xdr:cNvCxnSpPr/>
      </xdr:nvCxnSpPr>
      <xdr:spPr>
        <a:xfrm flipV="1">
          <a:off x="1447800" y="13963211"/>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52312</xdr:rowOff>
    </xdr:from>
    <xdr:to>
      <xdr:col>11</xdr:col>
      <xdr:colOff>82550</xdr:colOff>
      <xdr:row>84</xdr:row>
      <xdr:rowOff>153912</xdr:rowOff>
    </xdr:to>
    <xdr:sp macro="" textlink="">
      <xdr:nvSpPr>
        <xdr:cNvPr id="207" name="フローチャート: 判断 206"/>
        <xdr:cNvSpPr/>
      </xdr:nvSpPr>
      <xdr:spPr>
        <a:xfrm>
          <a:off x="2286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138689</xdr:rowOff>
    </xdr:from>
    <xdr:ext cx="762000" cy="259045"/>
    <xdr:sp macro="" textlink="">
      <xdr:nvSpPr>
        <xdr:cNvPr id="208" name="テキスト ボックス 207"/>
        <xdr:cNvSpPr txBox="1"/>
      </xdr:nvSpPr>
      <xdr:spPr>
        <a:xfrm>
          <a:off x="1955800" y="14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162517</xdr:rowOff>
    </xdr:from>
    <xdr:to>
      <xdr:col>7</xdr:col>
      <xdr:colOff>31750</xdr:colOff>
      <xdr:row>85</xdr:row>
      <xdr:rowOff>92667</xdr:rowOff>
    </xdr:to>
    <xdr:sp macro="" textlink="">
      <xdr:nvSpPr>
        <xdr:cNvPr id="209" name="フローチャート: 判断 208"/>
        <xdr:cNvSpPr/>
      </xdr:nvSpPr>
      <xdr:spPr>
        <a:xfrm>
          <a:off x="1397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77444</xdr:rowOff>
    </xdr:from>
    <xdr:ext cx="762000" cy="259045"/>
    <xdr:sp macro="" textlink="">
      <xdr:nvSpPr>
        <xdr:cNvPr id="210" name="テキスト ボックス 209"/>
        <xdr:cNvSpPr txBox="1"/>
      </xdr:nvSpPr>
      <xdr:spPr>
        <a:xfrm>
          <a:off x="1066800" y="146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115959</xdr:rowOff>
    </xdr:from>
    <xdr:to>
      <xdr:col>23</xdr:col>
      <xdr:colOff>184150</xdr:colOff>
      <xdr:row>83</xdr:row>
      <xdr:rowOff>46109</xdr:rowOff>
    </xdr:to>
    <xdr:sp macro="" textlink="">
      <xdr:nvSpPr>
        <xdr:cNvPr id="216" name="楕円 215"/>
        <xdr:cNvSpPr/>
      </xdr:nvSpPr>
      <xdr:spPr>
        <a:xfrm>
          <a:off x="4902200" y="141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132486</xdr:rowOff>
    </xdr:from>
    <xdr:ext cx="762000" cy="259045"/>
    <xdr:sp macro="" textlink="">
      <xdr:nvSpPr>
        <xdr:cNvPr id="217" name="人件費・物件費等の状況該当値テキスト"/>
        <xdr:cNvSpPr txBox="1"/>
      </xdr:nvSpPr>
      <xdr:spPr>
        <a:xfrm>
          <a:off x="5041900" y="1401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14596</xdr:rowOff>
    </xdr:from>
    <xdr:to>
      <xdr:col>19</xdr:col>
      <xdr:colOff>184150</xdr:colOff>
      <xdr:row>82</xdr:row>
      <xdr:rowOff>116196</xdr:rowOff>
    </xdr:to>
    <xdr:sp macro="" textlink="">
      <xdr:nvSpPr>
        <xdr:cNvPr id="218" name="楕円 217"/>
        <xdr:cNvSpPr/>
      </xdr:nvSpPr>
      <xdr:spPr>
        <a:xfrm>
          <a:off x="4064000" y="140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126373</xdr:rowOff>
    </xdr:from>
    <xdr:ext cx="736600" cy="259045"/>
    <xdr:sp macro="" textlink="">
      <xdr:nvSpPr>
        <xdr:cNvPr id="219" name="テキスト ボックス 218"/>
        <xdr:cNvSpPr txBox="1"/>
      </xdr:nvSpPr>
      <xdr:spPr>
        <a:xfrm>
          <a:off x="3733800" y="138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147610</xdr:rowOff>
    </xdr:from>
    <xdr:to>
      <xdr:col>15</xdr:col>
      <xdr:colOff>133350</xdr:colOff>
      <xdr:row>82</xdr:row>
      <xdr:rowOff>77760</xdr:rowOff>
    </xdr:to>
    <xdr:sp macro="" textlink="">
      <xdr:nvSpPr>
        <xdr:cNvPr id="220" name="楕円 219"/>
        <xdr:cNvSpPr/>
      </xdr:nvSpPr>
      <xdr:spPr>
        <a:xfrm>
          <a:off x="3175000" y="1403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87937</xdr:rowOff>
    </xdr:from>
    <xdr:ext cx="762000" cy="259045"/>
    <xdr:sp macro="" textlink="">
      <xdr:nvSpPr>
        <xdr:cNvPr id="221" name="テキスト ボックス 220"/>
        <xdr:cNvSpPr txBox="1"/>
      </xdr:nvSpPr>
      <xdr:spPr>
        <a:xfrm>
          <a:off x="2844800" y="1380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24961</xdr:rowOff>
    </xdr:from>
    <xdr:to>
      <xdr:col>11</xdr:col>
      <xdr:colOff>82550</xdr:colOff>
      <xdr:row>81</xdr:row>
      <xdr:rowOff>126561</xdr:rowOff>
    </xdr:to>
    <xdr:sp macro="" textlink="">
      <xdr:nvSpPr>
        <xdr:cNvPr id="222" name="楕円 221"/>
        <xdr:cNvSpPr/>
      </xdr:nvSpPr>
      <xdr:spPr>
        <a:xfrm>
          <a:off x="2286000" y="139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136738</xdr:rowOff>
    </xdr:from>
    <xdr:ext cx="762000" cy="259045"/>
    <xdr:sp macro="" textlink="">
      <xdr:nvSpPr>
        <xdr:cNvPr id="223" name="テキスト ボックス 222"/>
        <xdr:cNvSpPr txBox="1"/>
      </xdr:nvSpPr>
      <xdr:spPr>
        <a:xfrm>
          <a:off x="1955800" y="1368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84683</xdr:rowOff>
    </xdr:from>
    <xdr:to>
      <xdr:col>7</xdr:col>
      <xdr:colOff>31750</xdr:colOff>
      <xdr:row>82</xdr:row>
      <xdr:rowOff>14833</xdr:rowOff>
    </xdr:to>
    <xdr:sp macro="" textlink="">
      <xdr:nvSpPr>
        <xdr:cNvPr id="224" name="楕円 223"/>
        <xdr:cNvSpPr/>
      </xdr:nvSpPr>
      <xdr:spPr>
        <a:xfrm>
          <a:off x="1397000" y="139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25010</xdr:rowOff>
    </xdr:from>
    <xdr:ext cx="762000" cy="259045"/>
    <xdr:sp macro="" textlink="">
      <xdr:nvSpPr>
        <xdr:cNvPr id="225" name="テキスト ボックス 224"/>
        <xdr:cNvSpPr txBox="1"/>
      </xdr:nvSpPr>
      <xdr:spPr>
        <a:xfrm>
          <a:off x="1066800" y="1374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ラスパイレス指数は類似団体を下回っている。これは、平成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年度に実施された初任給の引き上げによる調整から職員給与が増加したことが影響している。</a:t>
          </a:r>
        </a:p>
        <a:p>
          <a:r>
            <a:rPr kumimoji="1" lang="ja-JP" altLang="en-US" sz="1300">
              <a:latin typeface="ＭＳ Ｐゴシック" panose="020B0600070205080204" pitchFamily="50" charset="-128"/>
              <a:ea typeface="ＭＳ Ｐゴシック" panose="020B0600070205080204" pitchFamily="50" charset="-128"/>
            </a:rPr>
            <a:t>　今後も類似団体や県内他市町の給与水準を比較しながら、適正な給与となるよう努めていく。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52" name="直線コネクタ 251"/>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3"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4" name="直線コネクタ 253"/>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5"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6" name="直線コネクタ 255"/>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144780</xdr:rowOff>
    </xdr:to>
    <xdr:cxnSp macro="">
      <xdr:nvCxnSpPr>
        <xdr:cNvPr id="257" name="直線コネクタ 256"/>
        <xdr:cNvCxnSpPr/>
      </xdr:nvCxnSpPr>
      <xdr:spPr>
        <a:xfrm flipV="1">
          <a:off x="16179800" y="1518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8"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9" name="フローチャート: 判断 258"/>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88</xdr:row>
      <xdr:rowOff>168911</xdr:rowOff>
    </xdr:to>
    <xdr:cxnSp macro="">
      <xdr:nvCxnSpPr>
        <xdr:cNvPr id="260" name="直線コネクタ 259"/>
        <xdr:cNvCxnSpPr/>
      </xdr:nvCxnSpPr>
      <xdr:spPr>
        <a:xfrm flipV="1">
          <a:off x="15290800" y="15232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61" name="フローチャート: 判断 260"/>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2" name="テキスト ボックス 261"/>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168911</xdr:rowOff>
    </xdr:from>
    <xdr:to>
      <xdr:col>72</xdr:col>
      <xdr:colOff>203200</xdr:colOff>
      <xdr:row>89</xdr:row>
      <xdr:rowOff>45720</xdr:rowOff>
    </xdr:to>
    <xdr:cxnSp macro="">
      <xdr:nvCxnSpPr>
        <xdr:cNvPr id="263" name="直線コネクタ 262"/>
        <xdr:cNvCxnSpPr/>
      </xdr:nvCxnSpPr>
      <xdr:spPr>
        <a:xfrm flipV="1">
          <a:off x="14401800" y="152565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5" name="テキスト ボックス 264"/>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45720</xdr:rowOff>
    </xdr:from>
    <xdr:to>
      <xdr:col>68</xdr:col>
      <xdr:colOff>152400</xdr:colOff>
      <xdr:row>89</xdr:row>
      <xdr:rowOff>93980</xdr:rowOff>
    </xdr:to>
    <xdr:cxnSp macro="">
      <xdr:nvCxnSpPr>
        <xdr:cNvPr id="266" name="直線コネクタ 265"/>
        <xdr:cNvCxnSpPr/>
      </xdr:nvCxnSpPr>
      <xdr:spPr>
        <a:xfrm flipV="1">
          <a:off x="13512800" y="153047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8" name="テキスト ボックス 267"/>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9" name="フローチャート: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70" name="テキスト ボックス 269"/>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6" name="楕円 275"/>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17797</xdr:rowOff>
    </xdr:from>
    <xdr:ext cx="762000" cy="259045"/>
    <xdr:sp macro="" textlink="">
      <xdr:nvSpPr>
        <xdr:cNvPr id="277" name="給与水準   （国との比較）該当値テキスト"/>
        <xdr:cNvSpPr txBox="1"/>
      </xdr:nvSpPr>
      <xdr:spPr>
        <a:xfrm>
          <a:off x="17106900" y="151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78" name="楕円 277"/>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8907</xdr:rowOff>
    </xdr:from>
    <xdr:ext cx="736600" cy="259045"/>
    <xdr:sp macro="" textlink="">
      <xdr:nvSpPr>
        <xdr:cNvPr id="279" name="テキスト ボックス 278"/>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118111</xdr:rowOff>
    </xdr:from>
    <xdr:to>
      <xdr:col>73</xdr:col>
      <xdr:colOff>44450</xdr:colOff>
      <xdr:row>89</xdr:row>
      <xdr:rowOff>48261</xdr:rowOff>
    </xdr:to>
    <xdr:sp macro="" textlink="">
      <xdr:nvSpPr>
        <xdr:cNvPr id="280" name="楕円 279"/>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33038</xdr:rowOff>
    </xdr:from>
    <xdr:ext cx="762000" cy="259045"/>
    <xdr:sp macro="" textlink="">
      <xdr:nvSpPr>
        <xdr:cNvPr id="281" name="テキスト ボックス 280"/>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166370</xdr:rowOff>
    </xdr:from>
    <xdr:to>
      <xdr:col>68</xdr:col>
      <xdr:colOff>203200</xdr:colOff>
      <xdr:row>89</xdr:row>
      <xdr:rowOff>96520</xdr:rowOff>
    </xdr:to>
    <xdr:sp macro="" textlink="">
      <xdr:nvSpPr>
        <xdr:cNvPr id="282" name="楕円 281"/>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81297</xdr:rowOff>
    </xdr:from>
    <xdr:ext cx="762000" cy="259045"/>
    <xdr:sp macro="" textlink="">
      <xdr:nvSpPr>
        <xdr:cNvPr id="283" name="テキスト ボックス 282"/>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43180</xdr:rowOff>
    </xdr:from>
    <xdr:to>
      <xdr:col>64</xdr:col>
      <xdr:colOff>152400</xdr:colOff>
      <xdr:row>89</xdr:row>
      <xdr:rowOff>144780</xdr:rowOff>
    </xdr:to>
    <xdr:sp macro="" textlink="">
      <xdr:nvSpPr>
        <xdr:cNvPr id="284" name="楕円 283"/>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129557</xdr:rowOff>
    </xdr:from>
    <xdr:ext cx="762000" cy="259045"/>
    <xdr:sp macro="" textlink="">
      <xdr:nvSpPr>
        <xdr:cNvPr id="285" name="テキスト ボックス 284"/>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日付けで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人の職員を採用し、職員数が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人増加した。そのため、人口千人当たり</a:t>
          </a:r>
          <a:r>
            <a:rPr kumimoji="1" lang="en-US" altLang="ja-JP" sz="1300">
              <a:latin typeface="ＭＳ Ｐゴシック" panose="020B0600070205080204" pitchFamily="50" charset="-128"/>
              <a:ea typeface="ＭＳ Ｐゴシック" panose="020B0600070205080204" pitchFamily="50" charset="-128"/>
            </a:rPr>
            <a:t>6.95</a:t>
          </a:r>
          <a:r>
            <a:rPr kumimoji="1" lang="ja-JP" altLang="en-US" sz="1300">
              <a:latin typeface="ＭＳ Ｐゴシック" panose="020B0600070205080204" pitchFamily="50" charset="-128"/>
              <a:ea typeface="ＭＳ Ｐゴシック" panose="020B0600070205080204" pitchFamily="50" charset="-128"/>
            </a:rPr>
            <a:t>人となったが、全国平均・類似団体平均・香川県平均を上回っている。</a:t>
          </a:r>
        </a:p>
        <a:p>
          <a:r>
            <a:rPr kumimoji="1" lang="ja-JP" altLang="en-US" sz="1300">
              <a:latin typeface="ＭＳ Ｐゴシック" panose="020B0600070205080204" pitchFamily="50" charset="-128"/>
              <a:ea typeface="ＭＳ Ｐゴシック" panose="020B0600070205080204" pitchFamily="50" charset="-128"/>
            </a:rPr>
            <a:t>　今後も「観音寺市第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次行政改革大綱」に基づき、事務事業の見直しや民間委託の推進に取り組み、計画的な定員管理を行う。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13" name="直線コネクタ 312"/>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4"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5" name="直線コネクタ 314"/>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6"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7" name="直線コネクタ 316"/>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163068</xdr:rowOff>
    </xdr:from>
    <xdr:to>
      <xdr:col>81</xdr:col>
      <xdr:colOff>44450</xdr:colOff>
      <xdr:row>60</xdr:row>
      <xdr:rowOff>13335</xdr:rowOff>
    </xdr:to>
    <xdr:cxnSp macro="">
      <xdr:nvCxnSpPr>
        <xdr:cNvPr id="318" name="直線コネクタ 317"/>
        <xdr:cNvCxnSpPr/>
      </xdr:nvCxnSpPr>
      <xdr:spPr>
        <a:xfrm>
          <a:off x="16179800" y="1027861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113174</xdr:rowOff>
    </xdr:from>
    <xdr:ext cx="762000" cy="259045"/>
    <xdr:sp macro="" textlink="">
      <xdr:nvSpPr>
        <xdr:cNvPr id="319" name="定員管理の状況平均値テキスト"/>
        <xdr:cNvSpPr txBox="1"/>
      </xdr:nvSpPr>
      <xdr:spPr>
        <a:xfrm>
          <a:off x="17106900" y="10400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20" name="フローチャート: 判断 319"/>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119634</xdr:rowOff>
    </xdr:from>
    <xdr:to>
      <xdr:col>77</xdr:col>
      <xdr:colOff>44450</xdr:colOff>
      <xdr:row>59</xdr:row>
      <xdr:rowOff>163068</xdr:rowOff>
    </xdr:to>
    <xdr:cxnSp macro="">
      <xdr:nvCxnSpPr>
        <xdr:cNvPr id="321" name="直線コネクタ 320"/>
        <xdr:cNvCxnSpPr/>
      </xdr:nvCxnSpPr>
      <xdr:spPr>
        <a:xfrm>
          <a:off x="15290800" y="102351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22" name="フローチャート: 判断 321"/>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36720</xdr:rowOff>
    </xdr:from>
    <xdr:ext cx="736600" cy="259045"/>
    <xdr:sp macro="" textlink="">
      <xdr:nvSpPr>
        <xdr:cNvPr id="323" name="テキスト ボックス 322"/>
        <xdr:cNvSpPr txBox="1"/>
      </xdr:nvSpPr>
      <xdr:spPr>
        <a:xfrm>
          <a:off x="15798800" y="10495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119634</xdr:rowOff>
    </xdr:from>
    <xdr:to>
      <xdr:col>72</xdr:col>
      <xdr:colOff>203200</xdr:colOff>
      <xdr:row>60</xdr:row>
      <xdr:rowOff>1270</xdr:rowOff>
    </xdr:to>
    <xdr:cxnSp macro="">
      <xdr:nvCxnSpPr>
        <xdr:cNvPr id="324" name="直線コネクタ 323"/>
        <xdr:cNvCxnSpPr/>
      </xdr:nvCxnSpPr>
      <xdr:spPr>
        <a:xfrm flipV="1">
          <a:off x="14401800" y="1023518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107569</xdr:rowOff>
    </xdr:from>
    <xdr:to>
      <xdr:col>68</xdr:col>
      <xdr:colOff>152400</xdr:colOff>
      <xdr:row>60</xdr:row>
      <xdr:rowOff>1270</xdr:rowOff>
    </xdr:to>
    <xdr:cxnSp macro="">
      <xdr:nvCxnSpPr>
        <xdr:cNvPr id="327" name="直線コネクタ 326"/>
        <xdr:cNvCxnSpPr/>
      </xdr:nvCxnSpPr>
      <xdr:spPr>
        <a:xfrm>
          <a:off x="13512800" y="1022311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28" name="フローチャート: 判断 327"/>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15003</xdr:rowOff>
    </xdr:from>
    <xdr:ext cx="762000" cy="259045"/>
    <xdr:sp macro="" textlink="">
      <xdr:nvSpPr>
        <xdr:cNvPr id="329" name="テキスト ボックス 328"/>
        <xdr:cNvSpPr txBox="1"/>
      </xdr:nvSpPr>
      <xdr:spPr>
        <a:xfrm>
          <a:off x="14020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30" name="フローチャート: 判断 329"/>
        <xdr:cNvSpPr/>
      </xdr:nvSpPr>
      <xdr:spPr>
        <a:xfrm>
          <a:off x="13462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31" name="テキスト ボックス 330"/>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37" name="楕円 336"/>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150512</xdr:rowOff>
    </xdr:from>
    <xdr:ext cx="762000" cy="259045"/>
    <xdr:sp macro="" textlink="">
      <xdr:nvSpPr>
        <xdr:cNvPr id="338" name="定員管理の状況該当値テキスト"/>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112268</xdr:rowOff>
    </xdr:from>
    <xdr:to>
      <xdr:col>77</xdr:col>
      <xdr:colOff>95250</xdr:colOff>
      <xdr:row>60</xdr:row>
      <xdr:rowOff>42418</xdr:rowOff>
    </xdr:to>
    <xdr:sp macro="" textlink="">
      <xdr:nvSpPr>
        <xdr:cNvPr id="339" name="楕円 338"/>
        <xdr:cNvSpPr/>
      </xdr:nvSpPr>
      <xdr:spPr>
        <a:xfrm>
          <a:off x="16129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52595</xdr:rowOff>
    </xdr:from>
    <xdr:ext cx="736600" cy="259045"/>
    <xdr:sp macro="" textlink="">
      <xdr:nvSpPr>
        <xdr:cNvPr id="340" name="テキスト ボックス 339"/>
        <xdr:cNvSpPr txBox="1"/>
      </xdr:nvSpPr>
      <xdr:spPr>
        <a:xfrm>
          <a:off x="15798800" y="999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68834</xdr:rowOff>
    </xdr:from>
    <xdr:to>
      <xdr:col>73</xdr:col>
      <xdr:colOff>44450</xdr:colOff>
      <xdr:row>59</xdr:row>
      <xdr:rowOff>170434</xdr:rowOff>
    </xdr:to>
    <xdr:sp macro="" textlink="">
      <xdr:nvSpPr>
        <xdr:cNvPr id="341" name="楕円 340"/>
        <xdr:cNvSpPr/>
      </xdr:nvSpPr>
      <xdr:spPr>
        <a:xfrm>
          <a:off x="15240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9161</xdr:rowOff>
    </xdr:from>
    <xdr:ext cx="762000" cy="259045"/>
    <xdr:sp macro="" textlink="">
      <xdr:nvSpPr>
        <xdr:cNvPr id="342" name="テキスト ボックス 341"/>
        <xdr:cNvSpPr txBox="1"/>
      </xdr:nvSpPr>
      <xdr:spPr>
        <a:xfrm>
          <a:off x="14909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3" name="楕円 342"/>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44" name="テキスト ボックス 343"/>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56769</xdr:rowOff>
    </xdr:from>
    <xdr:to>
      <xdr:col>64</xdr:col>
      <xdr:colOff>152400</xdr:colOff>
      <xdr:row>59</xdr:row>
      <xdr:rowOff>158369</xdr:rowOff>
    </xdr:to>
    <xdr:sp macro="" textlink="">
      <xdr:nvSpPr>
        <xdr:cNvPr id="345" name="楕円 344"/>
        <xdr:cNvSpPr/>
      </xdr:nvSpPr>
      <xdr:spPr>
        <a:xfrm>
          <a:off x="13462000" y="101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168546</xdr:rowOff>
    </xdr:from>
    <xdr:ext cx="762000" cy="259045"/>
    <xdr:sp macro="" textlink="">
      <xdr:nvSpPr>
        <xdr:cNvPr id="346" name="テキスト ボックス 345"/>
        <xdr:cNvSpPr txBox="1"/>
      </xdr:nvSpPr>
      <xdr:spPr>
        <a:xfrm>
          <a:off x="13131800" y="994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％と同数値となっており、類似団体平均を下回っている。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主な要因として、元利償還金の額は平成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年度と比較して約</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百万円増加（平成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年度、令和元年度に市民会館建設事業の元金償還が本格化）したが、事業費補正で道路橋りょう費等の減少から基準財政需要額に算入される公債費が約</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百万円減となった。</a:t>
          </a:r>
        </a:p>
        <a:p>
          <a:r>
            <a:rPr kumimoji="1" lang="ja-JP" altLang="en-US" sz="1300">
              <a:latin typeface="ＭＳ Ｐゴシック" panose="020B0600070205080204" pitchFamily="50" charset="-128"/>
              <a:ea typeface="ＭＳ Ｐゴシック" panose="020B0600070205080204" pitchFamily="50" charset="-128"/>
            </a:rPr>
            <a:t>　今後は、観音寺中央幼稚園建設事業等の元金償還が開始されることから、実質公債費比率の大幅な改善は見込みづらい。</a:t>
          </a:r>
        </a:p>
        <a:p>
          <a:r>
            <a:rPr kumimoji="1" lang="ja-JP" altLang="en-US" sz="1300">
              <a:latin typeface="ＭＳ Ｐゴシック" panose="020B0600070205080204" pitchFamily="50" charset="-128"/>
              <a:ea typeface="ＭＳ Ｐゴシック" panose="020B0600070205080204" pitchFamily="50" charset="-128"/>
            </a:rPr>
            <a:t>　普通建設事業費の取捨選択を図り、公債費負担の抑制に努めたい。</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41910</xdr:rowOff>
    </xdr:to>
    <xdr:cxnSp macro="">
      <xdr:nvCxnSpPr>
        <xdr:cNvPr id="374" name="直線コネクタ 373"/>
        <xdr:cNvCxnSpPr/>
      </xdr:nvCxnSpPr>
      <xdr:spPr>
        <a:xfrm flipV="1">
          <a:off x="17018000" y="643001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7"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8" name="直線コネクタ 377"/>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20320</xdr:rowOff>
    </xdr:to>
    <xdr:cxnSp macro="">
      <xdr:nvCxnSpPr>
        <xdr:cNvPr id="379" name="直線コネクタ 378"/>
        <xdr:cNvCxnSpPr/>
      </xdr:nvCxnSpPr>
      <xdr:spPr>
        <a:xfrm>
          <a:off x="16179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0"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1" name="フローチャート: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20320</xdr:rowOff>
    </xdr:to>
    <xdr:cxnSp macro="">
      <xdr:nvCxnSpPr>
        <xdr:cNvPr id="382" name="直線コネクタ 381"/>
        <xdr:cNvCxnSpPr/>
      </xdr:nvCxnSpPr>
      <xdr:spPr>
        <a:xfrm>
          <a:off x="15290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92710</xdr:rowOff>
    </xdr:to>
    <xdr:cxnSp macro="">
      <xdr:nvCxnSpPr>
        <xdr:cNvPr id="385" name="直線コネクタ 384"/>
        <xdr:cNvCxnSpPr/>
      </xdr:nvCxnSpPr>
      <xdr:spPr>
        <a:xfrm flipV="1">
          <a:off x="14401800" y="7564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45</xdr:row>
      <xdr:rowOff>41910</xdr:rowOff>
    </xdr:to>
    <xdr:cxnSp macro="">
      <xdr:nvCxnSpPr>
        <xdr:cNvPr id="388" name="直線コネクタ 387"/>
        <xdr:cNvCxnSpPr/>
      </xdr:nvCxnSpPr>
      <xdr:spPr>
        <a:xfrm flipV="1">
          <a:off x="13512800" y="76365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1" name="フローチャート: 判断 390"/>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2" name="テキスト ボックス 391"/>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398" name="楕円 397"/>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113047</xdr:rowOff>
    </xdr:from>
    <xdr:ext cx="762000" cy="259045"/>
    <xdr:sp macro="" textlink="">
      <xdr:nvSpPr>
        <xdr:cNvPr id="399" name="公債費負担の状況該当値テキスト"/>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0" name="楕円 399"/>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1" name="テキスト ボックス 400"/>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2" name="楕円 401"/>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3" name="テキスト ボックス 402"/>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04" name="楕円 403"/>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05" name="テキスト ボックス 404"/>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06" name="楕円 405"/>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77487</xdr:rowOff>
    </xdr:from>
    <xdr:ext cx="762000" cy="259045"/>
    <xdr:sp macro="" textlink="">
      <xdr:nvSpPr>
        <xdr:cNvPr id="407" name="テキスト ボックス 406"/>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将来負担比率は、前年度より</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61.8</a:t>
          </a:r>
          <a:r>
            <a:rPr kumimoji="1" lang="ja-JP" altLang="en-US" sz="1300">
              <a:latin typeface="ＭＳ Ｐゴシック" panose="020B0600070205080204" pitchFamily="50" charset="-128"/>
              <a:ea typeface="ＭＳ Ｐゴシック" panose="020B0600070205080204" pitchFamily="50" charset="-128"/>
            </a:rPr>
            <a:t>％となり、類似団体平均を大きく下回っているものの、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年連続減少している。大幅な減少の要因として、大型建設事業（新庁舎・市民会館）の元金償還が開始されたことや、Ｈ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で観音寺中央幼稚園建設事業完了に伴い市債発行が抑制できたことが挙げられる。</a:t>
          </a:r>
        </a:p>
        <a:p>
          <a:r>
            <a:rPr kumimoji="1" lang="ja-JP" altLang="en-US" sz="1300">
              <a:latin typeface="ＭＳ Ｐゴシック" panose="020B0600070205080204" pitchFamily="50" charset="-128"/>
              <a:ea typeface="ＭＳ Ｐゴシック" panose="020B0600070205080204" pitchFamily="50" charset="-128"/>
            </a:rPr>
            <a:t>　今後、市税等の歳入について大きな上昇も見込みづらく、必要事業の選別化や縮減等を考慮し、市債発行の抑制に努めていきたい。</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6" name="直線コネクタ 435"/>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7" name="将来負担の状況最小値テキスト"/>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8" name="直線コネクタ 437"/>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113030</xdr:rowOff>
    </xdr:from>
    <xdr:to>
      <xdr:col>81</xdr:col>
      <xdr:colOff>44450</xdr:colOff>
      <xdr:row>19</xdr:row>
      <xdr:rowOff>111830</xdr:rowOff>
    </xdr:to>
    <xdr:cxnSp macro="">
      <xdr:nvCxnSpPr>
        <xdr:cNvPr id="441" name="直線コネクタ 440"/>
        <xdr:cNvCxnSpPr/>
      </xdr:nvCxnSpPr>
      <xdr:spPr>
        <a:xfrm flipV="1">
          <a:off x="16179800" y="3199130"/>
          <a:ext cx="838200" cy="17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134778</xdr:rowOff>
    </xdr:from>
    <xdr:ext cx="762000" cy="259045"/>
    <xdr:sp macro="" textlink="">
      <xdr:nvSpPr>
        <xdr:cNvPr id="442" name="将来負担の状況平均値テキスト"/>
        <xdr:cNvSpPr txBox="1"/>
      </xdr:nvSpPr>
      <xdr:spPr>
        <a:xfrm>
          <a:off x="17106900" y="2706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3" name="フローチャート: 判断 442"/>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111830</xdr:rowOff>
    </xdr:from>
    <xdr:to>
      <xdr:col>77</xdr:col>
      <xdr:colOff>44450</xdr:colOff>
      <xdr:row>19</xdr:row>
      <xdr:rowOff>146685</xdr:rowOff>
    </xdr:to>
    <xdr:cxnSp macro="">
      <xdr:nvCxnSpPr>
        <xdr:cNvPr id="444" name="直線コネクタ 443"/>
        <xdr:cNvCxnSpPr/>
      </xdr:nvCxnSpPr>
      <xdr:spPr>
        <a:xfrm flipV="1">
          <a:off x="15290800" y="3369380"/>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5" name="フローチャート: 判断 444"/>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6" name="テキスト ボックス 445"/>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146685</xdr:rowOff>
    </xdr:from>
    <xdr:to>
      <xdr:col>72</xdr:col>
      <xdr:colOff>203200</xdr:colOff>
      <xdr:row>19</xdr:row>
      <xdr:rowOff>157409</xdr:rowOff>
    </xdr:to>
    <xdr:cxnSp macro="">
      <xdr:nvCxnSpPr>
        <xdr:cNvPr id="447" name="直線コネクタ 446"/>
        <xdr:cNvCxnSpPr/>
      </xdr:nvCxnSpPr>
      <xdr:spPr>
        <a:xfrm flipV="1">
          <a:off x="14401800" y="3404235"/>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9666</xdr:rowOff>
    </xdr:from>
    <xdr:to>
      <xdr:col>73</xdr:col>
      <xdr:colOff>44450</xdr:colOff>
      <xdr:row>16</xdr:row>
      <xdr:rowOff>111266</xdr:rowOff>
    </xdr:to>
    <xdr:sp macro="" textlink="">
      <xdr:nvSpPr>
        <xdr:cNvPr id="448" name="フローチャート: 判断 447"/>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49" name="テキスト ボックス 448"/>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137301</xdr:rowOff>
    </xdr:from>
    <xdr:to>
      <xdr:col>68</xdr:col>
      <xdr:colOff>152400</xdr:colOff>
      <xdr:row>19</xdr:row>
      <xdr:rowOff>157409</xdr:rowOff>
    </xdr:to>
    <xdr:cxnSp macro="">
      <xdr:nvCxnSpPr>
        <xdr:cNvPr id="450" name="直線コネクタ 449"/>
        <xdr:cNvCxnSpPr/>
      </xdr:nvCxnSpPr>
      <xdr:spPr>
        <a:xfrm>
          <a:off x="13512800" y="339485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31115</xdr:rowOff>
    </xdr:from>
    <xdr:to>
      <xdr:col>68</xdr:col>
      <xdr:colOff>203200</xdr:colOff>
      <xdr:row>16</xdr:row>
      <xdr:rowOff>132715</xdr:rowOff>
    </xdr:to>
    <xdr:sp macro="" textlink="">
      <xdr:nvSpPr>
        <xdr:cNvPr id="451" name="フローチャート: 判断 450"/>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52" name="テキスト ボックス 451"/>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53" name="フローチャート: 判断 452"/>
        <xdr:cNvSpPr/>
      </xdr:nvSpPr>
      <xdr:spPr>
        <a:xfrm>
          <a:off x="13462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167022</xdr:rowOff>
    </xdr:from>
    <xdr:ext cx="762000" cy="259045"/>
    <xdr:sp macro="" textlink="">
      <xdr:nvSpPr>
        <xdr:cNvPr id="454" name="テキスト ボックス 453"/>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62230</xdr:rowOff>
    </xdr:from>
    <xdr:to>
      <xdr:col>81</xdr:col>
      <xdr:colOff>95250</xdr:colOff>
      <xdr:row>18</xdr:row>
      <xdr:rowOff>163830</xdr:rowOff>
    </xdr:to>
    <xdr:sp macro="" textlink="">
      <xdr:nvSpPr>
        <xdr:cNvPr id="460" name="楕円 459"/>
        <xdr:cNvSpPr/>
      </xdr:nvSpPr>
      <xdr:spPr>
        <a:xfrm>
          <a:off x="169672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34307</xdr:rowOff>
    </xdr:from>
    <xdr:ext cx="762000" cy="259045"/>
    <xdr:sp macro="" textlink="">
      <xdr:nvSpPr>
        <xdr:cNvPr id="461" name="将来負担の状況該当値テキスト"/>
        <xdr:cNvSpPr txBox="1"/>
      </xdr:nvSpPr>
      <xdr:spPr>
        <a:xfrm>
          <a:off x="17106900" y="312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61030</xdr:rowOff>
    </xdr:from>
    <xdr:to>
      <xdr:col>77</xdr:col>
      <xdr:colOff>95250</xdr:colOff>
      <xdr:row>19</xdr:row>
      <xdr:rowOff>162630</xdr:rowOff>
    </xdr:to>
    <xdr:sp macro="" textlink="">
      <xdr:nvSpPr>
        <xdr:cNvPr id="462" name="楕円 461"/>
        <xdr:cNvSpPr/>
      </xdr:nvSpPr>
      <xdr:spPr>
        <a:xfrm>
          <a:off x="16129000" y="33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147407</xdr:rowOff>
    </xdr:from>
    <xdr:ext cx="736600" cy="259045"/>
    <xdr:sp macro="" textlink="">
      <xdr:nvSpPr>
        <xdr:cNvPr id="463" name="テキスト ボックス 462"/>
        <xdr:cNvSpPr txBox="1"/>
      </xdr:nvSpPr>
      <xdr:spPr>
        <a:xfrm>
          <a:off x="15798800" y="340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95885</xdr:rowOff>
    </xdr:from>
    <xdr:to>
      <xdr:col>73</xdr:col>
      <xdr:colOff>44450</xdr:colOff>
      <xdr:row>20</xdr:row>
      <xdr:rowOff>26035</xdr:rowOff>
    </xdr:to>
    <xdr:sp macro="" textlink="">
      <xdr:nvSpPr>
        <xdr:cNvPr id="464" name="楕円 463"/>
        <xdr:cNvSpPr/>
      </xdr:nvSpPr>
      <xdr:spPr>
        <a:xfrm>
          <a:off x="15240000" y="33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10812</xdr:rowOff>
    </xdr:from>
    <xdr:ext cx="762000" cy="259045"/>
    <xdr:sp macro="" textlink="">
      <xdr:nvSpPr>
        <xdr:cNvPr id="465" name="テキスト ボックス 464"/>
        <xdr:cNvSpPr txBox="1"/>
      </xdr:nvSpPr>
      <xdr:spPr>
        <a:xfrm>
          <a:off x="14909800" y="343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106609</xdr:rowOff>
    </xdr:from>
    <xdr:to>
      <xdr:col>68</xdr:col>
      <xdr:colOff>203200</xdr:colOff>
      <xdr:row>20</xdr:row>
      <xdr:rowOff>36759</xdr:rowOff>
    </xdr:to>
    <xdr:sp macro="" textlink="">
      <xdr:nvSpPr>
        <xdr:cNvPr id="466" name="楕円 465"/>
        <xdr:cNvSpPr/>
      </xdr:nvSpPr>
      <xdr:spPr>
        <a:xfrm>
          <a:off x="14351000" y="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21536</xdr:rowOff>
    </xdr:from>
    <xdr:ext cx="762000" cy="259045"/>
    <xdr:sp macro="" textlink="">
      <xdr:nvSpPr>
        <xdr:cNvPr id="467" name="テキスト ボックス 466"/>
        <xdr:cNvSpPr txBox="1"/>
      </xdr:nvSpPr>
      <xdr:spPr>
        <a:xfrm>
          <a:off x="14020800" y="345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86501</xdr:rowOff>
    </xdr:from>
    <xdr:to>
      <xdr:col>64</xdr:col>
      <xdr:colOff>152400</xdr:colOff>
      <xdr:row>20</xdr:row>
      <xdr:rowOff>16651</xdr:rowOff>
    </xdr:to>
    <xdr:sp macro="" textlink="">
      <xdr:nvSpPr>
        <xdr:cNvPr id="468" name="楕円 467"/>
        <xdr:cNvSpPr/>
      </xdr:nvSpPr>
      <xdr:spPr>
        <a:xfrm>
          <a:off x="13462000" y="334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1428</xdr:rowOff>
    </xdr:from>
    <xdr:ext cx="762000" cy="259045"/>
    <xdr:sp macro="" textlink="">
      <xdr:nvSpPr>
        <xdr:cNvPr id="469" name="テキスト ボックス 468"/>
        <xdr:cNvSpPr txBox="1"/>
      </xdr:nvSpPr>
      <xdr:spPr>
        <a:xfrm>
          <a:off x="13131800" y="343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59,959
59,011
117.84
26,788,938
25,969,769
741,088
15,709,707
35,904,113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ポイント増加し、類似団体の平均値を上回っている。増加の要因として、Ｈ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年度と同じく、退職手当基金を取り崩しているものの退職者増加から退職金が増加しており、人件費の経常収支比率が悪化した。</a:t>
          </a:r>
        </a:p>
        <a:p>
          <a:r>
            <a:rPr kumimoji="1" lang="ja-JP" altLang="en-US" sz="1300">
              <a:latin typeface="ＭＳ Ｐゴシック" panose="020B0600070205080204" pitchFamily="50" charset="-128"/>
              <a:ea typeface="ＭＳ Ｐゴシック" panose="020B0600070205080204" pitchFamily="50" charset="-128"/>
            </a:rPr>
            <a:t>　今後も「観音寺市第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次行政改革大綱」に基づき、適正な職員配置に努めていく。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53522</xdr:rowOff>
    </xdr:from>
    <xdr:to>
      <xdr:col>24</xdr:col>
      <xdr:colOff>25400</xdr:colOff>
      <xdr:row>33</xdr:row>
      <xdr:rowOff>86178</xdr:rowOff>
    </xdr:to>
    <xdr:cxnSp macro="">
      <xdr:nvCxnSpPr>
        <xdr:cNvPr id="68" name="直線コネクタ 67"/>
        <xdr:cNvCxnSpPr/>
      </xdr:nvCxnSpPr>
      <xdr:spPr>
        <a:xfrm>
          <a:off x="3987800" y="5711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53522</xdr:rowOff>
    </xdr:from>
    <xdr:to>
      <xdr:col>19</xdr:col>
      <xdr:colOff>187325</xdr:colOff>
      <xdr:row>34</xdr:row>
      <xdr:rowOff>78014</xdr:rowOff>
    </xdr:to>
    <xdr:cxnSp macro="">
      <xdr:nvCxnSpPr>
        <xdr:cNvPr id="71" name="直線コネクタ 70"/>
        <xdr:cNvCxnSpPr/>
      </xdr:nvCxnSpPr>
      <xdr:spPr>
        <a:xfrm flipV="1">
          <a:off x="3098800" y="5711372"/>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129920</xdr:rowOff>
    </xdr:from>
    <xdr:ext cx="736600" cy="259045"/>
    <xdr:sp macro="" textlink="">
      <xdr:nvSpPr>
        <xdr:cNvPr id="73" name="テキスト ボックス 72"/>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78014</xdr:rowOff>
    </xdr:to>
    <xdr:cxnSp macro="">
      <xdr:nvCxnSpPr>
        <xdr:cNvPr id="74" name="直線コネクタ 73"/>
        <xdr:cNvCxnSpPr/>
      </xdr:nvCxnSpPr>
      <xdr:spPr>
        <a:xfrm>
          <a:off x="2209800" y="58420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36</xdr:row>
      <xdr:rowOff>45357</xdr:rowOff>
    </xdr:to>
    <xdr:cxnSp macro="">
      <xdr:nvCxnSpPr>
        <xdr:cNvPr id="77" name="直線コネクタ 76"/>
        <xdr:cNvCxnSpPr/>
      </xdr:nvCxnSpPr>
      <xdr:spPr>
        <a:xfrm flipV="1">
          <a:off x="1320800" y="5842000"/>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97263</xdr:rowOff>
    </xdr:from>
    <xdr:ext cx="762000" cy="259045"/>
    <xdr:sp macro="" textlink="">
      <xdr:nvSpPr>
        <xdr:cNvPr id="79" name="テキスト ボックス 78"/>
        <xdr:cNvSpPr txBox="1"/>
      </xdr:nvSpPr>
      <xdr:spPr>
        <a:xfrm>
          <a:off x="1828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80" name="フローチャート: 判断 79"/>
        <xdr:cNvSpPr/>
      </xdr:nvSpPr>
      <xdr:spPr>
        <a:xfrm>
          <a:off x="1270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97263</xdr:rowOff>
    </xdr:from>
    <xdr:ext cx="762000" cy="259045"/>
    <xdr:sp macro="" textlink="">
      <xdr:nvSpPr>
        <xdr:cNvPr id="81" name="テキスト ボックス 80"/>
        <xdr:cNvSpPr txBox="1"/>
      </xdr:nvSpPr>
      <xdr:spPr>
        <a:xfrm>
          <a:off x="939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35378</xdr:rowOff>
    </xdr:from>
    <xdr:to>
      <xdr:col>24</xdr:col>
      <xdr:colOff>76200</xdr:colOff>
      <xdr:row>33</xdr:row>
      <xdr:rowOff>136978</xdr:rowOff>
    </xdr:to>
    <xdr:sp macro="" textlink="">
      <xdr:nvSpPr>
        <xdr:cNvPr id="87" name="楕円 86"/>
        <xdr:cNvSpPr/>
      </xdr:nvSpPr>
      <xdr:spPr>
        <a:xfrm>
          <a:off x="4775200" y="56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51905</xdr:rowOff>
    </xdr:from>
    <xdr:ext cx="762000" cy="259045"/>
    <xdr:sp macro="" textlink="">
      <xdr:nvSpPr>
        <xdr:cNvPr id="88" name="人件費該当値テキスト"/>
        <xdr:cNvSpPr txBox="1"/>
      </xdr:nvSpPr>
      <xdr:spPr>
        <a:xfrm>
          <a:off x="4914900" y="55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2722</xdr:rowOff>
    </xdr:from>
    <xdr:to>
      <xdr:col>20</xdr:col>
      <xdr:colOff>38100</xdr:colOff>
      <xdr:row>33</xdr:row>
      <xdr:rowOff>104322</xdr:rowOff>
    </xdr:to>
    <xdr:sp macro="" textlink="">
      <xdr:nvSpPr>
        <xdr:cNvPr id="89" name="楕円 88"/>
        <xdr:cNvSpPr/>
      </xdr:nvSpPr>
      <xdr:spPr>
        <a:xfrm>
          <a:off x="39370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114499</xdr:rowOff>
    </xdr:from>
    <xdr:ext cx="736600" cy="259045"/>
    <xdr:sp macro="" textlink="">
      <xdr:nvSpPr>
        <xdr:cNvPr id="90" name="テキスト ボックス 89"/>
        <xdr:cNvSpPr txBox="1"/>
      </xdr:nvSpPr>
      <xdr:spPr>
        <a:xfrm>
          <a:off x="3606800" y="542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27214</xdr:rowOff>
    </xdr:from>
    <xdr:to>
      <xdr:col>15</xdr:col>
      <xdr:colOff>149225</xdr:colOff>
      <xdr:row>34</xdr:row>
      <xdr:rowOff>128814</xdr:rowOff>
    </xdr:to>
    <xdr:sp macro="" textlink="">
      <xdr:nvSpPr>
        <xdr:cNvPr id="91" name="楕円 90"/>
        <xdr:cNvSpPr/>
      </xdr:nvSpPr>
      <xdr:spPr>
        <a:xfrm>
          <a:off x="3048000" y="5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138991</xdr:rowOff>
    </xdr:from>
    <xdr:ext cx="762000" cy="259045"/>
    <xdr:sp macro="" textlink="">
      <xdr:nvSpPr>
        <xdr:cNvPr id="92" name="テキスト ボックス 91"/>
        <xdr:cNvSpPr txBox="1"/>
      </xdr:nvSpPr>
      <xdr:spPr>
        <a:xfrm>
          <a:off x="2717800" y="562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3" name="楕円 92"/>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4" name="テキスト ボックス 93"/>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106334</xdr:rowOff>
    </xdr:from>
    <xdr:ext cx="762000" cy="259045"/>
    <xdr:sp macro="" textlink="">
      <xdr:nvSpPr>
        <xdr:cNvPr id="96" name="テキスト ボックス 95"/>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予防接種委託料やし尿収集運搬委託料等の減少により、前年度から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ポイント減少している。これまでは増加傾向であった物件費だが、Ｒ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年度で減少に転じた。また、類似団体の中でも上回っている状況。</a:t>
          </a:r>
        </a:p>
        <a:p>
          <a:r>
            <a:rPr kumimoji="1" lang="ja-JP" altLang="en-US" sz="1300">
              <a:latin typeface="ＭＳ Ｐゴシック" panose="020B0600070205080204" pitchFamily="50" charset="-128"/>
              <a:ea typeface="ＭＳ Ｐゴシック" panose="020B0600070205080204" pitchFamily="50" charset="-128"/>
            </a:rPr>
            <a:t>　施設維持管理費での経費見直しや保健衛生関係での契約内容見直し等を図っていき、今後一層の経費見直しを図っていきたい。</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29028</xdr:rowOff>
    </xdr:to>
    <xdr:cxnSp macro="">
      <xdr:nvCxnSpPr>
        <xdr:cNvPr id="126" name="直線コネクタ 125"/>
        <xdr:cNvCxnSpPr/>
      </xdr:nvCxnSpPr>
      <xdr:spPr>
        <a:xfrm flipV="1">
          <a:off x="16510000" y="2266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9"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30" name="直線コネクタ 129"/>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135164</xdr:rowOff>
    </xdr:to>
    <xdr:cxnSp macro="">
      <xdr:nvCxnSpPr>
        <xdr:cNvPr id="131" name="直線コネクタ 130"/>
        <xdr:cNvCxnSpPr/>
      </xdr:nvCxnSpPr>
      <xdr:spPr>
        <a:xfrm flipV="1">
          <a:off x="15671800" y="259261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135164</xdr:rowOff>
    </xdr:to>
    <xdr:cxnSp macro="">
      <xdr:nvCxnSpPr>
        <xdr:cNvPr id="134" name="直線コネクタ 133"/>
        <xdr:cNvCxnSpPr/>
      </xdr:nvCxnSpPr>
      <xdr:spPr>
        <a:xfrm>
          <a:off x="14782800" y="26416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35379</xdr:rowOff>
    </xdr:from>
    <xdr:to>
      <xdr:col>78</xdr:col>
      <xdr:colOff>120650</xdr:colOff>
      <xdr:row>17</xdr:row>
      <xdr:rowOff>136979</xdr:rowOff>
    </xdr:to>
    <xdr:sp macro="" textlink="">
      <xdr:nvSpPr>
        <xdr:cNvPr id="135" name="フローチャート: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121756</xdr:rowOff>
    </xdr:from>
    <xdr:ext cx="736600" cy="259045"/>
    <xdr:sp macro="" textlink="">
      <xdr:nvSpPr>
        <xdr:cNvPr id="136" name="テキスト ボックス 135"/>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69850</xdr:rowOff>
    </xdr:to>
    <xdr:cxnSp macro="">
      <xdr:nvCxnSpPr>
        <xdr:cNvPr id="137" name="直線コネクタ 136"/>
        <xdr:cNvCxnSpPr/>
      </xdr:nvCxnSpPr>
      <xdr:spPr>
        <a:xfrm>
          <a:off x="13893800" y="252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141514</xdr:rowOff>
    </xdr:from>
    <xdr:to>
      <xdr:col>74</xdr:col>
      <xdr:colOff>31750</xdr:colOff>
      <xdr:row>17</xdr:row>
      <xdr:rowOff>71664</xdr:rowOff>
    </xdr:to>
    <xdr:sp macro="" textlink="">
      <xdr:nvSpPr>
        <xdr:cNvPr id="138" name="フローチャート: 判断 137"/>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56441</xdr:rowOff>
    </xdr:from>
    <xdr:ext cx="762000" cy="259045"/>
    <xdr:sp macro="" textlink="">
      <xdr:nvSpPr>
        <xdr:cNvPr id="139" name="テキスト ボックス 138"/>
        <xdr:cNvSpPr txBox="1"/>
      </xdr:nvSpPr>
      <xdr:spPr>
        <a:xfrm>
          <a:off x="14401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14</xdr:row>
      <xdr:rowOff>127000</xdr:rowOff>
    </xdr:to>
    <xdr:cxnSp macro="">
      <xdr:nvCxnSpPr>
        <xdr:cNvPr id="140" name="直線コネクタ 139"/>
        <xdr:cNvCxnSpPr/>
      </xdr:nvCxnSpPr>
      <xdr:spPr>
        <a:xfrm>
          <a:off x="13004800" y="246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27214</xdr:rowOff>
    </xdr:from>
    <xdr:to>
      <xdr:col>69</xdr:col>
      <xdr:colOff>142875</xdr:colOff>
      <xdr:row>16</xdr:row>
      <xdr:rowOff>128814</xdr:rowOff>
    </xdr:to>
    <xdr:sp macro="" textlink="">
      <xdr:nvSpPr>
        <xdr:cNvPr id="141" name="フローチャート: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42" name="テキスト ボックス 141"/>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3" name="フローチャート: 判断 142"/>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4" name="テキスト ボックス 143"/>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50" name="楕円 149"/>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51"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84364</xdr:rowOff>
    </xdr:from>
    <xdr:to>
      <xdr:col>78</xdr:col>
      <xdr:colOff>120650</xdr:colOff>
      <xdr:row>16</xdr:row>
      <xdr:rowOff>14514</xdr:rowOff>
    </xdr:to>
    <xdr:sp macro="" textlink="">
      <xdr:nvSpPr>
        <xdr:cNvPr id="152" name="楕円 151"/>
        <xdr:cNvSpPr/>
      </xdr:nvSpPr>
      <xdr:spPr>
        <a:xfrm>
          <a:off x="15621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24691</xdr:rowOff>
    </xdr:from>
    <xdr:ext cx="736600" cy="259045"/>
    <xdr:sp macro="" textlink="">
      <xdr:nvSpPr>
        <xdr:cNvPr id="153" name="テキスト ボックス 152"/>
        <xdr:cNvSpPr txBox="1"/>
      </xdr:nvSpPr>
      <xdr:spPr>
        <a:xfrm>
          <a:off x="15290800" y="2424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4" name="楕円 153"/>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5" name="テキスト ボックス 15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6" name="楕円 155"/>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7" name="テキスト ボックス 156"/>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8" name="楕円 157"/>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9" name="テキスト ボックス 158"/>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ポイント増加し、長期的に増加傾向である。</a:t>
          </a:r>
        </a:p>
        <a:p>
          <a:r>
            <a:rPr kumimoji="1" lang="ja-JP" altLang="en-US" sz="1300">
              <a:latin typeface="ＭＳ Ｐゴシック" panose="020B0600070205080204" pitchFamily="50" charset="-128"/>
              <a:ea typeface="ＭＳ Ｐゴシック" panose="020B0600070205080204" pitchFamily="50" charset="-128"/>
            </a:rPr>
            <a:t>　増加の要因としては、法人保育所運営負担金が前年に比べ増加していることが影響している。今後は、認定こども園運営負担金などの児童福祉や、老人保護措置などの高齢者福祉関係経費も今後は増加していくことが予想される。</a:t>
          </a:r>
        </a:p>
        <a:p>
          <a:r>
            <a:rPr kumimoji="1" lang="ja-JP" altLang="en-US" sz="1300">
              <a:latin typeface="ＭＳ Ｐゴシック" panose="020B0600070205080204" pitchFamily="50" charset="-128"/>
              <a:ea typeface="ＭＳ Ｐゴシック" panose="020B0600070205080204" pitchFamily="50" charset="-128"/>
            </a:rPr>
            <a:t>　単独事業については見直し、取捨選択を図る必要がある。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98425</xdr:rowOff>
    </xdr:to>
    <xdr:cxnSp macro="">
      <xdr:nvCxnSpPr>
        <xdr:cNvPr id="183" name="直線コネクタ 182"/>
        <xdr:cNvCxnSpPr/>
      </xdr:nvCxnSpPr>
      <xdr:spPr>
        <a:xfrm flipV="1">
          <a:off x="4826000" y="91281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4"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5" name="直線コネクタ 184"/>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86"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7" name="直線コネクタ 186"/>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41275</xdr:rowOff>
    </xdr:from>
    <xdr:to>
      <xdr:col>24</xdr:col>
      <xdr:colOff>25400</xdr:colOff>
      <xdr:row>59</xdr:row>
      <xdr:rowOff>69850</xdr:rowOff>
    </xdr:to>
    <xdr:cxnSp macro="">
      <xdr:nvCxnSpPr>
        <xdr:cNvPr id="188" name="直線コネクタ 187"/>
        <xdr:cNvCxnSpPr/>
      </xdr:nvCxnSpPr>
      <xdr:spPr>
        <a:xfrm>
          <a:off x="3987800" y="101568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9"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90" name="フローチャート: 判断 189"/>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41275</xdr:rowOff>
    </xdr:from>
    <xdr:to>
      <xdr:col>19</xdr:col>
      <xdr:colOff>187325</xdr:colOff>
      <xdr:row>59</xdr:row>
      <xdr:rowOff>41275</xdr:rowOff>
    </xdr:to>
    <xdr:cxnSp macro="">
      <xdr:nvCxnSpPr>
        <xdr:cNvPr id="191" name="直線コネクタ 190"/>
        <xdr:cNvCxnSpPr/>
      </xdr:nvCxnSpPr>
      <xdr:spPr>
        <a:xfrm>
          <a:off x="3098800" y="99853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92" name="フローチャート: 判断 191"/>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3" name="テキスト ボックス 192"/>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58</xdr:row>
      <xdr:rowOff>41275</xdr:rowOff>
    </xdr:to>
    <xdr:cxnSp macro="">
      <xdr:nvCxnSpPr>
        <xdr:cNvPr id="194" name="直線コネクタ 193"/>
        <xdr:cNvCxnSpPr/>
      </xdr:nvCxnSpPr>
      <xdr:spPr>
        <a:xfrm>
          <a:off x="2209800" y="97853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47625</xdr:rowOff>
    </xdr:from>
    <xdr:to>
      <xdr:col>15</xdr:col>
      <xdr:colOff>149225</xdr:colOff>
      <xdr:row>56</xdr:row>
      <xdr:rowOff>149225</xdr:rowOff>
    </xdr:to>
    <xdr:sp macro="" textlink="">
      <xdr:nvSpPr>
        <xdr:cNvPr id="195" name="フローチャート: 判断 194"/>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159402</xdr:rowOff>
    </xdr:from>
    <xdr:ext cx="762000" cy="259045"/>
    <xdr:sp macro="" textlink="">
      <xdr:nvSpPr>
        <xdr:cNvPr id="196" name="テキスト ボックス 195"/>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98425</xdr:rowOff>
    </xdr:from>
    <xdr:to>
      <xdr:col>11</xdr:col>
      <xdr:colOff>9525</xdr:colOff>
      <xdr:row>57</xdr:row>
      <xdr:rowOff>12700</xdr:rowOff>
    </xdr:to>
    <xdr:cxnSp macro="">
      <xdr:nvCxnSpPr>
        <xdr:cNvPr id="197" name="直線コネクタ 196"/>
        <xdr:cNvCxnSpPr/>
      </xdr:nvCxnSpPr>
      <xdr:spPr>
        <a:xfrm>
          <a:off x="1320800" y="95281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8" name="フローチャート: 判断 197"/>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45102</xdr:rowOff>
    </xdr:from>
    <xdr:ext cx="762000" cy="259045"/>
    <xdr:sp macro="" textlink="">
      <xdr:nvSpPr>
        <xdr:cNvPr id="199" name="テキスト ボックス 198"/>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0" name="フローチャート: 判断 199"/>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1" name="テキスト ボックス 20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7" name="楕円 206"/>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8"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161925</xdr:rowOff>
    </xdr:from>
    <xdr:to>
      <xdr:col>20</xdr:col>
      <xdr:colOff>38100</xdr:colOff>
      <xdr:row>59</xdr:row>
      <xdr:rowOff>92075</xdr:rowOff>
    </xdr:to>
    <xdr:sp macro="" textlink="">
      <xdr:nvSpPr>
        <xdr:cNvPr id="209" name="楕円 208"/>
        <xdr:cNvSpPr/>
      </xdr:nvSpPr>
      <xdr:spPr>
        <a:xfrm>
          <a:off x="3937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76852</xdr:rowOff>
    </xdr:from>
    <xdr:ext cx="736600" cy="259045"/>
    <xdr:sp macro="" textlink="">
      <xdr:nvSpPr>
        <xdr:cNvPr id="210" name="テキスト ボックス 209"/>
        <xdr:cNvSpPr txBox="1"/>
      </xdr:nvSpPr>
      <xdr:spPr>
        <a:xfrm>
          <a:off x="3606800" y="1019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161925</xdr:rowOff>
    </xdr:from>
    <xdr:to>
      <xdr:col>15</xdr:col>
      <xdr:colOff>149225</xdr:colOff>
      <xdr:row>58</xdr:row>
      <xdr:rowOff>92075</xdr:rowOff>
    </xdr:to>
    <xdr:sp macro="" textlink="">
      <xdr:nvSpPr>
        <xdr:cNvPr id="211" name="楕円 210"/>
        <xdr:cNvSpPr/>
      </xdr:nvSpPr>
      <xdr:spPr>
        <a:xfrm>
          <a:off x="3048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76852</xdr:rowOff>
    </xdr:from>
    <xdr:ext cx="762000" cy="259045"/>
    <xdr:sp macro="" textlink="">
      <xdr:nvSpPr>
        <xdr:cNvPr id="212" name="テキスト ボックス 211"/>
        <xdr:cNvSpPr txBox="1"/>
      </xdr:nvSpPr>
      <xdr:spPr>
        <a:xfrm>
          <a:off x="2717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3" name="楕円 212"/>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4" name="テキスト ボックス 213"/>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15" name="楕円 214"/>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16" name="テキスト ボックス 215"/>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ポイント増加し、類似団体平均を下回っている。Ｒ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年度では、後期高齢者医療事業における療養給付費負担金、河川補修工事費等の増加からポイントが増加した。</a:t>
          </a: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年度より下水道事業が公営企業会計となり繰出金の増加が見込まれ、普通会計からの繰出金に依存せざるを得ない状況である。公共施設の維持管理経費等を削減し、持続可能な運営を行う必要がある。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6" name="直線コネクタ 245"/>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49"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0" name="直線コネクタ 249"/>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29028</xdr:rowOff>
    </xdr:from>
    <xdr:to>
      <xdr:col>82</xdr:col>
      <xdr:colOff>107950</xdr:colOff>
      <xdr:row>60</xdr:row>
      <xdr:rowOff>110672</xdr:rowOff>
    </xdr:to>
    <xdr:cxnSp macro="">
      <xdr:nvCxnSpPr>
        <xdr:cNvPr id="251" name="直線コネクタ 250"/>
        <xdr:cNvCxnSpPr/>
      </xdr:nvCxnSpPr>
      <xdr:spPr>
        <a:xfrm>
          <a:off x="15671800" y="103160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43742</xdr:rowOff>
    </xdr:from>
    <xdr:ext cx="762000" cy="259045"/>
    <xdr:sp macro="" textlink="">
      <xdr:nvSpPr>
        <xdr:cNvPr id="252" name="その他平均値テキスト"/>
        <xdr:cNvSpPr txBox="1"/>
      </xdr:nvSpPr>
      <xdr:spPr>
        <a:xfrm>
          <a:off x="16598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3" name="フローチャート: 判断 252"/>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29028</xdr:rowOff>
    </xdr:from>
    <xdr:to>
      <xdr:col>78</xdr:col>
      <xdr:colOff>69850</xdr:colOff>
      <xdr:row>60</xdr:row>
      <xdr:rowOff>78015</xdr:rowOff>
    </xdr:to>
    <xdr:cxnSp macro="">
      <xdr:nvCxnSpPr>
        <xdr:cNvPr id="254" name="直線コネクタ 253"/>
        <xdr:cNvCxnSpPr/>
      </xdr:nvCxnSpPr>
      <xdr:spPr>
        <a:xfrm flipV="1">
          <a:off x="14782800" y="10316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6" name="テキスト ボックス 255"/>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29028</xdr:rowOff>
    </xdr:from>
    <xdr:to>
      <xdr:col>73</xdr:col>
      <xdr:colOff>180975</xdr:colOff>
      <xdr:row>60</xdr:row>
      <xdr:rowOff>78015</xdr:rowOff>
    </xdr:to>
    <xdr:cxnSp macro="">
      <xdr:nvCxnSpPr>
        <xdr:cNvPr id="257" name="直線コネクタ 256"/>
        <xdr:cNvCxnSpPr/>
      </xdr:nvCxnSpPr>
      <xdr:spPr>
        <a:xfrm>
          <a:off x="13893800" y="10316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151493</xdr:rowOff>
    </xdr:from>
    <xdr:to>
      <xdr:col>69</xdr:col>
      <xdr:colOff>92075</xdr:colOff>
      <xdr:row>60</xdr:row>
      <xdr:rowOff>29028</xdr:rowOff>
    </xdr:to>
    <xdr:cxnSp macro="">
      <xdr:nvCxnSpPr>
        <xdr:cNvPr id="260" name="直線コネクタ 259"/>
        <xdr:cNvCxnSpPr/>
      </xdr:nvCxnSpPr>
      <xdr:spPr>
        <a:xfrm>
          <a:off x="13004800" y="10267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1" name="フローチャート: 判断 260"/>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62" name="テキスト ボックス 261"/>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3" name="フローチャート: 判断 262"/>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4" name="テキスト ボックス 263"/>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59872</xdr:rowOff>
    </xdr:from>
    <xdr:to>
      <xdr:col>82</xdr:col>
      <xdr:colOff>158750</xdr:colOff>
      <xdr:row>60</xdr:row>
      <xdr:rowOff>161472</xdr:rowOff>
    </xdr:to>
    <xdr:sp macro="" textlink="">
      <xdr:nvSpPr>
        <xdr:cNvPr id="270" name="楕円 269"/>
        <xdr:cNvSpPr/>
      </xdr:nvSpPr>
      <xdr:spPr>
        <a:xfrm>
          <a:off x="16459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139899</xdr:rowOff>
    </xdr:from>
    <xdr:ext cx="762000" cy="259045"/>
    <xdr:sp macro="" textlink="">
      <xdr:nvSpPr>
        <xdr:cNvPr id="271" name="その他該当値テキスト"/>
        <xdr:cNvSpPr txBox="1"/>
      </xdr:nvSpPr>
      <xdr:spPr>
        <a:xfrm>
          <a:off x="16598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149678</xdr:rowOff>
    </xdr:from>
    <xdr:to>
      <xdr:col>78</xdr:col>
      <xdr:colOff>120650</xdr:colOff>
      <xdr:row>60</xdr:row>
      <xdr:rowOff>79828</xdr:rowOff>
    </xdr:to>
    <xdr:sp macro="" textlink="">
      <xdr:nvSpPr>
        <xdr:cNvPr id="272" name="楕円 271"/>
        <xdr:cNvSpPr/>
      </xdr:nvSpPr>
      <xdr:spPr>
        <a:xfrm>
          <a:off x="15621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64605</xdr:rowOff>
    </xdr:from>
    <xdr:ext cx="736600" cy="259045"/>
    <xdr:sp macro="" textlink="">
      <xdr:nvSpPr>
        <xdr:cNvPr id="273" name="テキスト ボックス 272"/>
        <xdr:cNvSpPr txBox="1"/>
      </xdr:nvSpPr>
      <xdr:spPr>
        <a:xfrm>
          <a:off x="15290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27215</xdr:rowOff>
    </xdr:from>
    <xdr:to>
      <xdr:col>74</xdr:col>
      <xdr:colOff>31750</xdr:colOff>
      <xdr:row>60</xdr:row>
      <xdr:rowOff>128815</xdr:rowOff>
    </xdr:to>
    <xdr:sp macro="" textlink="">
      <xdr:nvSpPr>
        <xdr:cNvPr id="274" name="楕円 273"/>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113592</xdr:rowOff>
    </xdr:from>
    <xdr:ext cx="762000" cy="259045"/>
    <xdr:sp macro="" textlink="">
      <xdr:nvSpPr>
        <xdr:cNvPr id="275" name="テキスト ボックス 274"/>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149678</xdr:rowOff>
    </xdr:from>
    <xdr:to>
      <xdr:col>69</xdr:col>
      <xdr:colOff>142875</xdr:colOff>
      <xdr:row>60</xdr:row>
      <xdr:rowOff>79828</xdr:rowOff>
    </xdr:to>
    <xdr:sp macro="" textlink="">
      <xdr:nvSpPr>
        <xdr:cNvPr id="276" name="楕円 275"/>
        <xdr:cNvSpPr/>
      </xdr:nvSpPr>
      <xdr:spPr>
        <a:xfrm>
          <a:off x="13843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64605</xdr:rowOff>
    </xdr:from>
    <xdr:ext cx="762000" cy="259045"/>
    <xdr:sp macro="" textlink="">
      <xdr:nvSpPr>
        <xdr:cNvPr id="277" name="テキスト ボックス 276"/>
        <xdr:cNvSpPr txBox="1"/>
      </xdr:nvSpPr>
      <xdr:spPr>
        <a:xfrm>
          <a:off x="13512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78" name="楕円 277"/>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79" name="テキスト ボックス 278"/>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年度においては、前年度と同じ数値となった。主に増加しているものでは多面的機能支払制度補助金、減少しているものとして一部事務組合負担金等が挙げられる。</a:t>
          </a:r>
        </a:p>
        <a:p>
          <a:r>
            <a:rPr kumimoji="1" lang="ja-JP" altLang="en-US" sz="1300">
              <a:latin typeface="ＭＳ Ｐゴシック" panose="020B0600070205080204" pitchFamily="50" charset="-128"/>
              <a:ea typeface="ＭＳ Ｐゴシック" panose="020B0600070205080204" pitchFamily="50" charset="-128"/>
            </a:rPr>
            <a:t>　今後の予算編成としても、市単独補助金の重要性や必要性を担当課で精査し、廃止・休止・縮減の実施を検討していかなければいけない。</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7" name="直線コネクタ 306"/>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8"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0"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1" name="直線コネクタ 310"/>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114300</xdr:rowOff>
    </xdr:from>
    <xdr:to>
      <xdr:col>82</xdr:col>
      <xdr:colOff>107950</xdr:colOff>
      <xdr:row>36</xdr:row>
      <xdr:rowOff>114300</xdr:rowOff>
    </xdr:to>
    <xdr:cxnSp macro="">
      <xdr:nvCxnSpPr>
        <xdr:cNvPr id="312" name="直線コネクタ 311"/>
        <xdr:cNvCxnSpPr/>
      </xdr:nvCxnSpPr>
      <xdr:spPr>
        <a:xfrm>
          <a:off x="15671800" y="628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41927</xdr:rowOff>
    </xdr:from>
    <xdr:ext cx="762000" cy="259045"/>
    <xdr:sp macro="" textlink="">
      <xdr:nvSpPr>
        <xdr:cNvPr id="313" name="補助費等平均値テキスト"/>
        <xdr:cNvSpPr txBox="1"/>
      </xdr:nvSpPr>
      <xdr:spPr>
        <a:xfrm>
          <a:off x="16598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4" name="フローチャート: 判断 313"/>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76200</xdr:rowOff>
    </xdr:from>
    <xdr:to>
      <xdr:col>78</xdr:col>
      <xdr:colOff>69850</xdr:colOff>
      <xdr:row>36</xdr:row>
      <xdr:rowOff>114300</xdr:rowOff>
    </xdr:to>
    <xdr:cxnSp macro="">
      <xdr:nvCxnSpPr>
        <xdr:cNvPr id="315" name="直線コネクタ 314"/>
        <xdr:cNvCxnSpPr/>
      </xdr:nvCxnSpPr>
      <xdr:spPr>
        <a:xfrm>
          <a:off x="14782800" y="624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76200</xdr:rowOff>
    </xdr:from>
    <xdr:to>
      <xdr:col>73</xdr:col>
      <xdr:colOff>180975</xdr:colOff>
      <xdr:row>37</xdr:row>
      <xdr:rowOff>44450</xdr:rowOff>
    </xdr:to>
    <xdr:cxnSp macro="">
      <xdr:nvCxnSpPr>
        <xdr:cNvPr id="318" name="直線コネクタ 317"/>
        <xdr:cNvCxnSpPr/>
      </xdr:nvCxnSpPr>
      <xdr:spPr>
        <a:xfrm flipV="1">
          <a:off x="13893800" y="6248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19" name="フローチャート: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63500</xdr:rowOff>
    </xdr:from>
    <xdr:to>
      <xdr:col>69</xdr:col>
      <xdr:colOff>92075</xdr:colOff>
      <xdr:row>37</xdr:row>
      <xdr:rowOff>44450</xdr:rowOff>
    </xdr:to>
    <xdr:cxnSp macro="">
      <xdr:nvCxnSpPr>
        <xdr:cNvPr id="321" name="直線コネクタ 320"/>
        <xdr:cNvCxnSpPr/>
      </xdr:nvCxnSpPr>
      <xdr:spPr>
        <a:xfrm>
          <a:off x="13004800" y="6235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2" name="フローチャート: 判断 321"/>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23" name="テキスト ボックス 322"/>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5" name="テキスト ボックス 324"/>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63500</xdr:rowOff>
    </xdr:from>
    <xdr:to>
      <xdr:col>82</xdr:col>
      <xdr:colOff>158750</xdr:colOff>
      <xdr:row>36</xdr:row>
      <xdr:rowOff>165100</xdr:rowOff>
    </xdr:to>
    <xdr:sp macro="" textlink="">
      <xdr:nvSpPr>
        <xdr:cNvPr id="331" name="楕円 330"/>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80027</xdr:rowOff>
    </xdr:from>
    <xdr:ext cx="762000" cy="259045"/>
    <xdr:sp macro="" textlink="">
      <xdr:nvSpPr>
        <xdr:cNvPr id="332"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63500</xdr:rowOff>
    </xdr:from>
    <xdr:to>
      <xdr:col>78</xdr:col>
      <xdr:colOff>120650</xdr:colOff>
      <xdr:row>36</xdr:row>
      <xdr:rowOff>165100</xdr:rowOff>
    </xdr:to>
    <xdr:sp macro="" textlink="">
      <xdr:nvSpPr>
        <xdr:cNvPr id="333" name="楕円 332"/>
        <xdr:cNvSpPr/>
      </xdr:nvSpPr>
      <xdr:spPr>
        <a:xfrm>
          <a:off x="15621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3827</xdr:rowOff>
    </xdr:from>
    <xdr:ext cx="736600" cy="259045"/>
    <xdr:sp macro="" textlink="">
      <xdr:nvSpPr>
        <xdr:cNvPr id="334" name="テキスト ボックス 333"/>
        <xdr:cNvSpPr txBox="1"/>
      </xdr:nvSpPr>
      <xdr:spPr>
        <a:xfrm>
          <a:off x="15290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25400</xdr:rowOff>
    </xdr:from>
    <xdr:to>
      <xdr:col>74</xdr:col>
      <xdr:colOff>31750</xdr:colOff>
      <xdr:row>36</xdr:row>
      <xdr:rowOff>127000</xdr:rowOff>
    </xdr:to>
    <xdr:sp macro="" textlink="">
      <xdr:nvSpPr>
        <xdr:cNvPr id="335" name="楕円 334"/>
        <xdr:cNvSpPr/>
      </xdr:nvSpPr>
      <xdr:spPr>
        <a:xfrm>
          <a:off x="14732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137177</xdr:rowOff>
    </xdr:from>
    <xdr:ext cx="762000" cy="259045"/>
    <xdr:sp macro="" textlink="">
      <xdr:nvSpPr>
        <xdr:cNvPr id="336" name="テキスト ボックス 335"/>
        <xdr:cNvSpPr txBox="1"/>
      </xdr:nvSpPr>
      <xdr:spPr>
        <a:xfrm>
          <a:off x="14401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165100</xdr:rowOff>
    </xdr:from>
    <xdr:to>
      <xdr:col>69</xdr:col>
      <xdr:colOff>142875</xdr:colOff>
      <xdr:row>37</xdr:row>
      <xdr:rowOff>95250</xdr:rowOff>
    </xdr:to>
    <xdr:sp macro="" textlink="">
      <xdr:nvSpPr>
        <xdr:cNvPr id="337" name="楕円 336"/>
        <xdr:cNvSpPr/>
      </xdr:nvSpPr>
      <xdr:spPr>
        <a:xfrm>
          <a:off x="13843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38" name="テキスト ボックス 337"/>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12700</xdr:rowOff>
    </xdr:from>
    <xdr:to>
      <xdr:col>65</xdr:col>
      <xdr:colOff>53975</xdr:colOff>
      <xdr:row>36</xdr:row>
      <xdr:rowOff>114300</xdr:rowOff>
    </xdr:to>
    <xdr:sp macro="" textlink="">
      <xdr:nvSpPr>
        <xdr:cNvPr id="339" name="楕円 338"/>
        <xdr:cNvSpPr/>
      </xdr:nvSpPr>
      <xdr:spPr>
        <a:xfrm>
          <a:off x="12954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40" name="テキスト ボックス 339"/>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ポイント増加し、類似団体の中で最下位となった。増加の大きな要因として、平成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年度・令和元年度に市民会館建設事業の元金償還が本格化した。今後、Ｒ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年度までは増加傾向が見込まれる。</a:t>
          </a:r>
        </a:p>
        <a:p>
          <a:r>
            <a:rPr kumimoji="1" lang="ja-JP" altLang="en-US" sz="1300">
              <a:latin typeface="ＭＳ Ｐゴシック" panose="020B0600070205080204" pitchFamily="50" charset="-128"/>
              <a:ea typeface="ＭＳ Ｐゴシック" panose="020B0600070205080204" pitchFamily="50" charset="-128"/>
            </a:rPr>
            <a:t>　また、豊浜小学校改築事業等により市債発行の予定しており、重点事業以外の普通建設事業の廃止・見直しを検討していき、公債費抑制に努める必要がある。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0" name="直線コネクタ 369"/>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1"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2" name="直線コネクタ 371"/>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3"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4" name="直線コネクタ 373"/>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48079</xdr:rowOff>
    </xdr:from>
    <xdr:to>
      <xdr:col>24</xdr:col>
      <xdr:colOff>25400</xdr:colOff>
      <xdr:row>82</xdr:row>
      <xdr:rowOff>7257</xdr:rowOff>
    </xdr:to>
    <xdr:cxnSp macro="">
      <xdr:nvCxnSpPr>
        <xdr:cNvPr id="375" name="直線コネクタ 374"/>
        <xdr:cNvCxnSpPr/>
      </xdr:nvCxnSpPr>
      <xdr:spPr>
        <a:xfrm>
          <a:off x="3987800" y="1393552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70956</xdr:rowOff>
    </xdr:from>
    <xdr:ext cx="762000" cy="259045"/>
    <xdr:sp macro="" textlink="">
      <xdr:nvSpPr>
        <xdr:cNvPr id="376" name="公債費平均値テキスト"/>
        <xdr:cNvSpPr txBox="1"/>
      </xdr:nvSpPr>
      <xdr:spPr>
        <a:xfrm>
          <a:off x="4914900" y="13272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7" name="フローチャート: 判断 376"/>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110671</xdr:rowOff>
    </xdr:from>
    <xdr:to>
      <xdr:col>19</xdr:col>
      <xdr:colOff>187325</xdr:colOff>
      <xdr:row>81</xdr:row>
      <xdr:rowOff>48079</xdr:rowOff>
    </xdr:to>
    <xdr:cxnSp macro="">
      <xdr:nvCxnSpPr>
        <xdr:cNvPr id="378" name="直線コネクタ 377"/>
        <xdr:cNvCxnSpPr/>
      </xdr:nvCxnSpPr>
      <xdr:spPr>
        <a:xfrm>
          <a:off x="3098800" y="138266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79" name="フローチャート: 判断 378"/>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80" name="テキスト ボックス 379"/>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110671</xdr:rowOff>
    </xdr:from>
    <xdr:to>
      <xdr:col>15</xdr:col>
      <xdr:colOff>98425</xdr:colOff>
      <xdr:row>80</xdr:row>
      <xdr:rowOff>132443</xdr:rowOff>
    </xdr:to>
    <xdr:cxnSp macro="">
      <xdr:nvCxnSpPr>
        <xdr:cNvPr id="381" name="直線コネクタ 380"/>
        <xdr:cNvCxnSpPr/>
      </xdr:nvCxnSpPr>
      <xdr:spPr>
        <a:xfrm flipV="1">
          <a:off x="2209800" y="13826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2" name="フローチャート: 判断 381"/>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3" name="テキスト ボックス 382"/>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99786</xdr:rowOff>
    </xdr:from>
    <xdr:to>
      <xdr:col>11</xdr:col>
      <xdr:colOff>9525</xdr:colOff>
      <xdr:row>80</xdr:row>
      <xdr:rowOff>132443</xdr:rowOff>
    </xdr:to>
    <xdr:cxnSp macro="">
      <xdr:nvCxnSpPr>
        <xdr:cNvPr id="384" name="直線コネクタ 383"/>
        <xdr:cNvCxnSpPr/>
      </xdr:nvCxnSpPr>
      <xdr:spPr>
        <a:xfrm>
          <a:off x="1320800" y="13815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5" name="フローチャート: 判断 384"/>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5641</xdr:rowOff>
    </xdr:from>
    <xdr:ext cx="762000" cy="259045"/>
    <xdr:sp macro="" textlink="">
      <xdr:nvSpPr>
        <xdr:cNvPr id="386" name="テキスト ボックス 385"/>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7" name="フローチャート: 判断 386"/>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388" name="テキスト ボックス 387"/>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127907</xdr:rowOff>
    </xdr:from>
    <xdr:to>
      <xdr:col>24</xdr:col>
      <xdr:colOff>76200</xdr:colOff>
      <xdr:row>82</xdr:row>
      <xdr:rowOff>58057</xdr:rowOff>
    </xdr:to>
    <xdr:sp macro="" textlink="">
      <xdr:nvSpPr>
        <xdr:cNvPr id="394" name="楕円 393"/>
        <xdr:cNvSpPr/>
      </xdr:nvSpPr>
      <xdr:spPr>
        <a:xfrm>
          <a:off x="4775200" y="1401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36484</xdr:rowOff>
    </xdr:from>
    <xdr:ext cx="762000" cy="259045"/>
    <xdr:sp macro="" textlink="">
      <xdr:nvSpPr>
        <xdr:cNvPr id="395" name="公債費該当値テキスト"/>
        <xdr:cNvSpPr txBox="1"/>
      </xdr:nvSpPr>
      <xdr:spPr>
        <a:xfrm>
          <a:off x="4914900" y="139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168729</xdr:rowOff>
    </xdr:from>
    <xdr:to>
      <xdr:col>20</xdr:col>
      <xdr:colOff>38100</xdr:colOff>
      <xdr:row>81</xdr:row>
      <xdr:rowOff>98879</xdr:rowOff>
    </xdr:to>
    <xdr:sp macro="" textlink="">
      <xdr:nvSpPr>
        <xdr:cNvPr id="396" name="楕円 395"/>
        <xdr:cNvSpPr/>
      </xdr:nvSpPr>
      <xdr:spPr>
        <a:xfrm>
          <a:off x="3937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83656</xdr:rowOff>
    </xdr:from>
    <xdr:ext cx="736600" cy="259045"/>
    <xdr:sp macro="" textlink="">
      <xdr:nvSpPr>
        <xdr:cNvPr id="397" name="テキスト ボックス 396"/>
        <xdr:cNvSpPr txBox="1"/>
      </xdr:nvSpPr>
      <xdr:spPr>
        <a:xfrm>
          <a:off x="3606800" y="13971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59871</xdr:rowOff>
    </xdr:from>
    <xdr:to>
      <xdr:col>15</xdr:col>
      <xdr:colOff>149225</xdr:colOff>
      <xdr:row>80</xdr:row>
      <xdr:rowOff>161471</xdr:rowOff>
    </xdr:to>
    <xdr:sp macro="" textlink="">
      <xdr:nvSpPr>
        <xdr:cNvPr id="398" name="楕円 397"/>
        <xdr:cNvSpPr/>
      </xdr:nvSpPr>
      <xdr:spPr>
        <a:xfrm>
          <a:off x="3048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146248</xdr:rowOff>
    </xdr:from>
    <xdr:ext cx="762000" cy="259045"/>
    <xdr:sp macro="" textlink="">
      <xdr:nvSpPr>
        <xdr:cNvPr id="399" name="テキスト ボックス 398"/>
        <xdr:cNvSpPr txBox="1"/>
      </xdr:nvSpPr>
      <xdr:spPr>
        <a:xfrm>
          <a:off x="2717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81643</xdr:rowOff>
    </xdr:from>
    <xdr:to>
      <xdr:col>11</xdr:col>
      <xdr:colOff>60325</xdr:colOff>
      <xdr:row>81</xdr:row>
      <xdr:rowOff>11793</xdr:rowOff>
    </xdr:to>
    <xdr:sp macro="" textlink="">
      <xdr:nvSpPr>
        <xdr:cNvPr id="400" name="楕円 399"/>
        <xdr:cNvSpPr/>
      </xdr:nvSpPr>
      <xdr:spPr>
        <a:xfrm>
          <a:off x="2159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168020</xdr:rowOff>
    </xdr:from>
    <xdr:ext cx="762000" cy="259045"/>
    <xdr:sp macro="" textlink="">
      <xdr:nvSpPr>
        <xdr:cNvPr id="401" name="テキスト ボックス 400"/>
        <xdr:cNvSpPr txBox="1"/>
      </xdr:nvSpPr>
      <xdr:spPr>
        <a:xfrm>
          <a:off x="1828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48986</xdr:rowOff>
    </xdr:from>
    <xdr:to>
      <xdr:col>6</xdr:col>
      <xdr:colOff>171450</xdr:colOff>
      <xdr:row>80</xdr:row>
      <xdr:rowOff>150586</xdr:rowOff>
    </xdr:to>
    <xdr:sp macro="" textlink="">
      <xdr:nvSpPr>
        <xdr:cNvPr id="402" name="楕円 401"/>
        <xdr:cNvSpPr/>
      </xdr:nvSpPr>
      <xdr:spPr>
        <a:xfrm>
          <a:off x="1270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135363</xdr:rowOff>
    </xdr:from>
    <xdr:ext cx="762000" cy="259045"/>
    <xdr:sp macro="" textlink="">
      <xdr:nvSpPr>
        <xdr:cNvPr id="403" name="テキスト ボックス 402"/>
        <xdr:cNvSpPr txBox="1"/>
      </xdr:nvSpPr>
      <xdr:spPr>
        <a:xfrm>
          <a:off x="939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ポイント増加している。主な増加要因として、法人保育所運営負担金が前年に比べ増加していることが影響している。　</a:t>
          </a:r>
        </a:p>
        <a:p>
          <a:r>
            <a:rPr kumimoji="1" lang="ja-JP" altLang="en-US" sz="1300">
              <a:latin typeface="ＭＳ Ｐゴシック" panose="020B0600070205080204" pitchFamily="50" charset="-128"/>
              <a:ea typeface="ＭＳ Ｐゴシック" panose="020B0600070205080204" pitchFamily="50" charset="-128"/>
            </a:rPr>
            <a:t>　今後は、認定こども園運営負担金などの児童福祉や、老人保護措置などの高齢者福祉関係経費も増加すると見込まれる。</a:t>
          </a:r>
        </a:p>
        <a:p>
          <a:r>
            <a:rPr kumimoji="1" lang="ja-JP" altLang="en-US" sz="1300">
              <a:latin typeface="ＭＳ Ｐゴシック" panose="020B0600070205080204" pitchFamily="50" charset="-128"/>
              <a:ea typeface="ＭＳ Ｐゴシック" panose="020B0600070205080204" pitchFamily="50" charset="-128"/>
            </a:rPr>
            <a:t>　また、Ｒ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年度にピークを迎えると予想される公債費が財政圧迫の要因となり得るため、人件費・扶助費について削減できるものは削減し財政健全化に向けて動いていきたい。</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110672</xdr:rowOff>
    </xdr:from>
    <xdr:to>
      <xdr:col>82</xdr:col>
      <xdr:colOff>107950</xdr:colOff>
      <xdr:row>82</xdr:row>
      <xdr:rowOff>12700</xdr:rowOff>
    </xdr:to>
    <xdr:cxnSp macro="">
      <xdr:nvCxnSpPr>
        <xdr:cNvPr id="433" name="直線コネクタ 432"/>
        <xdr:cNvCxnSpPr/>
      </xdr:nvCxnSpPr>
      <xdr:spPr>
        <a:xfrm flipV="1">
          <a:off x="16510000" y="1279797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34"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35" name="直線コネクタ 434"/>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25599</xdr:rowOff>
    </xdr:from>
    <xdr:ext cx="762000" cy="259045"/>
    <xdr:sp macro="" textlink="">
      <xdr:nvSpPr>
        <xdr:cNvPr id="436" name="公債費以外最大値テキスト"/>
        <xdr:cNvSpPr txBox="1"/>
      </xdr:nvSpPr>
      <xdr:spPr>
        <a:xfrm>
          <a:off x="16598900" y="125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110672</xdr:rowOff>
    </xdr:from>
    <xdr:to>
      <xdr:col>82</xdr:col>
      <xdr:colOff>196850</xdr:colOff>
      <xdr:row>74</xdr:row>
      <xdr:rowOff>110672</xdr:rowOff>
    </xdr:to>
    <xdr:cxnSp macro="">
      <xdr:nvCxnSpPr>
        <xdr:cNvPr id="437" name="直線コネクタ 436"/>
        <xdr:cNvCxnSpPr/>
      </xdr:nvCxnSpPr>
      <xdr:spPr>
        <a:xfrm>
          <a:off x="16421100" y="1279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94343</xdr:rowOff>
    </xdr:from>
    <xdr:to>
      <xdr:col>82</xdr:col>
      <xdr:colOff>107950</xdr:colOff>
      <xdr:row>74</xdr:row>
      <xdr:rowOff>110672</xdr:rowOff>
    </xdr:to>
    <xdr:cxnSp macro="">
      <xdr:nvCxnSpPr>
        <xdr:cNvPr id="438" name="直線コネクタ 437"/>
        <xdr:cNvCxnSpPr/>
      </xdr:nvCxnSpPr>
      <xdr:spPr>
        <a:xfrm>
          <a:off x="15671800" y="12781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9" name="公債費以外平均値テキスト"/>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40" name="フローチャート: 判断 439"/>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94343</xdr:rowOff>
    </xdr:from>
    <xdr:to>
      <xdr:col>78</xdr:col>
      <xdr:colOff>69850</xdr:colOff>
      <xdr:row>74</xdr:row>
      <xdr:rowOff>127000</xdr:rowOff>
    </xdr:to>
    <xdr:cxnSp macro="">
      <xdr:nvCxnSpPr>
        <xdr:cNvPr id="441" name="直線コネクタ 440"/>
        <xdr:cNvCxnSpPr/>
      </xdr:nvCxnSpPr>
      <xdr:spPr>
        <a:xfrm flipV="1">
          <a:off x="14782800" y="12781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141514</xdr:rowOff>
    </xdr:from>
    <xdr:to>
      <xdr:col>78</xdr:col>
      <xdr:colOff>120650</xdr:colOff>
      <xdr:row>77</xdr:row>
      <xdr:rowOff>71664</xdr:rowOff>
    </xdr:to>
    <xdr:sp macro="" textlink="">
      <xdr:nvSpPr>
        <xdr:cNvPr id="442" name="フローチャート: 判断 441"/>
        <xdr:cNvSpPr/>
      </xdr:nvSpPr>
      <xdr:spPr>
        <a:xfrm>
          <a:off x="15621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56441</xdr:rowOff>
    </xdr:from>
    <xdr:ext cx="736600" cy="259045"/>
    <xdr:sp macro="" textlink="">
      <xdr:nvSpPr>
        <xdr:cNvPr id="443" name="テキスト ボックス 442"/>
        <xdr:cNvSpPr txBox="1"/>
      </xdr:nvSpPr>
      <xdr:spPr>
        <a:xfrm>
          <a:off x="15290800" y="1325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135165</xdr:rowOff>
    </xdr:from>
    <xdr:to>
      <xdr:col>73</xdr:col>
      <xdr:colOff>180975</xdr:colOff>
      <xdr:row>74</xdr:row>
      <xdr:rowOff>127000</xdr:rowOff>
    </xdr:to>
    <xdr:cxnSp macro="">
      <xdr:nvCxnSpPr>
        <xdr:cNvPr id="444" name="直線コネクタ 443"/>
        <xdr:cNvCxnSpPr/>
      </xdr:nvCxnSpPr>
      <xdr:spPr>
        <a:xfrm>
          <a:off x="13893800" y="12651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92529</xdr:rowOff>
    </xdr:from>
    <xdr:to>
      <xdr:col>74</xdr:col>
      <xdr:colOff>31750</xdr:colOff>
      <xdr:row>77</xdr:row>
      <xdr:rowOff>22679</xdr:rowOff>
    </xdr:to>
    <xdr:sp macro="" textlink="">
      <xdr:nvSpPr>
        <xdr:cNvPr id="445" name="フローチャート: 判断 444"/>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7456</xdr:rowOff>
    </xdr:from>
    <xdr:ext cx="762000" cy="259045"/>
    <xdr:sp macro="" textlink="">
      <xdr:nvSpPr>
        <xdr:cNvPr id="446" name="テキスト ボックス 445"/>
        <xdr:cNvSpPr txBox="1"/>
      </xdr:nvSpPr>
      <xdr:spPr>
        <a:xfrm>
          <a:off x="14401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53522</xdr:rowOff>
    </xdr:from>
    <xdr:to>
      <xdr:col>69</xdr:col>
      <xdr:colOff>92075</xdr:colOff>
      <xdr:row>73</xdr:row>
      <xdr:rowOff>135165</xdr:rowOff>
    </xdr:to>
    <xdr:cxnSp macro="">
      <xdr:nvCxnSpPr>
        <xdr:cNvPr id="447" name="直線コネクタ 446"/>
        <xdr:cNvCxnSpPr/>
      </xdr:nvCxnSpPr>
      <xdr:spPr>
        <a:xfrm>
          <a:off x="13004800" y="125693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35378</xdr:rowOff>
    </xdr:from>
    <xdr:to>
      <xdr:col>69</xdr:col>
      <xdr:colOff>142875</xdr:colOff>
      <xdr:row>75</xdr:row>
      <xdr:rowOff>136978</xdr:rowOff>
    </xdr:to>
    <xdr:sp macro="" textlink="">
      <xdr:nvSpPr>
        <xdr:cNvPr id="448" name="フローチャート: 判断 447"/>
        <xdr:cNvSpPr/>
      </xdr:nvSpPr>
      <xdr:spPr>
        <a:xfrm>
          <a:off x="13843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121756</xdr:rowOff>
    </xdr:from>
    <xdr:ext cx="762000" cy="259045"/>
    <xdr:sp macro="" textlink="">
      <xdr:nvSpPr>
        <xdr:cNvPr id="449" name="テキスト ボックス 448"/>
        <xdr:cNvSpPr txBox="1"/>
      </xdr:nvSpPr>
      <xdr:spPr>
        <a:xfrm>
          <a:off x="135128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59872</xdr:rowOff>
    </xdr:from>
    <xdr:to>
      <xdr:col>65</xdr:col>
      <xdr:colOff>53975</xdr:colOff>
      <xdr:row>72</xdr:row>
      <xdr:rowOff>161472</xdr:rowOff>
    </xdr:to>
    <xdr:sp macro="" textlink="">
      <xdr:nvSpPr>
        <xdr:cNvPr id="450" name="フローチャート: 判断 449"/>
        <xdr:cNvSpPr/>
      </xdr:nvSpPr>
      <xdr:spPr>
        <a:xfrm>
          <a:off x="12954000" y="124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199</xdr:rowOff>
    </xdr:from>
    <xdr:ext cx="762000" cy="259045"/>
    <xdr:sp macro="" textlink="">
      <xdr:nvSpPr>
        <xdr:cNvPr id="451" name="テキスト ボックス 450"/>
        <xdr:cNvSpPr txBox="1"/>
      </xdr:nvSpPr>
      <xdr:spPr>
        <a:xfrm>
          <a:off x="12623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59872</xdr:rowOff>
    </xdr:from>
    <xdr:to>
      <xdr:col>82</xdr:col>
      <xdr:colOff>158750</xdr:colOff>
      <xdr:row>74</xdr:row>
      <xdr:rowOff>161472</xdr:rowOff>
    </xdr:to>
    <xdr:sp macro="" textlink="">
      <xdr:nvSpPr>
        <xdr:cNvPr id="457" name="楕円 456"/>
        <xdr:cNvSpPr/>
      </xdr:nvSpPr>
      <xdr:spPr>
        <a:xfrm>
          <a:off x="164592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139899</xdr:rowOff>
    </xdr:from>
    <xdr:ext cx="762000" cy="259045"/>
    <xdr:sp macro="" textlink="">
      <xdr:nvSpPr>
        <xdr:cNvPr id="458" name="公債費以外該当値テキスト"/>
        <xdr:cNvSpPr txBox="1"/>
      </xdr:nvSpPr>
      <xdr:spPr>
        <a:xfrm>
          <a:off x="16598900" y="1265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43543</xdr:rowOff>
    </xdr:from>
    <xdr:to>
      <xdr:col>78</xdr:col>
      <xdr:colOff>120650</xdr:colOff>
      <xdr:row>74</xdr:row>
      <xdr:rowOff>145143</xdr:rowOff>
    </xdr:to>
    <xdr:sp macro="" textlink="">
      <xdr:nvSpPr>
        <xdr:cNvPr id="459" name="楕円 458"/>
        <xdr:cNvSpPr/>
      </xdr:nvSpPr>
      <xdr:spPr>
        <a:xfrm>
          <a:off x="15621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155320</xdr:rowOff>
    </xdr:from>
    <xdr:ext cx="736600" cy="259045"/>
    <xdr:sp macro="" textlink="">
      <xdr:nvSpPr>
        <xdr:cNvPr id="460" name="テキスト ボックス 459"/>
        <xdr:cNvSpPr txBox="1"/>
      </xdr:nvSpPr>
      <xdr:spPr>
        <a:xfrm>
          <a:off x="15290800" y="1249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61" name="楕円 460"/>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62" name="テキスト ボックス 461"/>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84365</xdr:rowOff>
    </xdr:from>
    <xdr:to>
      <xdr:col>69</xdr:col>
      <xdr:colOff>142875</xdr:colOff>
      <xdr:row>74</xdr:row>
      <xdr:rowOff>14515</xdr:rowOff>
    </xdr:to>
    <xdr:sp macro="" textlink="">
      <xdr:nvSpPr>
        <xdr:cNvPr id="463" name="楕円 462"/>
        <xdr:cNvSpPr/>
      </xdr:nvSpPr>
      <xdr:spPr>
        <a:xfrm>
          <a:off x="13843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24692</xdr:rowOff>
    </xdr:from>
    <xdr:ext cx="762000" cy="259045"/>
    <xdr:sp macro="" textlink="">
      <xdr:nvSpPr>
        <xdr:cNvPr id="464" name="テキスト ボックス 463"/>
        <xdr:cNvSpPr txBox="1"/>
      </xdr:nvSpPr>
      <xdr:spPr>
        <a:xfrm>
          <a:off x="13512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2722</xdr:rowOff>
    </xdr:from>
    <xdr:to>
      <xdr:col>65</xdr:col>
      <xdr:colOff>53975</xdr:colOff>
      <xdr:row>73</xdr:row>
      <xdr:rowOff>104322</xdr:rowOff>
    </xdr:to>
    <xdr:sp macro="" textlink="">
      <xdr:nvSpPr>
        <xdr:cNvPr id="465" name="楕円 464"/>
        <xdr:cNvSpPr/>
      </xdr:nvSpPr>
      <xdr:spPr>
        <a:xfrm>
          <a:off x="12954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89099</xdr:rowOff>
    </xdr:from>
    <xdr:ext cx="762000" cy="259045"/>
    <xdr:sp macro="" textlink="">
      <xdr:nvSpPr>
        <xdr:cNvPr id="466" name="テキスト ボックス 465"/>
        <xdr:cNvSpPr txBox="1"/>
      </xdr:nvSpPr>
      <xdr:spPr>
        <a:xfrm>
          <a:off x="12623800" y="1260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58230</xdr:rowOff>
    </xdr:from>
    <xdr:to>
      <xdr:col>29</xdr:col>
      <xdr:colOff>127000</xdr:colOff>
      <xdr:row>16</xdr:row>
      <xdr:rowOff>121247</xdr:rowOff>
    </xdr:to>
    <xdr:cxnSp macro="">
      <xdr:nvCxnSpPr>
        <xdr:cNvPr id="50" name="直線コネクタ 49"/>
        <xdr:cNvCxnSpPr/>
      </xdr:nvCxnSpPr>
      <xdr:spPr bwMode="auto">
        <a:xfrm flipV="1">
          <a:off x="5003800" y="2849055"/>
          <a:ext cx="647700" cy="6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47731</xdr:rowOff>
    </xdr:from>
    <xdr:ext cx="762000" cy="259045"/>
    <xdr:sp macro="" textlink="">
      <xdr:nvSpPr>
        <xdr:cNvPr id="51" name="人口1人当たり決算額の推移平均値テキスト130"/>
        <xdr:cNvSpPr txBox="1"/>
      </xdr:nvSpPr>
      <xdr:spPr>
        <a:xfrm>
          <a:off x="5740400" y="2495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121247</xdr:rowOff>
    </xdr:from>
    <xdr:to>
      <xdr:col>26</xdr:col>
      <xdr:colOff>50800</xdr:colOff>
      <xdr:row>17</xdr:row>
      <xdr:rowOff>30531</xdr:rowOff>
    </xdr:to>
    <xdr:cxnSp macro="">
      <xdr:nvCxnSpPr>
        <xdr:cNvPr id="53" name="直線コネクタ 52"/>
        <xdr:cNvCxnSpPr/>
      </xdr:nvCxnSpPr>
      <xdr:spPr bwMode="auto">
        <a:xfrm flipV="1">
          <a:off x="4305300" y="2912072"/>
          <a:ext cx="698500" cy="80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36225</xdr:rowOff>
    </xdr:from>
    <xdr:ext cx="736600" cy="259045"/>
    <xdr:sp macro="" textlink="">
      <xdr:nvSpPr>
        <xdr:cNvPr id="55" name="テキスト ボックス 54"/>
        <xdr:cNvSpPr txBox="1"/>
      </xdr:nvSpPr>
      <xdr:spPr>
        <a:xfrm>
          <a:off x="4622800" y="2484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30531</xdr:rowOff>
    </xdr:from>
    <xdr:to>
      <xdr:col>22</xdr:col>
      <xdr:colOff>114300</xdr:colOff>
      <xdr:row>17</xdr:row>
      <xdr:rowOff>129210</xdr:rowOff>
    </xdr:to>
    <xdr:cxnSp macro="">
      <xdr:nvCxnSpPr>
        <xdr:cNvPr id="56" name="直線コネクタ 55"/>
        <xdr:cNvCxnSpPr/>
      </xdr:nvCxnSpPr>
      <xdr:spPr bwMode="auto">
        <a:xfrm flipV="1">
          <a:off x="3606800" y="2992806"/>
          <a:ext cx="698500" cy="98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61485</xdr:rowOff>
    </xdr:from>
    <xdr:ext cx="762000" cy="259045"/>
    <xdr:sp macro="" textlink="">
      <xdr:nvSpPr>
        <xdr:cNvPr id="58" name="テキスト ボックス 57"/>
        <xdr:cNvSpPr txBox="1"/>
      </xdr:nvSpPr>
      <xdr:spPr>
        <a:xfrm>
          <a:off x="39243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58877</xdr:rowOff>
    </xdr:from>
    <xdr:to>
      <xdr:col>18</xdr:col>
      <xdr:colOff>177800</xdr:colOff>
      <xdr:row>17</xdr:row>
      <xdr:rowOff>129210</xdr:rowOff>
    </xdr:to>
    <xdr:cxnSp macro="">
      <xdr:nvCxnSpPr>
        <xdr:cNvPr id="59" name="直線コネクタ 58"/>
        <xdr:cNvCxnSpPr/>
      </xdr:nvCxnSpPr>
      <xdr:spPr bwMode="auto">
        <a:xfrm>
          <a:off x="2908300" y="3021152"/>
          <a:ext cx="698500" cy="7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104919</xdr:rowOff>
    </xdr:from>
    <xdr:ext cx="762000" cy="259045"/>
    <xdr:sp macro="" textlink="">
      <xdr:nvSpPr>
        <xdr:cNvPr id="61" name="テキスト ボックス 60"/>
        <xdr:cNvSpPr txBox="1"/>
      </xdr:nvSpPr>
      <xdr:spPr>
        <a:xfrm>
          <a:off x="32258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85496</xdr:rowOff>
    </xdr:from>
    <xdr:to>
      <xdr:col>15</xdr:col>
      <xdr:colOff>101600</xdr:colOff>
      <xdr:row>16</xdr:row>
      <xdr:rowOff>15646</xdr:rowOff>
    </xdr:to>
    <xdr:sp macro="" textlink="">
      <xdr:nvSpPr>
        <xdr:cNvPr id="62" name="フローチャート: 判断 61"/>
        <xdr:cNvSpPr/>
      </xdr:nvSpPr>
      <xdr:spPr bwMode="auto">
        <a:xfrm>
          <a:off x="2857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25823</xdr:rowOff>
    </xdr:from>
    <xdr:ext cx="762000" cy="259045"/>
    <xdr:sp macro="" textlink="">
      <xdr:nvSpPr>
        <xdr:cNvPr id="63" name="テキスト ボックス 62"/>
        <xdr:cNvSpPr txBox="1"/>
      </xdr:nvSpPr>
      <xdr:spPr>
        <a:xfrm>
          <a:off x="2527300" y="2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7430</xdr:rowOff>
    </xdr:from>
    <xdr:to>
      <xdr:col>29</xdr:col>
      <xdr:colOff>177800</xdr:colOff>
      <xdr:row>16</xdr:row>
      <xdr:rowOff>109030</xdr:rowOff>
    </xdr:to>
    <xdr:sp macro="" textlink="">
      <xdr:nvSpPr>
        <xdr:cNvPr id="69" name="楕円 68"/>
        <xdr:cNvSpPr/>
      </xdr:nvSpPr>
      <xdr:spPr bwMode="auto">
        <a:xfrm>
          <a:off x="5600700" y="279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150957</xdr:rowOff>
    </xdr:from>
    <xdr:ext cx="762000" cy="259045"/>
    <xdr:sp macro="" textlink="">
      <xdr:nvSpPr>
        <xdr:cNvPr id="70" name="人口1人当たり決算額の推移該当値テキスト130"/>
        <xdr:cNvSpPr txBox="1"/>
      </xdr:nvSpPr>
      <xdr:spPr>
        <a:xfrm>
          <a:off x="5740400" y="277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70447</xdr:rowOff>
    </xdr:from>
    <xdr:to>
      <xdr:col>26</xdr:col>
      <xdr:colOff>101600</xdr:colOff>
      <xdr:row>17</xdr:row>
      <xdr:rowOff>597</xdr:rowOff>
    </xdr:to>
    <xdr:sp macro="" textlink="">
      <xdr:nvSpPr>
        <xdr:cNvPr id="71" name="楕円 70"/>
        <xdr:cNvSpPr/>
      </xdr:nvSpPr>
      <xdr:spPr bwMode="auto">
        <a:xfrm>
          <a:off x="4953000" y="286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156824</xdr:rowOff>
    </xdr:from>
    <xdr:ext cx="736600" cy="259045"/>
    <xdr:sp macro="" textlink="">
      <xdr:nvSpPr>
        <xdr:cNvPr id="72" name="テキスト ボックス 71"/>
        <xdr:cNvSpPr txBox="1"/>
      </xdr:nvSpPr>
      <xdr:spPr>
        <a:xfrm>
          <a:off x="4622800" y="294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151181</xdr:rowOff>
    </xdr:from>
    <xdr:to>
      <xdr:col>22</xdr:col>
      <xdr:colOff>165100</xdr:colOff>
      <xdr:row>17</xdr:row>
      <xdr:rowOff>81331</xdr:rowOff>
    </xdr:to>
    <xdr:sp macro="" textlink="">
      <xdr:nvSpPr>
        <xdr:cNvPr id="73" name="楕円 72"/>
        <xdr:cNvSpPr/>
      </xdr:nvSpPr>
      <xdr:spPr bwMode="auto">
        <a:xfrm>
          <a:off x="4254500" y="294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66108</xdr:rowOff>
    </xdr:from>
    <xdr:ext cx="762000" cy="259045"/>
    <xdr:sp macro="" textlink="">
      <xdr:nvSpPr>
        <xdr:cNvPr id="74" name="テキスト ボックス 73"/>
        <xdr:cNvSpPr txBox="1"/>
      </xdr:nvSpPr>
      <xdr:spPr>
        <a:xfrm>
          <a:off x="3924300" y="30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78410</xdr:rowOff>
    </xdr:from>
    <xdr:to>
      <xdr:col>19</xdr:col>
      <xdr:colOff>38100</xdr:colOff>
      <xdr:row>18</xdr:row>
      <xdr:rowOff>8560</xdr:rowOff>
    </xdr:to>
    <xdr:sp macro="" textlink="">
      <xdr:nvSpPr>
        <xdr:cNvPr id="75" name="楕円 74"/>
        <xdr:cNvSpPr/>
      </xdr:nvSpPr>
      <xdr:spPr bwMode="auto">
        <a:xfrm>
          <a:off x="3556000" y="304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164787</xdr:rowOff>
    </xdr:from>
    <xdr:ext cx="762000" cy="259045"/>
    <xdr:sp macro="" textlink="">
      <xdr:nvSpPr>
        <xdr:cNvPr id="76" name="テキスト ボックス 75"/>
        <xdr:cNvSpPr txBox="1"/>
      </xdr:nvSpPr>
      <xdr:spPr>
        <a:xfrm>
          <a:off x="3225800" y="31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8077</xdr:rowOff>
    </xdr:from>
    <xdr:to>
      <xdr:col>15</xdr:col>
      <xdr:colOff>101600</xdr:colOff>
      <xdr:row>17</xdr:row>
      <xdr:rowOff>109677</xdr:rowOff>
    </xdr:to>
    <xdr:sp macro="" textlink="">
      <xdr:nvSpPr>
        <xdr:cNvPr id="77" name="楕円 76"/>
        <xdr:cNvSpPr/>
      </xdr:nvSpPr>
      <xdr:spPr bwMode="auto">
        <a:xfrm>
          <a:off x="2857500" y="29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94454</xdr:rowOff>
    </xdr:from>
    <xdr:ext cx="762000" cy="259045"/>
    <xdr:sp macro="" textlink="">
      <xdr:nvSpPr>
        <xdr:cNvPr id="78" name="テキスト ボックス 77"/>
        <xdr:cNvSpPr txBox="1"/>
      </xdr:nvSpPr>
      <xdr:spPr>
        <a:xfrm>
          <a:off x="2527300" y="30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203078</xdr:rowOff>
    </xdr:from>
    <xdr:to>
      <xdr:col>29</xdr:col>
      <xdr:colOff>127000</xdr:colOff>
      <xdr:row>38</xdr:row>
      <xdr:rowOff>94904</xdr:rowOff>
    </xdr:to>
    <xdr:cxnSp macro="">
      <xdr:nvCxnSpPr>
        <xdr:cNvPr id="106" name="直線コネクタ 105"/>
        <xdr:cNvCxnSpPr/>
      </xdr:nvCxnSpPr>
      <xdr:spPr bwMode="auto">
        <a:xfrm flipV="1">
          <a:off x="5651500" y="6127628"/>
          <a:ext cx="0" cy="14348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66981</xdr:rowOff>
    </xdr:from>
    <xdr:ext cx="762000" cy="259045"/>
    <xdr:sp macro="" textlink="">
      <xdr:nvSpPr>
        <xdr:cNvPr id="107" name="人口1人当たり決算額の推移最小値テキスト445"/>
        <xdr:cNvSpPr txBox="1"/>
      </xdr:nvSpPr>
      <xdr:spPr>
        <a:xfrm>
          <a:off x="5740400" y="75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94904</xdr:rowOff>
    </xdr:from>
    <xdr:to>
      <xdr:col>30</xdr:col>
      <xdr:colOff>25400</xdr:colOff>
      <xdr:row>38</xdr:row>
      <xdr:rowOff>94904</xdr:rowOff>
    </xdr:to>
    <xdr:cxnSp macro="">
      <xdr:nvCxnSpPr>
        <xdr:cNvPr id="108" name="直線コネクタ 107"/>
        <xdr:cNvCxnSpPr/>
      </xdr:nvCxnSpPr>
      <xdr:spPr bwMode="auto">
        <a:xfrm>
          <a:off x="5562600" y="75625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118005</xdr:rowOff>
    </xdr:from>
    <xdr:ext cx="762000" cy="259045"/>
    <xdr:sp macro="" textlink="">
      <xdr:nvSpPr>
        <xdr:cNvPr id="109" name="人口1人当たり決算額の推移最大値テキスト445"/>
        <xdr:cNvSpPr txBox="1"/>
      </xdr:nvSpPr>
      <xdr:spPr>
        <a:xfrm>
          <a:off x="5740400" y="58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203078</xdr:rowOff>
    </xdr:from>
    <xdr:to>
      <xdr:col>30</xdr:col>
      <xdr:colOff>25400</xdr:colOff>
      <xdr:row>33</xdr:row>
      <xdr:rowOff>203078</xdr:rowOff>
    </xdr:to>
    <xdr:cxnSp macro="">
      <xdr:nvCxnSpPr>
        <xdr:cNvPr id="110" name="直線コネクタ 109"/>
        <xdr:cNvCxnSpPr/>
      </xdr:nvCxnSpPr>
      <xdr:spPr bwMode="auto">
        <a:xfrm>
          <a:off x="5562600" y="6127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158364</xdr:rowOff>
    </xdr:from>
    <xdr:to>
      <xdr:col>29</xdr:col>
      <xdr:colOff>127000</xdr:colOff>
      <xdr:row>34</xdr:row>
      <xdr:rowOff>227218</xdr:rowOff>
    </xdr:to>
    <xdr:cxnSp macro="">
      <xdr:nvCxnSpPr>
        <xdr:cNvPr id="111" name="直線コネクタ 110"/>
        <xdr:cNvCxnSpPr/>
      </xdr:nvCxnSpPr>
      <xdr:spPr bwMode="auto">
        <a:xfrm flipV="1">
          <a:off x="5003800" y="6425814"/>
          <a:ext cx="647700" cy="68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179128</xdr:rowOff>
    </xdr:from>
    <xdr:ext cx="762000" cy="259045"/>
    <xdr:sp macro="" textlink="">
      <xdr:nvSpPr>
        <xdr:cNvPr id="112" name="人口1人当たり決算額の推移平均値テキスト445"/>
        <xdr:cNvSpPr txBox="1"/>
      </xdr:nvSpPr>
      <xdr:spPr>
        <a:xfrm>
          <a:off x="5740400" y="678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207051</xdr:rowOff>
    </xdr:from>
    <xdr:to>
      <xdr:col>29</xdr:col>
      <xdr:colOff>177800</xdr:colOff>
      <xdr:row>35</xdr:row>
      <xdr:rowOff>308651</xdr:rowOff>
    </xdr:to>
    <xdr:sp macro="" textlink="">
      <xdr:nvSpPr>
        <xdr:cNvPr id="113" name="フローチャート: 判断 112"/>
        <xdr:cNvSpPr/>
      </xdr:nvSpPr>
      <xdr:spPr bwMode="auto">
        <a:xfrm>
          <a:off x="5600700" y="6817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227218</xdr:rowOff>
    </xdr:from>
    <xdr:to>
      <xdr:col>26</xdr:col>
      <xdr:colOff>50800</xdr:colOff>
      <xdr:row>34</xdr:row>
      <xdr:rowOff>285466</xdr:rowOff>
    </xdr:to>
    <xdr:cxnSp macro="">
      <xdr:nvCxnSpPr>
        <xdr:cNvPr id="114" name="直線コネクタ 113"/>
        <xdr:cNvCxnSpPr/>
      </xdr:nvCxnSpPr>
      <xdr:spPr bwMode="auto">
        <a:xfrm flipV="1">
          <a:off x="4305300" y="6494668"/>
          <a:ext cx="698500" cy="5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136093</xdr:rowOff>
    </xdr:from>
    <xdr:to>
      <xdr:col>26</xdr:col>
      <xdr:colOff>101600</xdr:colOff>
      <xdr:row>35</xdr:row>
      <xdr:rowOff>237693</xdr:rowOff>
    </xdr:to>
    <xdr:sp macro="" textlink="">
      <xdr:nvSpPr>
        <xdr:cNvPr id="115" name="フローチャート: 判断 114"/>
        <xdr:cNvSpPr/>
      </xdr:nvSpPr>
      <xdr:spPr bwMode="auto">
        <a:xfrm>
          <a:off x="49530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222470</xdr:rowOff>
    </xdr:from>
    <xdr:ext cx="736600" cy="259045"/>
    <xdr:sp macro="" textlink="">
      <xdr:nvSpPr>
        <xdr:cNvPr id="116" name="テキスト ボックス 115"/>
        <xdr:cNvSpPr txBox="1"/>
      </xdr:nvSpPr>
      <xdr:spPr>
        <a:xfrm>
          <a:off x="4622800" y="6832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202804</xdr:rowOff>
    </xdr:from>
    <xdr:to>
      <xdr:col>22</xdr:col>
      <xdr:colOff>114300</xdr:colOff>
      <xdr:row>34</xdr:row>
      <xdr:rowOff>285466</xdr:rowOff>
    </xdr:to>
    <xdr:cxnSp macro="">
      <xdr:nvCxnSpPr>
        <xdr:cNvPr id="117" name="直線コネクタ 116"/>
        <xdr:cNvCxnSpPr/>
      </xdr:nvCxnSpPr>
      <xdr:spPr bwMode="auto">
        <a:xfrm>
          <a:off x="3606800" y="6470254"/>
          <a:ext cx="698500" cy="8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282672</xdr:rowOff>
    </xdr:from>
    <xdr:to>
      <xdr:col>22</xdr:col>
      <xdr:colOff>165100</xdr:colOff>
      <xdr:row>36</xdr:row>
      <xdr:rowOff>41372</xdr:rowOff>
    </xdr:to>
    <xdr:sp macro="" textlink="">
      <xdr:nvSpPr>
        <xdr:cNvPr id="118" name="フローチャート: 判断 117"/>
        <xdr:cNvSpPr/>
      </xdr:nvSpPr>
      <xdr:spPr bwMode="auto">
        <a:xfrm>
          <a:off x="42545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26149</xdr:rowOff>
    </xdr:from>
    <xdr:ext cx="762000" cy="259045"/>
    <xdr:sp macro="" textlink="">
      <xdr:nvSpPr>
        <xdr:cNvPr id="119" name="テキスト ボックス 118"/>
        <xdr:cNvSpPr txBox="1"/>
      </xdr:nvSpPr>
      <xdr:spPr>
        <a:xfrm>
          <a:off x="3924300" y="697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148488</xdr:rowOff>
    </xdr:from>
    <xdr:to>
      <xdr:col>18</xdr:col>
      <xdr:colOff>177800</xdr:colOff>
      <xdr:row>34</xdr:row>
      <xdr:rowOff>202804</xdr:rowOff>
    </xdr:to>
    <xdr:cxnSp macro="">
      <xdr:nvCxnSpPr>
        <xdr:cNvPr id="120" name="直線コネクタ 119"/>
        <xdr:cNvCxnSpPr/>
      </xdr:nvCxnSpPr>
      <xdr:spPr bwMode="auto">
        <a:xfrm>
          <a:off x="2908300" y="6415938"/>
          <a:ext cx="698500" cy="5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288672</xdr:rowOff>
    </xdr:from>
    <xdr:ext cx="762000" cy="259045"/>
    <xdr:sp macro="" textlink="">
      <xdr:nvSpPr>
        <xdr:cNvPr id="122" name="テキスト ボックス 121"/>
        <xdr:cNvSpPr txBox="1"/>
      </xdr:nvSpPr>
      <xdr:spPr>
        <a:xfrm>
          <a:off x="32258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79126</xdr:rowOff>
    </xdr:from>
    <xdr:to>
      <xdr:col>15</xdr:col>
      <xdr:colOff>101600</xdr:colOff>
      <xdr:row>35</xdr:row>
      <xdr:rowOff>180726</xdr:rowOff>
    </xdr:to>
    <xdr:sp macro="" textlink="">
      <xdr:nvSpPr>
        <xdr:cNvPr id="123" name="フローチャート: 判断 122"/>
        <xdr:cNvSpPr/>
      </xdr:nvSpPr>
      <xdr:spPr bwMode="auto">
        <a:xfrm>
          <a:off x="2857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165503</xdr:rowOff>
    </xdr:from>
    <xdr:ext cx="762000" cy="259045"/>
    <xdr:sp macro="" textlink="">
      <xdr:nvSpPr>
        <xdr:cNvPr id="124" name="テキスト ボックス 123"/>
        <xdr:cNvSpPr txBox="1"/>
      </xdr:nvSpPr>
      <xdr:spPr>
        <a:xfrm>
          <a:off x="2527300" y="67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107564</xdr:rowOff>
    </xdr:from>
    <xdr:to>
      <xdr:col>29</xdr:col>
      <xdr:colOff>177800</xdr:colOff>
      <xdr:row>34</xdr:row>
      <xdr:rowOff>209164</xdr:rowOff>
    </xdr:to>
    <xdr:sp macro="" textlink="">
      <xdr:nvSpPr>
        <xdr:cNvPr id="130" name="楕円 129"/>
        <xdr:cNvSpPr/>
      </xdr:nvSpPr>
      <xdr:spPr bwMode="auto">
        <a:xfrm>
          <a:off x="5600700" y="637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295541</xdr:rowOff>
    </xdr:from>
    <xdr:ext cx="762000" cy="259045"/>
    <xdr:sp macro="" textlink="">
      <xdr:nvSpPr>
        <xdr:cNvPr id="131" name="人口1人当たり決算額の推移該当値テキスト445"/>
        <xdr:cNvSpPr txBox="1"/>
      </xdr:nvSpPr>
      <xdr:spPr>
        <a:xfrm>
          <a:off x="5740400" y="62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176418</xdr:rowOff>
    </xdr:from>
    <xdr:to>
      <xdr:col>26</xdr:col>
      <xdr:colOff>101600</xdr:colOff>
      <xdr:row>34</xdr:row>
      <xdr:rowOff>278019</xdr:rowOff>
    </xdr:to>
    <xdr:sp macro="" textlink="">
      <xdr:nvSpPr>
        <xdr:cNvPr id="132" name="楕円 131"/>
        <xdr:cNvSpPr/>
      </xdr:nvSpPr>
      <xdr:spPr bwMode="auto">
        <a:xfrm>
          <a:off x="4953000" y="644386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288195</xdr:rowOff>
    </xdr:from>
    <xdr:ext cx="736600" cy="259045"/>
    <xdr:sp macro="" textlink="">
      <xdr:nvSpPr>
        <xdr:cNvPr id="133" name="テキスト ボックス 132"/>
        <xdr:cNvSpPr txBox="1"/>
      </xdr:nvSpPr>
      <xdr:spPr>
        <a:xfrm>
          <a:off x="4622800" y="6212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234666</xdr:rowOff>
    </xdr:from>
    <xdr:to>
      <xdr:col>22</xdr:col>
      <xdr:colOff>165100</xdr:colOff>
      <xdr:row>34</xdr:row>
      <xdr:rowOff>336266</xdr:rowOff>
    </xdr:to>
    <xdr:sp macro="" textlink="">
      <xdr:nvSpPr>
        <xdr:cNvPr id="134" name="楕円 133"/>
        <xdr:cNvSpPr/>
      </xdr:nvSpPr>
      <xdr:spPr bwMode="auto">
        <a:xfrm>
          <a:off x="4254500" y="650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3543</xdr:rowOff>
    </xdr:from>
    <xdr:ext cx="762000" cy="259045"/>
    <xdr:sp macro="" textlink="">
      <xdr:nvSpPr>
        <xdr:cNvPr id="135" name="テキスト ボックス 134"/>
        <xdr:cNvSpPr txBox="1"/>
      </xdr:nvSpPr>
      <xdr:spPr>
        <a:xfrm>
          <a:off x="3924300" y="627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152004</xdr:rowOff>
    </xdr:from>
    <xdr:to>
      <xdr:col>19</xdr:col>
      <xdr:colOff>38100</xdr:colOff>
      <xdr:row>34</xdr:row>
      <xdr:rowOff>253604</xdr:rowOff>
    </xdr:to>
    <xdr:sp macro="" textlink="">
      <xdr:nvSpPr>
        <xdr:cNvPr id="136" name="楕円 135"/>
        <xdr:cNvSpPr/>
      </xdr:nvSpPr>
      <xdr:spPr bwMode="auto">
        <a:xfrm>
          <a:off x="3556000" y="641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263781</xdr:rowOff>
    </xdr:from>
    <xdr:ext cx="762000" cy="259045"/>
    <xdr:sp macro="" textlink="">
      <xdr:nvSpPr>
        <xdr:cNvPr id="137" name="テキスト ボックス 136"/>
        <xdr:cNvSpPr txBox="1"/>
      </xdr:nvSpPr>
      <xdr:spPr>
        <a:xfrm>
          <a:off x="3225800" y="618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97688</xdr:rowOff>
    </xdr:from>
    <xdr:to>
      <xdr:col>15</xdr:col>
      <xdr:colOff>101600</xdr:colOff>
      <xdr:row>34</xdr:row>
      <xdr:rowOff>199288</xdr:rowOff>
    </xdr:to>
    <xdr:sp macro="" textlink="">
      <xdr:nvSpPr>
        <xdr:cNvPr id="138" name="楕円 137"/>
        <xdr:cNvSpPr/>
      </xdr:nvSpPr>
      <xdr:spPr bwMode="auto">
        <a:xfrm>
          <a:off x="2857500" y="636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209465</xdr:rowOff>
    </xdr:from>
    <xdr:ext cx="762000" cy="259045"/>
    <xdr:sp macro="" textlink="">
      <xdr:nvSpPr>
        <xdr:cNvPr id="139" name="テキスト ボックス 138"/>
        <xdr:cNvSpPr txBox="1"/>
      </xdr:nvSpPr>
      <xdr:spPr>
        <a:xfrm>
          <a:off x="2527300" y="613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59,959
59,011
117.84
26,788,938
25,969,769
741,088
15,709,707
35,904,113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159980</xdr:rowOff>
    </xdr:from>
    <xdr:to>
      <xdr:col>24</xdr:col>
      <xdr:colOff>63500</xdr:colOff>
      <xdr:row>37</xdr:row>
      <xdr:rowOff>162266</xdr:rowOff>
    </xdr:to>
    <xdr:cxnSp macro="">
      <xdr:nvCxnSpPr>
        <xdr:cNvPr id="63" name="直線コネクタ 62"/>
        <xdr:cNvCxnSpPr/>
      </xdr:nvCxnSpPr>
      <xdr:spPr>
        <a:xfrm flipV="1">
          <a:off x="3797300" y="650363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45320</xdr:rowOff>
    </xdr:from>
    <xdr:ext cx="534377" cy="259045"/>
    <xdr:sp macro="" textlink="">
      <xdr:nvSpPr>
        <xdr:cNvPr id="64" name="人件費平均値テキスト"/>
        <xdr:cNvSpPr txBox="1"/>
      </xdr:nvSpPr>
      <xdr:spPr>
        <a:xfrm>
          <a:off x="4686300" y="604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162266</xdr:rowOff>
    </xdr:from>
    <xdr:to>
      <xdr:col>19</xdr:col>
      <xdr:colOff>177800</xdr:colOff>
      <xdr:row>38</xdr:row>
      <xdr:rowOff>47280</xdr:rowOff>
    </xdr:to>
    <xdr:cxnSp macro="">
      <xdr:nvCxnSpPr>
        <xdr:cNvPr id="66" name="直線コネクタ 65"/>
        <xdr:cNvCxnSpPr/>
      </xdr:nvCxnSpPr>
      <xdr:spPr>
        <a:xfrm flipV="1">
          <a:off x="2908300" y="6505916"/>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149060</xdr:rowOff>
    </xdr:from>
    <xdr:ext cx="534377" cy="259045"/>
    <xdr:sp macro="" textlink="">
      <xdr:nvSpPr>
        <xdr:cNvPr id="68" name="テキスト ボックス 67"/>
        <xdr:cNvSpPr txBox="1"/>
      </xdr:nvSpPr>
      <xdr:spPr>
        <a:xfrm>
          <a:off x="3530111" y="597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47280</xdr:rowOff>
    </xdr:from>
    <xdr:to>
      <xdr:col>15</xdr:col>
      <xdr:colOff>50800</xdr:colOff>
      <xdr:row>38</xdr:row>
      <xdr:rowOff>169516</xdr:rowOff>
    </xdr:to>
    <xdr:cxnSp macro="">
      <xdr:nvCxnSpPr>
        <xdr:cNvPr id="69" name="直線コネクタ 68"/>
        <xdr:cNvCxnSpPr/>
      </xdr:nvCxnSpPr>
      <xdr:spPr>
        <a:xfrm flipV="1">
          <a:off x="2019300" y="6562380"/>
          <a:ext cx="889000" cy="12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163821</xdr:rowOff>
    </xdr:from>
    <xdr:ext cx="534377" cy="259045"/>
    <xdr:sp macro="" textlink="">
      <xdr:nvSpPr>
        <xdr:cNvPr id="71" name="テキスト ボックス 70"/>
        <xdr:cNvSpPr txBox="1"/>
      </xdr:nvSpPr>
      <xdr:spPr>
        <a:xfrm>
          <a:off x="2641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27555</xdr:rowOff>
    </xdr:from>
    <xdr:to>
      <xdr:col>10</xdr:col>
      <xdr:colOff>114300</xdr:colOff>
      <xdr:row>38</xdr:row>
      <xdr:rowOff>169516</xdr:rowOff>
    </xdr:to>
    <xdr:cxnSp macro="">
      <xdr:nvCxnSpPr>
        <xdr:cNvPr id="72" name="直線コネクタ 71"/>
        <xdr:cNvCxnSpPr/>
      </xdr:nvCxnSpPr>
      <xdr:spPr>
        <a:xfrm>
          <a:off x="1130300" y="6371205"/>
          <a:ext cx="889000" cy="3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23788</xdr:rowOff>
    </xdr:from>
    <xdr:ext cx="534377" cy="259045"/>
    <xdr:sp macro="" textlink="">
      <xdr:nvSpPr>
        <xdr:cNvPr id="74" name="テキスト ボックス 73"/>
        <xdr:cNvSpPr txBox="1"/>
      </xdr:nvSpPr>
      <xdr:spPr>
        <a:xfrm>
          <a:off x="1752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116528</xdr:rowOff>
    </xdr:from>
    <xdr:to>
      <xdr:col>6</xdr:col>
      <xdr:colOff>38100</xdr:colOff>
      <xdr:row>36</xdr:row>
      <xdr:rowOff>46678</xdr:rowOff>
    </xdr:to>
    <xdr:sp macro="" textlink="">
      <xdr:nvSpPr>
        <xdr:cNvPr id="75" name="フローチャート: 判断 74"/>
        <xdr:cNvSpPr/>
      </xdr:nvSpPr>
      <xdr:spPr>
        <a:xfrm>
          <a:off x="1079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63205</xdr:rowOff>
    </xdr:from>
    <xdr:ext cx="534377" cy="259045"/>
    <xdr:sp macro="" textlink="">
      <xdr:nvSpPr>
        <xdr:cNvPr id="76" name="テキスト ボックス 75"/>
        <xdr:cNvSpPr txBox="1"/>
      </xdr:nvSpPr>
      <xdr:spPr>
        <a:xfrm>
          <a:off x="863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109180</xdr:rowOff>
    </xdr:from>
    <xdr:to>
      <xdr:col>24</xdr:col>
      <xdr:colOff>114300</xdr:colOff>
      <xdr:row>38</xdr:row>
      <xdr:rowOff>39330</xdr:rowOff>
    </xdr:to>
    <xdr:sp macro="" textlink="">
      <xdr:nvSpPr>
        <xdr:cNvPr id="82" name="楕円 81"/>
        <xdr:cNvSpPr/>
      </xdr:nvSpPr>
      <xdr:spPr>
        <a:xfrm>
          <a:off x="4584700" y="64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87607</xdr:rowOff>
    </xdr:from>
    <xdr:ext cx="534377" cy="259045"/>
    <xdr:sp macro="" textlink="">
      <xdr:nvSpPr>
        <xdr:cNvPr id="83" name="人件費該当値テキスト"/>
        <xdr:cNvSpPr txBox="1"/>
      </xdr:nvSpPr>
      <xdr:spPr>
        <a:xfrm>
          <a:off x="4686300" y="64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111466</xdr:rowOff>
    </xdr:from>
    <xdr:to>
      <xdr:col>20</xdr:col>
      <xdr:colOff>38100</xdr:colOff>
      <xdr:row>38</xdr:row>
      <xdr:rowOff>41616</xdr:rowOff>
    </xdr:to>
    <xdr:sp macro="" textlink="">
      <xdr:nvSpPr>
        <xdr:cNvPr id="84" name="楕円 83"/>
        <xdr:cNvSpPr/>
      </xdr:nvSpPr>
      <xdr:spPr>
        <a:xfrm>
          <a:off x="3746500" y="645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32743</xdr:rowOff>
    </xdr:from>
    <xdr:ext cx="534377" cy="259045"/>
    <xdr:sp macro="" textlink="">
      <xdr:nvSpPr>
        <xdr:cNvPr id="85" name="テキスト ボックス 84"/>
        <xdr:cNvSpPr txBox="1"/>
      </xdr:nvSpPr>
      <xdr:spPr>
        <a:xfrm>
          <a:off x="3530111" y="6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167930</xdr:rowOff>
    </xdr:from>
    <xdr:to>
      <xdr:col>15</xdr:col>
      <xdr:colOff>101600</xdr:colOff>
      <xdr:row>38</xdr:row>
      <xdr:rowOff>98080</xdr:rowOff>
    </xdr:to>
    <xdr:sp macro="" textlink="">
      <xdr:nvSpPr>
        <xdr:cNvPr id="86" name="楕円 85"/>
        <xdr:cNvSpPr/>
      </xdr:nvSpPr>
      <xdr:spPr>
        <a:xfrm>
          <a:off x="2857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89207</xdr:rowOff>
    </xdr:from>
    <xdr:ext cx="534377" cy="259045"/>
    <xdr:sp macro="" textlink="">
      <xdr:nvSpPr>
        <xdr:cNvPr id="87" name="テキスト ボックス 86"/>
        <xdr:cNvSpPr txBox="1"/>
      </xdr:nvSpPr>
      <xdr:spPr>
        <a:xfrm>
          <a:off x="2641111" y="660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118716</xdr:rowOff>
    </xdr:from>
    <xdr:to>
      <xdr:col>10</xdr:col>
      <xdr:colOff>165100</xdr:colOff>
      <xdr:row>39</xdr:row>
      <xdr:rowOff>48866</xdr:rowOff>
    </xdr:to>
    <xdr:sp macro="" textlink="">
      <xdr:nvSpPr>
        <xdr:cNvPr id="88" name="楕円 87"/>
        <xdr:cNvSpPr/>
      </xdr:nvSpPr>
      <xdr:spPr>
        <a:xfrm>
          <a:off x="1968500" y="663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39993</xdr:rowOff>
    </xdr:from>
    <xdr:ext cx="534377" cy="259045"/>
    <xdr:sp macro="" textlink="">
      <xdr:nvSpPr>
        <xdr:cNvPr id="89" name="テキスト ボックス 88"/>
        <xdr:cNvSpPr txBox="1"/>
      </xdr:nvSpPr>
      <xdr:spPr>
        <a:xfrm>
          <a:off x="1752111" y="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148205</xdr:rowOff>
    </xdr:from>
    <xdr:to>
      <xdr:col>6</xdr:col>
      <xdr:colOff>38100</xdr:colOff>
      <xdr:row>37</xdr:row>
      <xdr:rowOff>78355</xdr:rowOff>
    </xdr:to>
    <xdr:sp macro="" textlink="">
      <xdr:nvSpPr>
        <xdr:cNvPr id="90" name="楕円 89"/>
        <xdr:cNvSpPr/>
      </xdr:nvSpPr>
      <xdr:spPr>
        <a:xfrm>
          <a:off x="1079500" y="632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69482</xdr:rowOff>
    </xdr:from>
    <xdr:ext cx="534377" cy="259045"/>
    <xdr:sp macro="" textlink="">
      <xdr:nvSpPr>
        <xdr:cNvPr id="91" name="テキスト ボックス 90"/>
        <xdr:cNvSpPr txBox="1"/>
      </xdr:nvSpPr>
      <xdr:spPr>
        <a:xfrm>
          <a:off x="863111" y="641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20828</xdr:rowOff>
    </xdr:from>
    <xdr:to>
      <xdr:col>24</xdr:col>
      <xdr:colOff>62865</xdr:colOff>
      <xdr:row>58</xdr:row>
      <xdr:rowOff>125355</xdr:rowOff>
    </xdr:to>
    <xdr:cxnSp macro="">
      <xdr:nvCxnSpPr>
        <xdr:cNvPr id="116" name="直線コネクタ 115"/>
        <xdr:cNvCxnSpPr/>
      </xdr:nvCxnSpPr>
      <xdr:spPr>
        <a:xfrm flipV="1">
          <a:off x="4633595" y="8593328"/>
          <a:ext cx="1270" cy="14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129182</xdr:rowOff>
    </xdr:from>
    <xdr:ext cx="534377" cy="259045"/>
    <xdr:sp macro="" textlink="">
      <xdr:nvSpPr>
        <xdr:cNvPr id="117" name="物件費最小値テキスト"/>
        <xdr:cNvSpPr txBox="1"/>
      </xdr:nvSpPr>
      <xdr:spPr>
        <a:xfrm>
          <a:off x="4686300" y="100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125355</xdr:rowOff>
    </xdr:from>
    <xdr:to>
      <xdr:col>24</xdr:col>
      <xdr:colOff>152400</xdr:colOff>
      <xdr:row>58</xdr:row>
      <xdr:rowOff>125355</xdr:rowOff>
    </xdr:to>
    <xdr:cxnSp macro="">
      <xdr:nvCxnSpPr>
        <xdr:cNvPr id="118" name="直線コネクタ 117"/>
        <xdr:cNvCxnSpPr/>
      </xdr:nvCxnSpPr>
      <xdr:spPr>
        <a:xfrm>
          <a:off x="4546600" y="10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138955</xdr:rowOff>
    </xdr:from>
    <xdr:ext cx="599010" cy="259045"/>
    <xdr:sp macro="" textlink="">
      <xdr:nvSpPr>
        <xdr:cNvPr id="119" name="物件費最大値テキスト"/>
        <xdr:cNvSpPr txBox="1"/>
      </xdr:nvSpPr>
      <xdr:spPr>
        <a:xfrm>
          <a:off x="4686300" y="83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20828</xdr:rowOff>
    </xdr:from>
    <xdr:to>
      <xdr:col>24</xdr:col>
      <xdr:colOff>152400</xdr:colOff>
      <xdr:row>50</xdr:row>
      <xdr:rowOff>20828</xdr:rowOff>
    </xdr:to>
    <xdr:cxnSp macro="">
      <xdr:nvCxnSpPr>
        <xdr:cNvPr id="120" name="直線コネクタ 119"/>
        <xdr:cNvCxnSpPr/>
      </xdr:nvCxnSpPr>
      <xdr:spPr>
        <a:xfrm>
          <a:off x="4546600" y="859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115754</xdr:rowOff>
    </xdr:from>
    <xdr:to>
      <xdr:col>24</xdr:col>
      <xdr:colOff>63500</xdr:colOff>
      <xdr:row>56</xdr:row>
      <xdr:rowOff>75921</xdr:rowOff>
    </xdr:to>
    <xdr:cxnSp macro="">
      <xdr:nvCxnSpPr>
        <xdr:cNvPr id="121" name="直線コネクタ 120"/>
        <xdr:cNvCxnSpPr/>
      </xdr:nvCxnSpPr>
      <xdr:spPr>
        <a:xfrm flipV="1">
          <a:off x="3797300" y="9545504"/>
          <a:ext cx="838200" cy="13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138809</xdr:rowOff>
    </xdr:from>
    <xdr:ext cx="534377" cy="259045"/>
    <xdr:sp macro="" textlink="">
      <xdr:nvSpPr>
        <xdr:cNvPr id="122" name="物件費平均値テキスト"/>
        <xdr:cNvSpPr txBox="1"/>
      </xdr:nvSpPr>
      <xdr:spPr>
        <a:xfrm>
          <a:off x="4686300" y="92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115932</xdr:rowOff>
    </xdr:from>
    <xdr:to>
      <xdr:col>24</xdr:col>
      <xdr:colOff>114300</xdr:colOff>
      <xdr:row>55</xdr:row>
      <xdr:rowOff>46082</xdr:rowOff>
    </xdr:to>
    <xdr:sp macro="" textlink="">
      <xdr:nvSpPr>
        <xdr:cNvPr id="123" name="フローチャート: 判断 122"/>
        <xdr:cNvSpPr/>
      </xdr:nvSpPr>
      <xdr:spPr>
        <a:xfrm>
          <a:off x="45847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75921</xdr:rowOff>
    </xdr:from>
    <xdr:to>
      <xdr:col>19</xdr:col>
      <xdr:colOff>177800</xdr:colOff>
      <xdr:row>56</xdr:row>
      <xdr:rowOff>94209</xdr:rowOff>
    </xdr:to>
    <xdr:cxnSp macro="">
      <xdr:nvCxnSpPr>
        <xdr:cNvPr id="124" name="直線コネクタ 123"/>
        <xdr:cNvCxnSpPr/>
      </xdr:nvCxnSpPr>
      <xdr:spPr>
        <a:xfrm flipV="1">
          <a:off x="2908300" y="967712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62420</xdr:rowOff>
    </xdr:from>
    <xdr:to>
      <xdr:col>20</xdr:col>
      <xdr:colOff>38100</xdr:colOff>
      <xdr:row>55</xdr:row>
      <xdr:rowOff>164020</xdr:rowOff>
    </xdr:to>
    <xdr:sp macro="" textlink="">
      <xdr:nvSpPr>
        <xdr:cNvPr id="125" name="フローチャート: 判断 124"/>
        <xdr:cNvSpPr/>
      </xdr:nvSpPr>
      <xdr:spPr>
        <a:xfrm>
          <a:off x="3746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9097</xdr:rowOff>
    </xdr:from>
    <xdr:ext cx="534377" cy="259045"/>
    <xdr:sp macro="" textlink="">
      <xdr:nvSpPr>
        <xdr:cNvPr id="126" name="テキスト ボックス 125"/>
        <xdr:cNvSpPr txBox="1"/>
      </xdr:nvSpPr>
      <xdr:spPr>
        <a:xfrm>
          <a:off x="3530111" y="92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94209</xdr:rowOff>
    </xdr:from>
    <xdr:to>
      <xdr:col>15</xdr:col>
      <xdr:colOff>50800</xdr:colOff>
      <xdr:row>57</xdr:row>
      <xdr:rowOff>20809</xdr:rowOff>
    </xdr:to>
    <xdr:cxnSp macro="">
      <xdr:nvCxnSpPr>
        <xdr:cNvPr id="127" name="直線コネクタ 126"/>
        <xdr:cNvCxnSpPr/>
      </xdr:nvCxnSpPr>
      <xdr:spPr>
        <a:xfrm flipV="1">
          <a:off x="2019300" y="9695409"/>
          <a:ext cx="889000" cy="9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94977</xdr:rowOff>
    </xdr:from>
    <xdr:to>
      <xdr:col>15</xdr:col>
      <xdr:colOff>101600</xdr:colOff>
      <xdr:row>55</xdr:row>
      <xdr:rowOff>25127</xdr:rowOff>
    </xdr:to>
    <xdr:sp macro="" textlink="">
      <xdr:nvSpPr>
        <xdr:cNvPr id="128" name="フローチャート: 判断 127"/>
        <xdr:cNvSpPr/>
      </xdr:nvSpPr>
      <xdr:spPr>
        <a:xfrm>
          <a:off x="2857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41654</xdr:rowOff>
    </xdr:from>
    <xdr:ext cx="534377" cy="259045"/>
    <xdr:sp macro="" textlink="">
      <xdr:nvSpPr>
        <xdr:cNvPr id="129" name="テキスト ボックス 128"/>
        <xdr:cNvSpPr txBox="1"/>
      </xdr:nvSpPr>
      <xdr:spPr>
        <a:xfrm>
          <a:off x="2641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145720</xdr:rowOff>
    </xdr:from>
    <xdr:to>
      <xdr:col>10</xdr:col>
      <xdr:colOff>114300</xdr:colOff>
      <xdr:row>57</xdr:row>
      <xdr:rowOff>20809</xdr:rowOff>
    </xdr:to>
    <xdr:cxnSp macro="">
      <xdr:nvCxnSpPr>
        <xdr:cNvPr id="130" name="直線コネクタ 129"/>
        <xdr:cNvCxnSpPr/>
      </xdr:nvCxnSpPr>
      <xdr:spPr>
        <a:xfrm>
          <a:off x="1130300" y="9746920"/>
          <a:ext cx="889000" cy="4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109321</xdr:rowOff>
    </xdr:from>
    <xdr:to>
      <xdr:col>10</xdr:col>
      <xdr:colOff>165100</xdr:colOff>
      <xdr:row>55</xdr:row>
      <xdr:rowOff>39471</xdr:rowOff>
    </xdr:to>
    <xdr:sp macro="" textlink="">
      <xdr:nvSpPr>
        <xdr:cNvPr id="131" name="フローチャート: 判断 130"/>
        <xdr:cNvSpPr/>
      </xdr:nvSpPr>
      <xdr:spPr>
        <a:xfrm>
          <a:off x="1968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55998</xdr:rowOff>
    </xdr:from>
    <xdr:ext cx="534377" cy="259045"/>
    <xdr:sp macro="" textlink="">
      <xdr:nvSpPr>
        <xdr:cNvPr id="132" name="テキスト ボックス 131"/>
        <xdr:cNvSpPr txBox="1"/>
      </xdr:nvSpPr>
      <xdr:spPr>
        <a:xfrm>
          <a:off x="1752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50152</xdr:rowOff>
    </xdr:from>
    <xdr:to>
      <xdr:col>6</xdr:col>
      <xdr:colOff>38100</xdr:colOff>
      <xdr:row>54</xdr:row>
      <xdr:rowOff>151752</xdr:rowOff>
    </xdr:to>
    <xdr:sp macro="" textlink="">
      <xdr:nvSpPr>
        <xdr:cNvPr id="133" name="フローチャート: 判断 132"/>
        <xdr:cNvSpPr/>
      </xdr:nvSpPr>
      <xdr:spPr>
        <a:xfrm>
          <a:off x="1079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168279</xdr:rowOff>
    </xdr:from>
    <xdr:ext cx="534377" cy="259045"/>
    <xdr:sp macro="" textlink="">
      <xdr:nvSpPr>
        <xdr:cNvPr id="134" name="テキスト ボックス 133"/>
        <xdr:cNvSpPr txBox="1"/>
      </xdr:nvSpPr>
      <xdr:spPr>
        <a:xfrm>
          <a:off x="863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64954</xdr:rowOff>
    </xdr:from>
    <xdr:to>
      <xdr:col>24</xdr:col>
      <xdr:colOff>114300</xdr:colOff>
      <xdr:row>55</xdr:row>
      <xdr:rowOff>166554</xdr:rowOff>
    </xdr:to>
    <xdr:sp macro="" textlink="">
      <xdr:nvSpPr>
        <xdr:cNvPr id="140" name="楕円 139"/>
        <xdr:cNvSpPr/>
      </xdr:nvSpPr>
      <xdr:spPr>
        <a:xfrm>
          <a:off x="4584700" y="94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43381</xdr:rowOff>
    </xdr:from>
    <xdr:ext cx="534377" cy="259045"/>
    <xdr:sp macro="" textlink="">
      <xdr:nvSpPr>
        <xdr:cNvPr id="141" name="物件費該当値テキスト"/>
        <xdr:cNvSpPr txBox="1"/>
      </xdr:nvSpPr>
      <xdr:spPr>
        <a:xfrm>
          <a:off x="4686300" y="947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25121</xdr:rowOff>
    </xdr:from>
    <xdr:to>
      <xdr:col>20</xdr:col>
      <xdr:colOff>38100</xdr:colOff>
      <xdr:row>56</xdr:row>
      <xdr:rowOff>126721</xdr:rowOff>
    </xdr:to>
    <xdr:sp macro="" textlink="">
      <xdr:nvSpPr>
        <xdr:cNvPr id="142" name="楕円 141"/>
        <xdr:cNvSpPr/>
      </xdr:nvSpPr>
      <xdr:spPr>
        <a:xfrm>
          <a:off x="3746500" y="96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117848</xdr:rowOff>
    </xdr:from>
    <xdr:ext cx="534377" cy="259045"/>
    <xdr:sp macro="" textlink="">
      <xdr:nvSpPr>
        <xdr:cNvPr id="143" name="テキスト ボックス 142"/>
        <xdr:cNvSpPr txBox="1"/>
      </xdr:nvSpPr>
      <xdr:spPr>
        <a:xfrm>
          <a:off x="3530111" y="97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43409</xdr:rowOff>
    </xdr:from>
    <xdr:to>
      <xdr:col>15</xdr:col>
      <xdr:colOff>101600</xdr:colOff>
      <xdr:row>56</xdr:row>
      <xdr:rowOff>145009</xdr:rowOff>
    </xdr:to>
    <xdr:sp macro="" textlink="">
      <xdr:nvSpPr>
        <xdr:cNvPr id="144" name="楕円 143"/>
        <xdr:cNvSpPr/>
      </xdr:nvSpPr>
      <xdr:spPr>
        <a:xfrm>
          <a:off x="2857500" y="96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136136</xdr:rowOff>
    </xdr:from>
    <xdr:ext cx="534377" cy="259045"/>
    <xdr:sp macro="" textlink="">
      <xdr:nvSpPr>
        <xdr:cNvPr id="145" name="テキスト ボックス 144"/>
        <xdr:cNvSpPr txBox="1"/>
      </xdr:nvSpPr>
      <xdr:spPr>
        <a:xfrm>
          <a:off x="2641111" y="97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141459</xdr:rowOff>
    </xdr:from>
    <xdr:to>
      <xdr:col>10</xdr:col>
      <xdr:colOff>165100</xdr:colOff>
      <xdr:row>57</xdr:row>
      <xdr:rowOff>71609</xdr:rowOff>
    </xdr:to>
    <xdr:sp macro="" textlink="">
      <xdr:nvSpPr>
        <xdr:cNvPr id="146" name="楕円 145"/>
        <xdr:cNvSpPr/>
      </xdr:nvSpPr>
      <xdr:spPr>
        <a:xfrm>
          <a:off x="1968500" y="97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62736</xdr:rowOff>
    </xdr:from>
    <xdr:ext cx="534377" cy="259045"/>
    <xdr:sp macro="" textlink="">
      <xdr:nvSpPr>
        <xdr:cNvPr id="147" name="テキスト ボックス 146"/>
        <xdr:cNvSpPr txBox="1"/>
      </xdr:nvSpPr>
      <xdr:spPr>
        <a:xfrm>
          <a:off x="1752111" y="98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94920</xdr:rowOff>
    </xdr:from>
    <xdr:to>
      <xdr:col>6</xdr:col>
      <xdr:colOff>38100</xdr:colOff>
      <xdr:row>57</xdr:row>
      <xdr:rowOff>25070</xdr:rowOff>
    </xdr:to>
    <xdr:sp macro="" textlink="">
      <xdr:nvSpPr>
        <xdr:cNvPr id="148" name="楕円 147"/>
        <xdr:cNvSpPr/>
      </xdr:nvSpPr>
      <xdr:spPr>
        <a:xfrm>
          <a:off x="1079500" y="96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16197</xdr:rowOff>
    </xdr:from>
    <xdr:ext cx="534377" cy="259045"/>
    <xdr:sp macro="" textlink="">
      <xdr:nvSpPr>
        <xdr:cNvPr id="149" name="テキスト ボックス 148"/>
        <xdr:cNvSpPr txBox="1"/>
      </xdr:nvSpPr>
      <xdr:spPr>
        <a:xfrm>
          <a:off x="863111" y="97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3" name="直線コネクタ 172"/>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4" name="維持補修費最小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5" name="直線コネクタ 174"/>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6" name="維持補修費最大値テキスト"/>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7" name="直線コネクタ 176"/>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35688</xdr:rowOff>
    </xdr:from>
    <xdr:to>
      <xdr:col>24</xdr:col>
      <xdr:colOff>63500</xdr:colOff>
      <xdr:row>76</xdr:row>
      <xdr:rowOff>92838</xdr:rowOff>
    </xdr:to>
    <xdr:cxnSp macro="">
      <xdr:nvCxnSpPr>
        <xdr:cNvPr id="178" name="直線コネクタ 177"/>
        <xdr:cNvCxnSpPr/>
      </xdr:nvCxnSpPr>
      <xdr:spPr>
        <a:xfrm>
          <a:off x="3797300" y="1306588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1033</xdr:rowOff>
    </xdr:from>
    <xdr:ext cx="469744" cy="259045"/>
    <xdr:sp macro="" textlink="">
      <xdr:nvSpPr>
        <xdr:cNvPr id="179" name="維持補修費平均値テキスト"/>
        <xdr:cNvSpPr txBox="1"/>
      </xdr:nvSpPr>
      <xdr:spPr>
        <a:xfrm>
          <a:off x="4686300" y="1268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80" name="フローチャート: 判断 179"/>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2539</xdr:rowOff>
    </xdr:from>
    <xdr:to>
      <xdr:col>19</xdr:col>
      <xdr:colOff>177800</xdr:colOff>
      <xdr:row>76</xdr:row>
      <xdr:rowOff>35688</xdr:rowOff>
    </xdr:to>
    <xdr:cxnSp macro="">
      <xdr:nvCxnSpPr>
        <xdr:cNvPr id="181" name="直線コネクタ 180"/>
        <xdr:cNvCxnSpPr/>
      </xdr:nvCxnSpPr>
      <xdr:spPr>
        <a:xfrm>
          <a:off x="2908300" y="13032739"/>
          <a:ext cx="889000" cy="3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124477</xdr:rowOff>
    </xdr:from>
    <xdr:ext cx="469744" cy="259045"/>
    <xdr:sp macro="" textlink="">
      <xdr:nvSpPr>
        <xdr:cNvPr id="183" name="テキスト ボックス 182"/>
        <xdr:cNvSpPr txBox="1"/>
      </xdr:nvSpPr>
      <xdr:spPr>
        <a:xfrm>
          <a:off x="3562428" y="1264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2539</xdr:rowOff>
    </xdr:from>
    <xdr:to>
      <xdr:col>15</xdr:col>
      <xdr:colOff>50800</xdr:colOff>
      <xdr:row>76</xdr:row>
      <xdr:rowOff>42799</xdr:rowOff>
    </xdr:to>
    <xdr:cxnSp macro="">
      <xdr:nvCxnSpPr>
        <xdr:cNvPr id="184" name="直線コネクタ 183"/>
        <xdr:cNvCxnSpPr/>
      </xdr:nvCxnSpPr>
      <xdr:spPr>
        <a:xfrm flipV="1">
          <a:off x="2019300" y="13032739"/>
          <a:ext cx="889000" cy="4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140987</xdr:rowOff>
    </xdr:from>
    <xdr:ext cx="469744" cy="259045"/>
    <xdr:sp macro="" textlink="">
      <xdr:nvSpPr>
        <xdr:cNvPr id="186" name="テキスト ボックス 185"/>
        <xdr:cNvSpPr txBox="1"/>
      </xdr:nvSpPr>
      <xdr:spPr>
        <a:xfrm>
          <a:off x="2673428" y="126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42799</xdr:rowOff>
    </xdr:from>
    <xdr:to>
      <xdr:col>10</xdr:col>
      <xdr:colOff>114300</xdr:colOff>
      <xdr:row>76</xdr:row>
      <xdr:rowOff>135637</xdr:rowOff>
    </xdr:to>
    <xdr:cxnSp macro="">
      <xdr:nvCxnSpPr>
        <xdr:cNvPr id="187" name="直線コネクタ 186"/>
        <xdr:cNvCxnSpPr/>
      </xdr:nvCxnSpPr>
      <xdr:spPr>
        <a:xfrm flipV="1">
          <a:off x="1130300" y="13072999"/>
          <a:ext cx="889000" cy="9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8" name="フローチャート: 判断 187"/>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127271</xdr:rowOff>
    </xdr:from>
    <xdr:ext cx="469744" cy="259045"/>
    <xdr:sp macro="" textlink="">
      <xdr:nvSpPr>
        <xdr:cNvPr id="189" name="テキスト ボックス 188"/>
        <xdr:cNvSpPr txBox="1"/>
      </xdr:nvSpPr>
      <xdr:spPr>
        <a:xfrm>
          <a:off x="1784428" y="1264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143764</xdr:rowOff>
    </xdr:from>
    <xdr:to>
      <xdr:col>6</xdr:col>
      <xdr:colOff>38100</xdr:colOff>
      <xdr:row>75</xdr:row>
      <xdr:rowOff>73914</xdr:rowOff>
    </xdr:to>
    <xdr:sp macro="" textlink="">
      <xdr:nvSpPr>
        <xdr:cNvPr id="190" name="フローチャート: 判断 189"/>
        <xdr:cNvSpPr/>
      </xdr:nvSpPr>
      <xdr:spPr>
        <a:xfrm>
          <a:off x="1079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90441</xdr:rowOff>
    </xdr:from>
    <xdr:ext cx="469744" cy="259045"/>
    <xdr:sp macro="" textlink="">
      <xdr:nvSpPr>
        <xdr:cNvPr id="191" name="テキスト ボックス 190"/>
        <xdr:cNvSpPr txBox="1"/>
      </xdr:nvSpPr>
      <xdr:spPr>
        <a:xfrm>
          <a:off x="895428" y="126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42038</xdr:rowOff>
    </xdr:from>
    <xdr:to>
      <xdr:col>24</xdr:col>
      <xdr:colOff>114300</xdr:colOff>
      <xdr:row>76</xdr:row>
      <xdr:rowOff>143638</xdr:rowOff>
    </xdr:to>
    <xdr:sp macro="" textlink="">
      <xdr:nvSpPr>
        <xdr:cNvPr id="197" name="楕円 196"/>
        <xdr:cNvSpPr/>
      </xdr:nvSpPr>
      <xdr:spPr>
        <a:xfrm>
          <a:off x="4584700" y="130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20465</xdr:rowOff>
    </xdr:from>
    <xdr:ext cx="469744" cy="259045"/>
    <xdr:sp macro="" textlink="">
      <xdr:nvSpPr>
        <xdr:cNvPr id="198" name="維持補修費該当値テキスト"/>
        <xdr:cNvSpPr txBox="1"/>
      </xdr:nvSpPr>
      <xdr:spPr>
        <a:xfrm>
          <a:off x="4686300" y="1305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156338</xdr:rowOff>
    </xdr:from>
    <xdr:to>
      <xdr:col>20</xdr:col>
      <xdr:colOff>38100</xdr:colOff>
      <xdr:row>76</xdr:row>
      <xdr:rowOff>86488</xdr:rowOff>
    </xdr:to>
    <xdr:sp macro="" textlink="">
      <xdr:nvSpPr>
        <xdr:cNvPr id="199" name="楕円 198"/>
        <xdr:cNvSpPr/>
      </xdr:nvSpPr>
      <xdr:spPr>
        <a:xfrm>
          <a:off x="3746500" y="130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77615</xdr:rowOff>
    </xdr:from>
    <xdr:ext cx="469744" cy="259045"/>
    <xdr:sp macro="" textlink="">
      <xdr:nvSpPr>
        <xdr:cNvPr id="200" name="テキスト ボックス 199"/>
        <xdr:cNvSpPr txBox="1"/>
      </xdr:nvSpPr>
      <xdr:spPr>
        <a:xfrm>
          <a:off x="3562428" y="131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123190</xdr:rowOff>
    </xdr:from>
    <xdr:to>
      <xdr:col>15</xdr:col>
      <xdr:colOff>101600</xdr:colOff>
      <xdr:row>76</xdr:row>
      <xdr:rowOff>53339</xdr:rowOff>
    </xdr:to>
    <xdr:sp macro="" textlink="">
      <xdr:nvSpPr>
        <xdr:cNvPr id="201" name="楕円 200"/>
        <xdr:cNvSpPr/>
      </xdr:nvSpPr>
      <xdr:spPr>
        <a:xfrm>
          <a:off x="2857500" y="129819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44466</xdr:rowOff>
    </xdr:from>
    <xdr:ext cx="469744" cy="259045"/>
    <xdr:sp macro="" textlink="">
      <xdr:nvSpPr>
        <xdr:cNvPr id="202" name="テキスト ボックス 201"/>
        <xdr:cNvSpPr txBox="1"/>
      </xdr:nvSpPr>
      <xdr:spPr>
        <a:xfrm>
          <a:off x="2673428" y="1307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163449</xdr:rowOff>
    </xdr:from>
    <xdr:to>
      <xdr:col>10</xdr:col>
      <xdr:colOff>165100</xdr:colOff>
      <xdr:row>76</xdr:row>
      <xdr:rowOff>93599</xdr:rowOff>
    </xdr:to>
    <xdr:sp macro="" textlink="">
      <xdr:nvSpPr>
        <xdr:cNvPr id="203" name="楕円 202"/>
        <xdr:cNvSpPr/>
      </xdr:nvSpPr>
      <xdr:spPr>
        <a:xfrm>
          <a:off x="1968500" y="130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84726</xdr:rowOff>
    </xdr:from>
    <xdr:ext cx="469744" cy="259045"/>
    <xdr:sp macro="" textlink="">
      <xdr:nvSpPr>
        <xdr:cNvPr id="204" name="テキスト ボックス 203"/>
        <xdr:cNvSpPr txBox="1"/>
      </xdr:nvSpPr>
      <xdr:spPr>
        <a:xfrm>
          <a:off x="1784428" y="1311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84837</xdr:rowOff>
    </xdr:from>
    <xdr:to>
      <xdr:col>6</xdr:col>
      <xdr:colOff>38100</xdr:colOff>
      <xdr:row>77</xdr:row>
      <xdr:rowOff>14987</xdr:rowOff>
    </xdr:to>
    <xdr:sp macro="" textlink="">
      <xdr:nvSpPr>
        <xdr:cNvPr id="205" name="楕円 204"/>
        <xdr:cNvSpPr/>
      </xdr:nvSpPr>
      <xdr:spPr>
        <a:xfrm>
          <a:off x="1079500" y="131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6114</xdr:rowOff>
    </xdr:from>
    <xdr:ext cx="469744" cy="259045"/>
    <xdr:sp macro="" textlink="">
      <xdr:nvSpPr>
        <xdr:cNvPr id="206" name="テキスト ボックス 205"/>
        <xdr:cNvSpPr txBox="1"/>
      </xdr:nvSpPr>
      <xdr:spPr>
        <a:xfrm>
          <a:off x="895428" y="1320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13970</xdr:rowOff>
    </xdr:from>
    <xdr:to>
      <xdr:col>24</xdr:col>
      <xdr:colOff>62865</xdr:colOff>
      <xdr:row>98</xdr:row>
      <xdr:rowOff>56717</xdr:rowOff>
    </xdr:to>
    <xdr:cxnSp macro="">
      <xdr:nvCxnSpPr>
        <xdr:cNvPr id="231" name="直線コネクタ 230"/>
        <xdr:cNvCxnSpPr/>
      </xdr:nvCxnSpPr>
      <xdr:spPr>
        <a:xfrm flipV="1">
          <a:off x="4633595" y="15444470"/>
          <a:ext cx="1270" cy="141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60544</xdr:rowOff>
    </xdr:from>
    <xdr:ext cx="534377" cy="259045"/>
    <xdr:sp macro="" textlink="">
      <xdr:nvSpPr>
        <xdr:cNvPr id="232" name="扶助費最小値テキスト"/>
        <xdr:cNvSpPr txBox="1"/>
      </xdr:nvSpPr>
      <xdr:spPr>
        <a:xfrm>
          <a:off x="4686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56717</xdr:rowOff>
    </xdr:from>
    <xdr:to>
      <xdr:col>24</xdr:col>
      <xdr:colOff>152400</xdr:colOff>
      <xdr:row>98</xdr:row>
      <xdr:rowOff>56717</xdr:rowOff>
    </xdr:to>
    <xdr:cxnSp macro="">
      <xdr:nvCxnSpPr>
        <xdr:cNvPr id="233" name="直線コネクタ 232"/>
        <xdr:cNvCxnSpPr/>
      </xdr:nvCxnSpPr>
      <xdr:spPr>
        <a:xfrm>
          <a:off x="4546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132097</xdr:rowOff>
    </xdr:from>
    <xdr:ext cx="599010" cy="259045"/>
    <xdr:sp macro="" textlink="">
      <xdr:nvSpPr>
        <xdr:cNvPr id="234" name="扶助費最大値テキスト"/>
        <xdr:cNvSpPr txBox="1"/>
      </xdr:nvSpPr>
      <xdr:spPr>
        <a:xfrm>
          <a:off x="4686300" y="1521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13970</xdr:rowOff>
    </xdr:from>
    <xdr:to>
      <xdr:col>24</xdr:col>
      <xdr:colOff>152400</xdr:colOff>
      <xdr:row>90</xdr:row>
      <xdr:rowOff>13970</xdr:rowOff>
    </xdr:to>
    <xdr:cxnSp macro="">
      <xdr:nvCxnSpPr>
        <xdr:cNvPr id="235" name="直線コネクタ 234"/>
        <xdr:cNvCxnSpPr/>
      </xdr:nvCxnSpPr>
      <xdr:spPr>
        <a:xfrm>
          <a:off x="4546600" y="1544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68796</xdr:rowOff>
    </xdr:from>
    <xdr:to>
      <xdr:col>24</xdr:col>
      <xdr:colOff>63500</xdr:colOff>
      <xdr:row>95</xdr:row>
      <xdr:rowOff>34697</xdr:rowOff>
    </xdr:to>
    <xdr:cxnSp macro="">
      <xdr:nvCxnSpPr>
        <xdr:cNvPr id="236" name="直線コネクタ 235"/>
        <xdr:cNvCxnSpPr/>
      </xdr:nvCxnSpPr>
      <xdr:spPr>
        <a:xfrm flipV="1">
          <a:off x="3797300" y="16185096"/>
          <a:ext cx="838200" cy="13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141685</xdr:rowOff>
    </xdr:from>
    <xdr:ext cx="534377" cy="259045"/>
    <xdr:sp macro="" textlink="">
      <xdr:nvSpPr>
        <xdr:cNvPr id="237" name="扶助費平均値テキスト"/>
        <xdr:cNvSpPr txBox="1"/>
      </xdr:nvSpPr>
      <xdr:spPr>
        <a:xfrm>
          <a:off x="4686300" y="1591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118808</xdr:rowOff>
    </xdr:from>
    <xdr:to>
      <xdr:col>24</xdr:col>
      <xdr:colOff>114300</xdr:colOff>
      <xdr:row>94</xdr:row>
      <xdr:rowOff>48958</xdr:rowOff>
    </xdr:to>
    <xdr:sp macro="" textlink="">
      <xdr:nvSpPr>
        <xdr:cNvPr id="238" name="フローチャート: 判断 237"/>
        <xdr:cNvSpPr/>
      </xdr:nvSpPr>
      <xdr:spPr>
        <a:xfrm>
          <a:off x="4584700" y="16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32410</xdr:rowOff>
    </xdr:from>
    <xdr:to>
      <xdr:col>19</xdr:col>
      <xdr:colOff>177800</xdr:colOff>
      <xdr:row>95</xdr:row>
      <xdr:rowOff>34697</xdr:rowOff>
    </xdr:to>
    <xdr:cxnSp macro="">
      <xdr:nvCxnSpPr>
        <xdr:cNvPr id="239" name="直線コネクタ 238"/>
        <xdr:cNvCxnSpPr/>
      </xdr:nvCxnSpPr>
      <xdr:spPr>
        <a:xfrm>
          <a:off x="2908300" y="1632016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140830</xdr:rowOff>
    </xdr:from>
    <xdr:to>
      <xdr:col>20</xdr:col>
      <xdr:colOff>38100</xdr:colOff>
      <xdr:row>95</xdr:row>
      <xdr:rowOff>70980</xdr:rowOff>
    </xdr:to>
    <xdr:sp macro="" textlink="">
      <xdr:nvSpPr>
        <xdr:cNvPr id="240" name="フローチャート: 判断 239"/>
        <xdr:cNvSpPr/>
      </xdr:nvSpPr>
      <xdr:spPr>
        <a:xfrm>
          <a:off x="37465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87507</xdr:rowOff>
    </xdr:from>
    <xdr:ext cx="534377" cy="259045"/>
    <xdr:sp macro="" textlink="">
      <xdr:nvSpPr>
        <xdr:cNvPr id="241" name="テキスト ボックス 240"/>
        <xdr:cNvSpPr txBox="1"/>
      </xdr:nvSpPr>
      <xdr:spPr>
        <a:xfrm>
          <a:off x="3530111" y="1603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32410</xdr:rowOff>
    </xdr:from>
    <xdr:to>
      <xdr:col>15</xdr:col>
      <xdr:colOff>50800</xdr:colOff>
      <xdr:row>95</xdr:row>
      <xdr:rowOff>87961</xdr:rowOff>
    </xdr:to>
    <xdr:cxnSp macro="">
      <xdr:nvCxnSpPr>
        <xdr:cNvPr id="242" name="直線コネクタ 241"/>
        <xdr:cNvCxnSpPr/>
      </xdr:nvCxnSpPr>
      <xdr:spPr>
        <a:xfrm flipV="1">
          <a:off x="2019300" y="16320160"/>
          <a:ext cx="889000" cy="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166700</xdr:rowOff>
    </xdr:from>
    <xdr:to>
      <xdr:col>15</xdr:col>
      <xdr:colOff>101600</xdr:colOff>
      <xdr:row>95</xdr:row>
      <xdr:rowOff>96850</xdr:rowOff>
    </xdr:to>
    <xdr:sp macro="" textlink="">
      <xdr:nvSpPr>
        <xdr:cNvPr id="243" name="フローチャート: 判断 242"/>
        <xdr:cNvSpPr/>
      </xdr:nvSpPr>
      <xdr:spPr>
        <a:xfrm>
          <a:off x="2857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87977</xdr:rowOff>
    </xdr:from>
    <xdr:ext cx="534377" cy="259045"/>
    <xdr:sp macro="" textlink="">
      <xdr:nvSpPr>
        <xdr:cNvPr id="244" name="テキスト ボックス 243"/>
        <xdr:cNvSpPr txBox="1"/>
      </xdr:nvSpPr>
      <xdr:spPr>
        <a:xfrm>
          <a:off x="2641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87961</xdr:rowOff>
    </xdr:from>
    <xdr:to>
      <xdr:col>10</xdr:col>
      <xdr:colOff>114300</xdr:colOff>
      <xdr:row>97</xdr:row>
      <xdr:rowOff>39154</xdr:rowOff>
    </xdr:to>
    <xdr:cxnSp macro="">
      <xdr:nvCxnSpPr>
        <xdr:cNvPr id="245" name="直線コネクタ 244"/>
        <xdr:cNvCxnSpPr/>
      </xdr:nvCxnSpPr>
      <xdr:spPr>
        <a:xfrm flipV="1">
          <a:off x="1130300" y="16375711"/>
          <a:ext cx="889000" cy="29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49467</xdr:rowOff>
    </xdr:from>
    <xdr:to>
      <xdr:col>10</xdr:col>
      <xdr:colOff>165100</xdr:colOff>
      <xdr:row>95</xdr:row>
      <xdr:rowOff>151067</xdr:rowOff>
    </xdr:to>
    <xdr:sp macro="" textlink="">
      <xdr:nvSpPr>
        <xdr:cNvPr id="246" name="フローチャート: 判断 245"/>
        <xdr:cNvSpPr/>
      </xdr:nvSpPr>
      <xdr:spPr>
        <a:xfrm>
          <a:off x="1968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142194</xdr:rowOff>
    </xdr:from>
    <xdr:ext cx="534377" cy="259045"/>
    <xdr:sp macro="" textlink="">
      <xdr:nvSpPr>
        <xdr:cNvPr id="247" name="テキスト ボックス 246"/>
        <xdr:cNvSpPr txBox="1"/>
      </xdr:nvSpPr>
      <xdr:spPr>
        <a:xfrm>
          <a:off x="1752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58344</xdr:rowOff>
    </xdr:from>
    <xdr:to>
      <xdr:col>6</xdr:col>
      <xdr:colOff>38100</xdr:colOff>
      <xdr:row>96</xdr:row>
      <xdr:rowOff>159944</xdr:rowOff>
    </xdr:to>
    <xdr:sp macro="" textlink="">
      <xdr:nvSpPr>
        <xdr:cNvPr id="248" name="フローチャート: 判断 247"/>
        <xdr:cNvSpPr/>
      </xdr:nvSpPr>
      <xdr:spPr>
        <a:xfrm>
          <a:off x="1079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5021</xdr:rowOff>
    </xdr:from>
    <xdr:ext cx="534377" cy="259045"/>
    <xdr:sp macro="" textlink="">
      <xdr:nvSpPr>
        <xdr:cNvPr id="249" name="テキスト ボックス 248"/>
        <xdr:cNvSpPr txBox="1"/>
      </xdr:nvSpPr>
      <xdr:spPr>
        <a:xfrm>
          <a:off x="863111" y="162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17996</xdr:rowOff>
    </xdr:from>
    <xdr:to>
      <xdr:col>24</xdr:col>
      <xdr:colOff>114300</xdr:colOff>
      <xdr:row>94</xdr:row>
      <xdr:rowOff>119596</xdr:rowOff>
    </xdr:to>
    <xdr:sp macro="" textlink="">
      <xdr:nvSpPr>
        <xdr:cNvPr id="255" name="楕円 254"/>
        <xdr:cNvSpPr/>
      </xdr:nvSpPr>
      <xdr:spPr>
        <a:xfrm>
          <a:off x="4584700" y="161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167873</xdr:rowOff>
    </xdr:from>
    <xdr:ext cx="534377" cy="259045"/>
    <xdr:sp macro="" textlink="">
      <xdr:nvSpPr>
        <xdr:cNvPr id="256" name="扶助費該当値テキスト"/>
        <xdr:cNvSpPr txBox="1"/>
      </xdr:nvSpPr>
      <xdr:spPr>
        <a:xfrm>
          <a:off x="4686300" y="161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155347</xdr:rowOff>
    </xdr:from>
    <xdr:to>
      <xdr:col>20</xdr:col>
      <xdr:colOff>38100</xdr:colOff>
      <xdr:row>95</xdr:row>
      <xdr:rowOff>85497</xdr:rowOff>
    </xdr:to>
    <xdr:sp macro="" textlink="">
      <xdr:nvSpPr>
        <xdr:cNvPr id="257" name="楕円 256"/>
        <xdr:cNvSpPr/>
      </xdr:nvSpPr>
      <xdr:spPr>
        <a:xfrm>
          <a:off x="3746500" y="162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76624</xdr:rowOff>
    </xdr:from>
    <xdr:ext cx="534377" cy="259045"/>
    <xdr:sp macro="" textlink="">
      <xdr:nvSpPr>
        <xdr:cNvPr id="258" name="テキスト ボックス 257"/>
        <xdr:cNvSpPr txBox="1"/>
      </xdr:nvSpPr>
      <xdr:spPr>
        <a:xfrm>
          <a:off x="3530111" y="163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153060</xdr:rowOff>
    </xdr:from>
    <xdr:to>
      <xdr:col>15</xdr:col>
      <xdr:colOff>101600</xdr:colOff>
      <xdr:row>95</xdr:row>
      <xdr:rowOff>83210</xdr:rowOff>
    </xdr:to>
    <xdr:sp macro="" textlink="">
      <xdr:nvSpPr>
        <xdr:cNvPr id="259" name="楕円 258"/>
        <xdr:cNvSpPr/>
      </xdr:nvSpPr>
      <xdr:spPr>
        <a:xfrm>
          <a:off x="2857500" y="162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99737</xdr:rowOff>
    </xdr:from>
    <xdr:ext cx="534377" cy="259045"/>
    <xdr:sp macro="" textlink="">
      <xdr:nvSpPr>
        <xdr:cNvPr id="260" name="テキスト ボックス 259"/>
        <xdr:cNvSpPr txBox="1"/>
      </xdr:nvSpPr>
      <xdr:spPr>
        <a:xfrm>
          <a:off x="2641111" y="160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37161</xdr:rowOff>
    </xdr:from>
    <xdr:to>
      <xdr:col>10</xdr:col>
      <xdr:colOff>165100</xdr:colOff>
      <xdr:row>95</xdr:row>
      <xdr:rowOff>138761</xdr:rowOff>
    </xdr:to>
    <xdr:sp macro="" textlink="">
      <xdr:nvSpPr>
        <xdr:cNvPr id="261" name="楕円 260"/>
        <xdr:cNvSpPr/>
      </xdr:nvSpPr>
      <xdr:spPr>
        <a:xfrm>
          <a:off x="1968500" y="163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155288</xdr:rowOff>
    </xdr:from>
    <xdr:ext cx="534377" cy="259045"/>
    <xdr:sp macro="" textlink="">
      <xdr:nvSpPr>
        <xdr:cNvPr id="262" name="テキスト ボックス 261"/>
        <xdr:cNvSpPr txBox="1"/>
      </xdr:nvSpPr>
      <xdr:spPr>
        <a:xfrm>
          <a:off x="1752111" y="1610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159804</xdr:rowOff>
    </xdr:from>
    <xdr:to>
      <xdr:col>6</xdr:col>
      <xdr:colOff>38100</xdr:colOff>
      <xdr:row>97</xdr:row>
      <xdr:rowOff>89954</xdr:rowOff>
    </xdr:to>
    <xdr:sp macro="" textlink="">
      <xdr:nvSpPr>
        <xdr:cNvPr id="263" name="楕円 262"/>
        <xdr:cNvSpPr/>
      </xdr:nvSpPr>
      <xdr:spPr>
        <a:xfrm>
          <a:off x="1079500" y="166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81081</xdr:rowOff>
    </xdr:from>
    <xdr:ext cx="534377" cy="259045"/>
    <xdr:sp macro="" textlink="">
      <xdr:nvSpPr>
        <xdr:cNvPr id="264" name="テキスト ボックス 263"/>
        <xdr:cNvSpPr txBox="1"/>
      </xdr:nvSpPr>
      <xdr:spPr>
        <a:xfrm>
          <a:off x="863111" y="167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108480</xdr:rowOff>
    </xdr:from>
    <xdr:to>
      <xdr:col>54</xdr:col>
      <xdr:colOff>189865</xdr:colOff>
      <xdr:row>38</xdr:row>
      <xdr:rowOff>39606</xdr:rowOff>
    </xdr:to>
    <xdr:cxnSp macro="">
      <xdr:nvCxnSpPr>
        <xdr:cNvPr id="291" name="直線コネクタ 290"/>
        <xdr:cNvCxnSpPr/>
      </xdr:nvCxnSpPr>
      <xdr:spPr>
        <a:xfrm flipV="1">
          <a:off x="10475595" y="5080530"/>
          <a:ext cx="1270" cy="147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43433</xdr:rowOff>
    </xdr:from>
    <xdr:ext cx="534377" cy="259045"/>
    <xdr:sp macro="" textlink="">
      <xdr:nvSpPr>
        <xdr:cNvPr id="292" name="補助費等最小値テキスト"/>
        <xdr:cNvSpPr txBox="1"/>
      </xdr:nvSpPr>
      <xdr:spPr>
        <a:xfrm>
          <a:off x="10528300" y="65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39606</xdr:rowOff>
    </xdr:from>
    <xdr:to>
      <xdr:col>55</xdr:col>
      <xdr:colOff>88900</xdr:colOff>
      <xdr:row>38</xdr:row>
      <xdr:rowOff>39606</xdr:rowOff>
    </xdr:to>
    <xdr:cxnSp macro="">
      <xdr:nvCxnSpPr>
        <xdr:cNvPr id="293" name="直線コネクタ 292"/>
        <xdr:cNvCxnSpPr/>
      </xdr:nvCxnSpPr>
      <xdr:spPr>
        <a:xfrm>
          <a:off x="10388600" y="655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55157</xdr:rowOff>
    </xdr:from>
    <xdr:ext cx="534377" cy="259045"/>
    <xdr:sp macro="" textlink="">
      <xdr:nvSpPr>
        <xdr:cNvPr id="294" name="補助費等最大値テキスト"/>
        <xdr:cNvSpPr txBox="1"/>
      </xdr:nvSpPr>
      <xdr:spPr>
        <a:xfrm>
          <a:off x="10528300" y="4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108480</xdr:rowOff>
    </xdr:from>
    <xdr:to>
      <xdr:col>55</xdr:col>
      <xdr:colOff>88900</xdr:colOff>
      <xdr:row>29</xdr:row>
      <xdr:rowOff>108480</xdr:rowOff>
    </xdr:to>
    <xdr:cxnSp macro="">
      <xdr:nvCxnSpPr>
        <xdr:cNvPr id="295" name="直線コネクタ 294"/>
        <xdr:cNvCxnSpPr/>
      </xdr:nvCxnSpPr>
      <xdr:spPr>
        <a:xfrm>
          <a:off x="10388600" y="508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76900</xdr:rowOff>
    </xdr:from>
    <xdr:to>
      <xdr:col>55</xdr:col>
      <xdr:colOff>0</xdr:colOff>
      <xdr:row>37</xdr:row>
      <xdr:rowOff>25824</xdr:rowOff>
    </xdr:to>
    <xdr:cxnSp macro="">
      <xdr:nvCxnSpPr>
        <xdr:cNvPr id="296" name="直線コネクタ 295"/>
        <xdr:cNvCxnSpPr/>
      </xdr:nvCxnSpPr>
      <xdr:spPr>
        <a:xfrm flipV="1">
          <a:off x="9639300" y="6249100"/>
          <a:ext cx="838200" cy="1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135715</xdr:rowOff>
    </xdr:from>
    <xdr:ext cx="534377" cy="259045"/>
    <xdr:sp macro="" textlink="">
      <xdr:nvSpPr>
        <xdr:cNvPr id="297" name="補助費等平均値テキスト"/>
        <xdr:cNvSpPr txBox="1"/>
      </xdr:nvSpPr>
      <xdr:spPr>
        <a:xfrm>
          <a:off x="10528300" y="57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112838</xdr:rowOff>
    </xdr:from>
    <xdr:to>
      <xdr:col>55</xdr:col>
      <xdr:colOff>50800</xdr:colOff>
      <xdr:row>35</xdr:row>
      <xdr:rowOff>42988</xdr:rowOff>
    </xdr:to>
    <xdr:sp macro="" textlink="">
      <xdr:nvSpPr>
        <xdr:cNvPr id="298" name="フローチャート: 判断 297"/>
        <xdr:cNvSpPr/>
      </xdr:nvSpPr>
      <xdr:spPr>
        <a:xfrm>
          <a:off x="10426700" y="5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25824</xdr:rowOff>
    </xdr:from>
    <xdr:to>
      <xdr:col>50</xdr:col>
      <xdr:colOff>114300</xdr:colOff>
      <xdr:row>37</xdr:row>
      <xdr:rowOff>66123</xdr:rowOff>
    </xdr:to>
    <xdr:cxnSp macro="">
      <xdr:nvCxnSpPr>
        <xdr:cNvPr id="299" name="直線コネクタ 298"/>
        <xdr:cNvCxnSpPr/>
      </xdr:nvCxnSpPr>
      <xdr:spPr>
        <a:xfrm flipV="1">
          <a:off x="8750300" y="6369474"/>
          <a:ext cx="8890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154737</xdr:rowOff>
    </xdr:from>
    <xdr:to>
      <xdr:col>50</xdr:col>
      <xdr:colOff>165100</xdr:colOff>
      <xdr:row>35</xdr:row>
      <xdr:rowOff>84887</xdr:rowOff>
    </xdr:to>
    <xdr:sp macro="" textlink="">
      <xdr:nvSpPr>
        <xdr:cNvPr id="300" name="フローチャート: 判断 299"/>
        <xdr:cNvSpPr/>
      </xdr:nvSpPr>
      <xdr:spPr>
        <a:xfrm>
          <a:off x="9588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101414</xdr:rowOff>
    </xdr:from>
    <xdr:ext cx="534377" cy="259045"/>
    <xdr:sp macro="" textlink="">
      <xdr:nvSpPr>
        <xdr:cNvPr id="301" name="テキスト ボックス 300"/>
        <xdr:cNvSpPr txBox="1"/>
      </xdr:nvSpPr>
      <xdr:spPr>
        <a:xfrm>
          <a:off x="9372111" y="57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129935</xdr:rowOff>
    </xdr:from>
    <xdr:to>
      <xdr:col>45</xdr:col>
      <xdr:colOff>177800</xdr:colOff>
      <xdr:row>37</xdr:row>
      <xdr:rowOff>66123</xdr:rowOff>
    </xdr:to>
    <xdr:cxnSp macro="">
      <xdr:nvCxnSpPr>
        <xdr:cNvPr id="302" name="直線コネクタ 301"/>
        <xdr:cNvCxnSpPr/>
      </xdr:nvCxnSpPr>
      <xdr:spPr>
        <a:xfrm>
          <a:off x="7861300" y="6302135"/>
          <a:ext cx="889000" cy="10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75902</xdr:rowOff>
    </xdr:from>
    <xdr:to>
      <xdr:col>46</xdr:col>
      <xdr:colOff>38100</xdr:colOff>
      <xdr:row>36</xdr:row>
      <xdr:rowOff>6052</xdr:rowOff>
    </xdr:to>
    <xdr:sp macro="" textlink="">
      <xdr:nvSpPr>
        <xdr:cNvPr id="303" name="フローチャート: 判断 302"/>
        <xdr:cNvSpPr/>
      </xdr:nvSpPr>
      <xdr:spPr>
        <a:xfrm>
          <a:off x="8699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22579</xdr:rowOff>
    </xdr:from>
    <xdr:ext cx="534377" cy="259045"/>
    <xdr:sp macro="" textlink="">
      <xdr:nvSpPr>
        <xdr:cNvPr id="304" name="テキスト ボックス 303"/>
        <xdr:cNvSpPr txBox="1"/>
      </xdr:nvSpPr>
      <xdr:spPr>
        <a:xfrm>
          <a:off x="8483111" y="58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129935</xdr:rowOff>
    </xdr:from>
    <xdr:to>
      <xdr:col>41</xdr:col>
      <xdr:colOff>50800</xdr:colOff>
      <xdr:row>36</xdr:row>
      <xdr:rowOff>154134</xdr:rowOff>
    </xdr:to>
    <xdr:cxnSp macro="">
      <xdr:nvCxnSpPr>
        <xdr:cNvPr id="305" name="直線コネクタ 304"/>
        <xdr:cNvCxnSpPr/>
      </xdr:nvCxnSpPr>
      <xdr:spPr>
        <a:xfrm flipV="1">
          <a:off x="6972300" y="6302135"/>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158035</xdr:rowOff>
    </xdr:from>
    <xdr:to>
      <xdr:col>41</xdr:col>
      <xdr:colOff>101600</xdr:colOff>
      <xdr:row>35</xdr:row>
      <xdr:rowOff>88185</xdr:rowOff>
    </xdr:to>
    <xdr:sp macro="" textlink="">
      <xdr:nvSpPr>
        <xdr:cNvPr id="306" name="フローチャート: 判断 305"/>
        <xdr:cNvSpPr/>
      </xdr:nvSpPr>
      <xdr:spPr>
        <a:xfrm>
          <a:off x="7810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104712</xdr:rowOff>
    </xdr:from>
    <xdr:ext cx="534377" cy="259045"/>
    <xdr:sp macro="" textlink="">
      <xdr:nvSpPr>
        <xdr:cNvPr id="307" name="テキスト ボックス 306"/>
        <xdr:cNvSpPr txBox="1"/>
      </xdr:nvSpPr>
      <xdr:spPr>
        <a:xfrm>
          <a:off x="7594111" y="57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40731</xdr:rowOff>
    </xdr:from>
    <xdr:to>
      <xdr:col>36</xdr:col>
      <xdr:colOff>165100</xdr:colOff>
      <xdr:row>34</xdr:row>
      <xdr:rowOff>142331</xdr:rowOff>
    </xdr:to>
    <xdr:sp macro="" textlink="">
      <xdr:nvSpPr>
        <xdr:cNvPr id="308" name="フローチャート: 判断 307"/>
        <xdr:cNvSpPr/>
      </xdr:nvSpPr>
      <xdr:spPr>
        <a:xfrm>
          <a:off x="6921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158858</xdr:rowOff>
    </xdr:from>
    <xdr:ext cx="534377" cy="259045"/>
    <xdr:sp macro="" textlink="">
      <xdr:nvSpPr>
        <xdr:cNvPr id="309" name="テキスト ボックス 308"/>
        <xdr:cNvSpPr txBox="1"/>
      </xdr:nvSpPr>
      <xdr:spPr>
        <a:xfrm>
          <a:off x="6705111" y="56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26100</xdr:rowOff>
    </xdr:from>
    <xdr:to>
      <xdr:col>55</xdr:col>
      <xdr:colOff>50800</xdr:colOff>
      <xdr:row>36</xdr:row>
      <xdr:rowOff>127700</xdr:rowOff>
    </xdr:to>
    <xdr:sp macro="" textlink="">
      <xdr:nvSpPr>
        <xdr:cNvPr id="315" name="楕円 314"/>
        <xdr:cNvSpPr/>
      </xdr:nvSpPr>
      <xdr:spPr>
        <a:xfrm>
          <a:off x="10426700" y="61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4527</xdr:rowOff>
    </xdr:from>
    <xdr:ext cx="534377" cy="259045"/>
    <xdr:sp macro="" textlink="">
      <xdr:nvSpPr>
        <xdr:cNvPr id="316" name="補助費等該当値テキスト"/>
        <xdr:cNvSpPr txBox="1"/>
      </xdr:nvSpPr>
      <xdr:spPr>
        <a:xfrm>
          <a:off x="10528300" y="617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146474</xdr:rowOff>
    </xdr:from>
    <xdr:to>
      <xdr:col>50</xdr:col>
      <xdr:colOff>165100</xdr:colOff>
      <xdr:row>37</xdr:row>
      <xdr:rowOff>76624</xdr:rowOff>
    </xdr:to>
    <xdr:sp macro="" textlink="">
      <xdr:nvSpPr>
        <xdr:cNvPr id="317" name="楕円 316"/>
        <xdr:cNvSpPr/>
      </xdr:nvSpPr>
      <xdr:spPr>
        <a:xfrm>
          <a:off x="9588500" y="63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67751</xdr:rowOff>
    </xdr:from>
    <xdr:ext cx="534377" cy="259045"/>
    <xdr:sp macro="" textlink="">
      <xdr:nvSpPr>
        <xdr:cNvPr id="318" name="テキスト ボックス 317"/>
        <xdr:cNvSpPr txBox="1"/>
      </xdr:nvSpPr>
      <xdr:spPr>
        <a:xfrm>
          <a:off x="9372111" y="64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15323</xdr:rowOff>
    </xdr:from>
    <xdr:to>
      <xdr:col>46</xdr:col>
      <xdr:colOff>38100</xdr:colOff>
      <xdr:row>37</xdr:row>
      <xdr:rowOff>116923</xdr:rowOff>
    </xdr:to>
    <xdr:sp macro="" textlink="">
      <xdr:nvSpPr>
        <xdr:cNvPr id="319" name="楕円 318"/>
        <xdr:cNvSpPr/>
      </xdr:nvSpPr>
      <xdr:spPr>
        <a:xfrm>
          <a:off x="8699500" y="63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108050</xdr:rowOff>
    </xdr:from>
    <xdr:ext cx="534377" cy="259045"/>
    <xdr:sp macro="" textlink="">
      <xdr:nvSpPr>
        <xdr:cNvPr id="320" name="テキスト ボックス 319"/>
        <xdr:cNvSpPr txBox="1"/>
      </xdr:nvSpPr>
      <xdr:spPr>
        <a:xfrm>
          <a:off x="8483111" y="64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79135</xdr:rowOff>
    </xdr:from>
    <xdr:to>
      <xdr:col>41</xdr:col>
      <xdr:colOff>101600</xdr:colOff>
      <xdr:row>37</xdr:row>
      <xdr:rowOff>9285</xdr:rowOff>
    </xdr:to>
    <xdr:sp macro="" textlink="">
      <xdr:nvSpPr>
        <xdr:cNvPr id="321" name="楕円 320"/>
        <xdr:cNvSpPr/>
      </xdr:nvSpPr>
      <xdr:spPr>
        <a:xfrm>
          <a:off x="7810500" y="625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412</xdr:rowOff>
    </xdr:from>
    <xdr:ext cx="534377" cy="259045"/>
    <xdr:sp macro="" textlink="">
      <xdr:nvSpPr>
        <xdr:cNvPr id="322" name="テキスト ボックス 321"/>
        <xdr:cNvSpPr txBox="1"/>
      </xdr:nvSpPr>
      <xdr:spPr>
        <a:xfrm>
          <a:off x="7594111" y="63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103334</xdr:rowOff>
    </xdr:from>
    <xdr:to>
      <xdr:col>36</xdr:col>
      <xdr:colOff>165100</xdr:colOff>
      <xdr:row>37</xdr:row>
      <xdr:rowOff>33484</xdr:rowOff>
    </xdr:to>
    <xdr:sp macro="" textlink="">
      <xdr:nvSpPr>
        <xdr:cNvPr id="323" name="楕円 322"/>
        <xdr:cNvSpPr/>
      </xdr:nvSpPr>
      <xdr:spPr>
        <a:xfrm>
          <a:off x="6921500" y="62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24611</xdr:rowOff>
    </xdr:from>
    <xdr:ext cx="534377" cy="259045"/>
    <xdr:sp macro="" textlink="">
      <xdr:nvSpPr>
        <xdr:cNvPr id="324" name="テキスト ボックス 323"/>
        <xdr:cNvSpPr txBox="1"/>
      </xdr:nvSpPr>
      <xdr:spPr>
        <a:xfrm>
          <a:off x="6705111" y="63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76476</xdr:rowOff>
    </xdr:from>
    <xdr:to>
      <xdr:col>54</xdr:col>
      <xdr:colOff>189865</xdr:colOff>
      <xdr:row>58</xdr:row>
      <xdr:rowOff>97997</xdr:rowOff>
    </xdr:to>
    <xdr:cxnSp macro="">
      <xdr:nvCxnSpPr>
        <xdr:cNvPr id="351" name="直線コネクタ 350"/>
        <xdr:cNvCxnSpPr/>
      </xdr:nvCxnSpPr>
      <xdr:spPr>
        <a:xfrm flipV="1">
          <a:off x="10475595" y="8820426"/>
          <a:ext cx="1270" cy="122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101824</xdr:rowOff>
    </xdr:from>
    <xdr:ext cx="534377" cy="259045"/>
    <xdr:sp macro="" textlink="">
      <xdr:nvSpPr>
        <xdr:cNvPr id="352" name="普通建設事業費最小値テキスト"/>
        <xdr:cNvSpPr txBox="1"/>
      </xdr:nvSpPr>
      <xdr:spPr>
        <a:xfrm>
          <a:off x="10528300" y="100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97997</xdr:rowOff>
    </xdr:from>
    <xdr:to>
      <xdr:col>55</xdr:col>
      <xdr:colOff>88900</xdr:colOff>
      <xdr:row>58</xdr:row>
      <xdr:rowOff>97997</xdr:rowOff>
    </xdr:to>
    <xdr:cxnSp macro="">
      <xdr:nvCxnSpPr>
        <xdr:cNvPr id="353" name="直線コネクタ 352"/>
        <xdr:cNvCxnSpPr/>
      </xdr:nvCxnSpPr>
      <xdr:spPr>
        <a:xfrm>
          <a:off x="10388600" y="1004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23153</xdr:rowOff>
    </xdr:from>
    <xdr:ext cx="599010" cy="259045"/>
    <xdr:sp macro="" textlink="">
      <xdr:nvSpPr>
        <xdr:cNvPr id="354" name="普通建設事業費最大値テキスト"/>
        <xdr:cNvSpPr txBox="1"/>
      </xdr:nvSpPr>
      <xdr:spPr>
        <a:xfrm>
          <a:off x="10528300" y="859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76476</xdr:rowOff>
    </xdr:from>
    <xdr:to>
      <xdr:col>55</xdr:col>
      <xdr:colOff>88900</xdr:colOff>
      <xdr:row>51</xdr:row>
      <xdr:rowOff>76476</xdr:rowOff>
    </xdr:to>
    <xdr:cxnSp macro="">
      <xdr:nvCxnSpPr>
        <xdr:cNvPr id="355" name="直線コネクタ 354"/>
        <xdr:cNvCxnSpPr/>
      </xdr:nvCxnSpPr>
      <xdr:spPr>
        <a:xfrm>
          <a:off x="10388600" y="882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148648</xdr:rowOff>
    </xdr:from>
    <xdr:to>
      <xdr:col>55</xdr:col>
      <xdr:colOff>0</xdr:colOff>
      <xdr:row>57</xdr:row>
      <xdr:rowOff>42366</xdr:rowOff>
    </xdr:to>
    <xdr:cxnSp macro="">
      <xdr:nvCxnSpPr>
        <xdr:cNvPr id="356" name="直線コネクタ 355"/>
        <xdr:cNvCxnSpPr/>
      </xdr:nvCxnSpPr>
      <xdr:spPr>
        <a:xfrm>
          <a:off x="9639300" y="9578398"/>
          <a:ext cx="838200" cy="23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85586</xdr:rowOff>
    </xdr:from>
    <xdr:ext cx="534377" cy="259045"/>
    <xdr:sp macro="" textlink="">
      <xdr:nvSpPr>
        <xdr:cNvPr id="357" name="普通建設事業費平均値テキスト"/>
        <xdr:cNvSpPr txBox="1"/>
      </xdr:nvSpPr>
      <xdr:spPr>
        <a:xfrm>
          <a:off x="10528300" y="917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62709</xdr:rowOff>
    </xdr:from>
    <xdr:to>
      <xdr:col>55</xdr:col>
      <xdr:colOff>50800</xdr:colOff>
      <xdr:row>54</xdr:row>
      <xdr:rowOff>164309</xdr:rowOff>
    </xdr:to>
    <xdr:sp macro="" textlink="">
      <xdr:nvSpPr>
        <xdr:cNvPr id="358" name="フローチャート: 判断 357"/>
        <xdr:cNvSpPr/>
      </xdr:nvSpPr>
      <xdr:spPr>
        <a:xfrm>
          <a:off x="10426700" y="932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148648</xdr:rowOff>
    </xdr:from>
    <xdr:to>
      <xdr:col>50</xdr:col>
      <xdr:colOff>114300</xdr:colOff>
      <xdr:row>56</xdr:row>
      <xdr:rowOff>130834</xdr:rowOff>
    </xdr:to>
    <xdr:cxnSp macro="">
      <xdr:nvCxnSpPr>
        <xdr:cNvPr id="359" name="直線コネクタ 358"/>
        <xdr:cNvCxnSpPr/>
      </xdr:nvCxnSpPr>
      <xdr:spPr>
        <a:xfrm flipV="1">
          <a:off x="8750300" y="9578398"/>
          <a:ext cx="889000" cy="15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109393</xdr:rowOff>
    </xdr:from>
    <xdr:to>
      <xdr:col>50</xdr:col>
      <xdr:colOff>165100</xdr:colOff>
      <xdr:row>54</xdr:row>
      <xdr:rowOff>39543</xdr:rowOff>
    </xdr:to>
    <xdr:sp macro="" textlink="">
      <xdr:nvSpPr>
        <xdr:cNvPr id="360" name="フローチャート: 判断 359"/>
        <xdr:cNvSpPr/>
      </xdr:nvSpPr>
      <xdr:spPr>
        <a:xfrm>
          <a:off x="9588500" y="91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56070</xdr:rowOff>
    </xdr:from>
    <xdr:ext cx="534377" cy="259045"/>
    <xdr:sp macro="" textlink="">
      <xdr:nvSpPr>
        <xdr:cNvPr id="361" name="テキスト ボックス 360"/>
        <xdr:cNvSpPr txBox="1"/>
      </xdr:nvSpPr>
      <xdr:spPr>
        <a:xfrm>
          <a:off x="9372111" y="89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71447</xdr:rowOff>
    </xdr:from>
    <xdr:to>
      <xdr:col>45</xdr:col>
      <xdr:colOff>177800</xdr:colOff>
      <xdr:row>56</xdr:row>
      <xdr:rowOff>130834</xdr:rowOff>
    </xdr:to>
    <xdr:cxnSp macro="">
      <xdr:nvCxnSpPr>
        <xdr:cNvPr id="362" name="直線コネクタ 361"/>
        <xdr:cNvCxnSpPr/>
      </xdr:nvCxnSpPr>
      <xdr:spPr>
        <a:xfrm>
          <a:off x="7861300" y="8643947"/>
          <a:ext cx="889000" cy="10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36681</xdr:rowOff>
    </xdr:from>
    <xdr:to>
      <xdr:col>46</xdr:col>
      <xdr:colOff>38100</xdr:colOff>
      <xdr:row>55</xdr:row>
      <xdr:rowOff>138281</xdr:rowOff>
    </xdr:to>
    <xdr:sp macro="" textlink="">
      <xdr:nvSpPr>
        <xdr:cNvPr id="363" name="フローチャート: 判断 362"/>
        <xdr:cNvSpPr/>
      </xdr:nvSpPr>
      <xdr:spPr>
        <a:xfrm>
          <a:off x="8699500" y="946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154808</xdr:rowOff>
    </xdr:from>
    <xdr:ext cx="534377" cy="259045"/>
    <xdr:sp macro="" textlink="">
      <xdr:nvSpPr>
        <xdr:cNvPr id="364" name="テキスト ボックス 363"/>
        <xdr:cNvSpPr txBox="1"/>
      </xdr:nvSpPr>
      <xdr:spPr>
        <a:xfrm>
          <a:off x="8483111" y="924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71447</xdr:rowOff>
    </xdr:from>
    <xdr:to>
      <xdr:col>41</xdr:col>
      <xdr:colOff>50800</xdr:colOff>
      <xdr:row>54</xdr:row>
      <xdr:rowOff>135602</xdr:rowOff>
    </xdr:to>
    <xdr:cxnSp macro="">
      <xdr:nvCxnSpPr>
        <xdr:cNvPr id="365" name="直線コネクタ 364"/>
        <xdr:cNvCxnSpPr/>
      </xdr:nvCxnSpPr>
      <xdr:spPr>
        <a:xfrm flipV="1">
          <a:off x="6972300" y="8643947"/>
          <a:ext cx="889000" cy="7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161334</xdr:rowOff>
    </xdr:from>
    <xdr:to>
      <xdr:col>41</xdr:col>
      <xdr:colOff>101600</xdr:colOff>
      <xdr:row>53</xdr:row>
      <xdr:rowOff>91484</xdr:rowOff>
    </xdr:to>
    <xdr:sp macro="" textlink="">
      <xdr:nvSpPr>
        <xdr:cNvPr id="366" name="フローチャート: 判断 365"/>
        <xdr:cNvSpPr/>
      </xdr:nvSpPr>
      <xdr:spPr>
        <a:xfrm>
          <a:off x="7810500" y="90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82611</xdr:rowOff>
    </xdr:from>
    <xdr:ext cx="534377" cy="259045"/>
    <xdr:sp macro="" textlink="">
      <xdr:nvSpPr>
        <xdr:cNvPr id="367" name="テキスト ボックス 366"/>
        <xdr:cNvSpPr txBox="1"/>
      </xdr:nvSpPr>
      <xdr:spPr>
        <a:xfrm>
          <a:off x="7594111" y="916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137771</xdr:rowOff>
    </xdr:from>
    <xdr:to>
      <xdr:col>36</xdr:col>
      <xdr:colOff>165100</xdr:colOff>
      <xdr:row>54</xdr:row>
      <xdr:rowOff>67921</xdr:rowOff>
    </xdr:to>
    <xdr:sp macro="" textlink="">
      <xdr:nvSpPr>
        <xdr:cNvPr id="368" name="フローチャート: 判断 367"/>
        <xdr:cNvSpPr/>
      </xdr:nvSpPr>
      <xdr:spPr>
        <a:xfrm>
          <a:off x="6921500" y="922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84448</xdr:rowOff>
    </xdr:from>
    <xdr:ext cx="534377" cy="259045"/>
    <xdr:sp macro="" textlink="">
      <xdr:nvSpPr>
        <xdr:cNvPr id="369" name="テキスト ボックス 368"/>
        <xdr:cNvSpPr txBox="1"/>
      </xdr:nvSpPr>
      <xdr:spPr>
        <a:xfrm>
          <a:off x="6705111" y="899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163016</xdr:rowOff>
    </xdr:from>
    <xdr:to>
      <xdr:col>55</xdr:col>
      <xdr:colOff>50800</xdr:colOff>
      <xdr:row>57</xdr:row>
      <xdr:rowOff>93166</xdr:rowOff>
    </xdr:to>
    <xdr:sp macro="" textlink="">
      <xdr:nvSpPr>
        <xdr:cNvPr id="375" name="楕円 374"/>
        <xdr:cNvSpPr/>
      </xdr:nvSpPr>
      <xdr:spPr>
        <a:xfrm>
          <a:off x="10426700" y="97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141443</xdr:rowOff>
    </xdr:from>
    <xdr:ext cx="534377" cy="259045"/>
    <xdr:sp macro="" textlink="">
      <xdr:nvSpPr>
        <xdr:cNvPr id="376" name="普通建設事業費該当値テキスト"/>
        <xdr:cNvSpPr txBox="1"/>
      </xdr:nvSpPr>
      <xdr:spPr>
        <a:xfrm>
          <a:off x="10528300" y="974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97848</xdr:rowOff>
    </xdr:from>
    <xdr:to>
      <xdr:col>50</xdr:col>
      <xdr:colOff>165100</xdr:colOff>
      <xdr:row>56</xdr:row>
      <xdr:rowOff>27998</xdr:rowOff>
    </xdr:to>
    <xdr:sp macro="" textlink="">
      <xdr:nvSpPr>
        <xdr:cNvPr id="377" name="楕円 376"/>
        <xdr:cNvSpPr/>
      </xdr:nvSpPr>
      <xdr:spPr>
        <a:xfrm>
          <a:off x="9588500" y="95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19125</xdr:rowOff>
    </xdr:from>
    <xdr:ext cx="534377" cy="259045"/>
    <xdr:sp macro="" textlink="">
      <xdr:nvSpPr>
        <xdr:cNvPr id="378" name="テキスト ボックス 377"/>
        <xdr:cNvSpPr txBox="1"/>
      </xdr:nvSpPr>
      <xdr:spPr>
        <a:xfrm>
          <a:off x="9372111" y="962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80034</xdr:rowOff>
    </xdr:from>
    <xdr:to>
      <xdr:col>46</xdr:col>
      <xdr:colOff>38100</xdr:colOff>
      <xdr:row>57</xdr:row>
      <xdr:rowOff>10184</xdr:rowOff>
    </xdr:to>
    <xdr:sp macro="" textlink="">
      <xdr:nvSpPr>
        <xdr:cNvPr id="379" name="楕円 378"/>
        <xdr:cNvSpPr/>
      </xdr:nvSpPr>
      <xdr:spPr>
        <a:xfrm>
          <a:off x="8699500" y="96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xdr:rowOff>
    </xdr:from>
    <xdr:ext cx="534377" cy="259045"/>
    <xdr:sp macro="" textlink="">
      <xdr:nvSpPr>
        <xdr:cNvPr id="380" name="テキスト ボックス 379"/>
        <xdr:cNvSpPr txBox="1"/>
      </xdr:nvSpPr>
      <xdr:spPr>
        <a:xfrm>
          <a:off x="8483111" y="97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20647</xdr:rowOff>
    </xdr:from>
    <xdr:to>
      <xdr:col>41</xdr:col>
      <xdr:colOff>101600</xdr:colOff>
      <xdr:row>50</xdr:row>
      <xdr:rowOff>122247</xdr:rowOff>
    </xdr:to>
    <xdr:sp macro="" textlink="">
      <xdr:nvSpPr>
        <xdr:cNvPr id="381" name="楕円 380"/>
        <xdr:cNvSpPr/>
      </xdr:nvSpPr>
      <xdr:spPr>
        <a:xfrm>
          <a:off x="7810500" y="85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138774</xdr:rowOff>
    </xdr:from>
    <xdr:ext cx="599010" cy="259045"/>
    <xdr:sp macro="" textlink="">
      <xdr:nvSpPr>
        <xdr:cNvPr id="382" name="テキスト ボックス 381"/>
        <xdr:cNvSpPr txBox="1"/>
      </xdr:nvSpPr>
      <xdr:spPr>
        <a:xfrm>
          <a:off x="7561795" y="836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84802</xdr:rowOff>
    </xdr:from>
    <xdr:to>
      <xdr:col>36</xdr:col>
      <xdr:colOff>165100</xdr:colOff>
      <xdr:row>55</xdr:row>
      <xdr:rowOff>14952</xdr:rowOff>
    </xdr:to>
    <xdr:sp macro="" textlink="">
      <xdr:nvSpPr>
        <xdr:cNvPr id="383" name="楕円 382"/>
        <xdr:cNvSpPr/>
      </xdr:nvSpPr>
      <xdr:spPr>
        <a:xfrm>
          <a:off x="6921500" y="93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xdr:rowOff>
    </xdr:from>
    <xdr:ext cx="534377" cy="259045"/>
    <xdr:sp macro="" textlink="">
      <xdr:nvSpPr>
        <xdr:cNvPr id="384" name="テキスト ボックス 383"/>
        <xdr:cNvSpPr txBox="1"/>
      </xdr:nvSpPr>
      <xdr:spPr>
        <a:xfrm>
          <a:off x="6705111" y="94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159969</xdr:rowOff>
    </xdr:from>
    <xdr:to>
      <xdr:col>54</xdr:col>
      <xdr:colOff>189865</xdr:colOff>
      <xdr:row>79</xdr:row>
      <xdr:rowOff>42202</xdr:rowOff>
    </xdr:to>
    <xdr:cxnSp macro="">
      <xdr:nvCxnSpPr>
        <xdr:cNvPr id="408" name="直線コネクタ 407"/>
        <xdr:cNvCxnSpPr/>
      </xdr:nvCxnSpPr>
      <xdr:spPr>
        <a:xfrm flipV="1">
          <a:off x="10475595" y="12161469"/>
          <a:ext cx="1270"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46029</xdr:rowOff>
    </xdr:from>
    <xdr:ext cx="378565" cy="259045"/>
    <xdr:sp macro="" textlink="">
      <xdr:nvSpPr>
        <xdr:cNvPr id="409" name="普通建設事業費 （ うち新規整備　）最小値テキスト"/>
        <xdr:cNvSpPr txBox="1"/>
      </xdr:nvSpPr>
      <xdr:spPr>
        <a:xfrm>
          <a:off x="10528300" y="1359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42202</xdr:rowOff>
    </xdr:from>
    <xdr:to>
      <xdr:col>55</xdr:col>
      <xdr:colOff>88900</xdr:colOff>
      <xdr:row>79</xdr:row>
      <xdr:rowOff>42202</xdr:rowOff>
    </xdr:to>
    <xdr:cxnSp macro="">
      <xdr:nvCxnSpPr>
        <xdr:cNvPr id="410" name="直線コネクタ 409"/>
        <xdr:cNvCxnSpPr/>
      </xdr:nvCxnSpPr>
      <xdr:spPr>
        <a:xfrm>
          <a:off x="10388600" y="1358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106646</xdr:rowOff>
    </xdr:from>
    <xdr:ext cx="534377" cy="259045"/>
    <xdr:sp macro="" textlink="">
      <xdr:nvSpPr>
        <xdr:cNvPr id="411" name="普通建設事業費 （ うち新規整備　）最大値テキスト"/>
        <xdr:cNvSpPr txBox="1"/>
      </xdr:nvSpPr>
      <xdr:spPr>
        <a:xfrm>
          <a:off x="10528300" y="11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159969</xdr:rowOff>
    </xdr:from>
    <xdr:to>
      <xdr:col>55</xdr:col>
      <xdr:colOff>88900</xdr:colOff>
      <xdr:row>70</xdr:row>
      <xdr:rowOff>159969</xdr:rowOff>
    </xdr:to>
    <xdr:cxnSp macro="">
      <xdr:nvCxnSpPr>
        <xdr:cNvPr id="412" name="直線コネクタ 411"/>
        <xdr:cNvCxnSpPr/>
      </xdr:nvCxnSpPr>
      <xdr:spPr>
        <a:xfrm>
          <a:off x="10388600" y="1216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26067</xdr:rowOff>
    </xdr:from>
    <xdr:to>
      <xdr:col>55</xdr:col>
      <xdr:colOff>0</xdr:colOff>
      <xdr:row>79</xdr:row>
      <xdr:rowOff>42202</xdr:rowOff>
    </xdr:to>
    <xdr:cxnSp macro="">
      <xdr:nvCxnSpPr>
        <xdr:cNvPr id="413" name="直線コネクタ 412"/>
        <xdr:cNvCxnSpPr/>
      </xdr:nvCxnSpPr>
      <xdr:spPr>
        <a:xfrm>
          <a:off x="9639300" y="13570617"/>
          <a:ext cx="8382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117225</xdr:rowOff>
    </xdr:from>
    <xdr:ext cx="534377" cy="259045"/>
    <xdr:sp macro="" textlink="">
      <xdr:nvSpPr>
        <xdr:cNvPr id="414" name="普通建設事業費 （ うち新規整備　）平均値テキスト"/>
        <xdr:cNvSpPr txBox="1"/>
      </xdr:nvSpPr>
      <xdr:spPr>
        <a:xfrm>
          <a:off x="10528300" y="12975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94348</xdr:rowOff>
    </xdr:from>
    <xdr:to>
      <xdr:col>55</xdr:col>
      <xdr:colOff>50800</xdr:colOff>
      <xdr:row>77</xdr:row>
      <xdr:rowOff>24498</xdr:rowOff>
    </xdr:to>
    <xdr:sp macro="" textlink="">
      <xdr:nvSpPr>
        <xdr:cNvPr id="415" name="フローチャート: 判断 414"/>
        <xdr:cNvSpPr/>
      </xdr:nvSpPr>
      <xdr:spPr>
        <a:xfrm>
          <a:off x="10426700" y="131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134499</xdr:rowOff>
    </xdr:from>
    <xdr:to>
      <xdr:col>50</xdr:col>
      <xdr:colOff>114300</xdr:colOff>
      <xdr:row>79</xdr:row>
      <xdr:rowOff>26067</xdr:rowOff>
    </xdr:to>
    <xdr:cxnSp macro="">
      <xdr:nvCxnSpPr>
        <xdr:cNvPr id="416" name="直線コネクタ 415"/>
        <xdr:cNvCxnSpPr/>
      </xdr:nvCxnSpPr>
      <xdr:spPr>
        <a:xfrm>
          <a:off x="8750300" y="13507599"/>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85643</xdr:rowOff>
    </xdr:from>
    <xdr:to>
      <xdr:col>50</xdr:col>
      <xdr:colOff>165100</xdr:colOff>
      <xdr:row>76</xdr:row>
      <xdr:rowOff>15793</xdr:rowOff>
    </xdr:to>
    <xdr:sp macro="" textlink="">
      <xdr:nvSpPr>
        <xdr:cNvPr id="417" name="フローチャート: 判断 416"/>
        <xdr:cNvSpPr/>
      </xdr:nvSpPr>
      <xdr:spPr>
        <a:xfrm>
          <a:off x="95885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32320</xdr:rowOff>
    </xdr:from>
    <xdr:ext cx="534377" cy="259045"/>
    <xdr:sp macro="" textlink="">
      <xdr:nvSpPr>
        <xdr:cNvPr id="418" name="テキスト ボックス 417"/>
        <xdr:cNvSpPr txBox="1"/>
      </xdr:nvSpPr>
      <xdr:spPr>
        <a:xfrm>
          <a:off x="9372111" y="127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113658</xdr:rowOff>
    </xdr:from>
    <xdr:to>
      <xdr:col>45</xdr:col>
      <xdr:colOff>177800</xdr:colOff>
      <xdr:row>78</xdr:row>
      <xdr:rowOff>134499</xdr:rowOff>
    </xdr:to>
    <xdr:cxnSp macro="">
      <xdr:nvCxnSpPr>
        <xdr:cNvPr id="419" name="直線コネクタ 418"/>
        <xdr:cNvCxnSpPr/>
      </xdr:nvCxnSpPr>
      <xdr:spPr>
        <a:xfrm>
          <a:off x="7861300" y="1348675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40570</xdr:rowOff>
    </xdr:from>
    <xdr:to>
      <xdr:col>46</xdr:col>
      <xdr:colOff>38100</xdr:colOff>
      <xdr:row>76</xdr:row>
      <xdr:rowOff>142170</xdr:rowOff>
    </xdr:to>
    <xdr:sp macro="" textlink="">
      <xdr:nvSpPr>
        <xdr:cNvPr id="420" name="フローチャート: 判断 419"/>
        <xdr:cNvSpPr/>
      </xdr:nvSpPr>
      <xdr:spPr>
        <a:xfrm>
          <a:off x="8699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158697</xdr:rowOff>
    </xdr:from>
    <xdr:ext cx="534377" cy="259045"/>
    <xdr:sp macro="" textlink="">
      <xdr:nvSpPr>
        <xdr:cNvPr id="421" name="テキスト ボックス 420"/>
        <xdr:cNvSpPr txBox="1"/>
      </xdr:nvSpPr>
      <xdr:spPr>
        <a:xfrm>
          <a:off x="8483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3702</xdr:rowOff>
    </xdr:from>
    <xdr:to>
      <xdr:col>41</xdr:col>
      <xdr:colOff>50800</xdr:colOff>
      <xdr:row>78</xdr:row>
      <xdr:rowOff>113658</xdr:rowOff>
    </xdr:to>
    <xdr:cxnSp macro="">
      <xdr:nvCxnSpPr>
        <xdr:cNvPr id="422" name="直線コネクタ 421"/>
        <xdr:cNvCxnSpPr/>
      </xdr:nvCxnSpPr>
      <xdr:spPr>
        <a:xfrm>
          <a:off x="6972300" y="12691002"/>
          <a:ext cx="889000" cy="79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145955</xdr:rowOff>
    </xdr:from>
    <xdr:to>
      <xdr:col>41</xdr:col>
      <xdr:colOff>101600</xdr:colOff>
      <xdr:row>74</xdr:row>
      <xdr:rowOff>76105</xdr:rowOff>
    </xdr:to>
    <xdr:sp macro="" textlink="">
      <xdr:nvSpPr>
        <xdr:cNvPr id="423" name="フローチャート: 判断 422"/>
        <xdr:cNvSpPr/>
      </xdr:nvSpPr>
      <xdr:spPr>
        <a:xfrm>
          <a:off x="7810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92632</xdr:rowOff>
    </xdr:from>
    <xdr:ext cx="534377" cy="259045"/>
    <xdr:sp macro="" textlink="">
      <xdr:nvSpPr>
        <xdr:cNvPr id="424" name="テキスト ボックス 423"/>
        <xdr:cNvSpPr txBox="1"/>
      </xdr:nvSpPr>
      <xdr:spPr>
        <a:xfrm>
          <a:off x="7594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160490</xdr:rowOff>
    </xdr:from>
    <xdr:to>
      <xdr:col>36</xdr:col>
      <xdr:colOff>165100</xdr:colOff>
      <xdr:row>75</xdr:row>
      <xdr:rowOff>90640</xdr:rowOff>
    </xdr:to>
    <xdr:sp macro="" textlink="">
      <xdr:nvSpPr>
        <xdr:cNvPr id="425" name="フローチャート: 判断 424"/>
        <xdr:cNvSpPr/>
      </xdr:nvSpPr>
      <xdr:spPr>
        <a:xfrm>
          <a:off x="6921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81767</xdr:rowOff>
    </xdr:from>
    <xdr:ext cx="534377" cy="259045"/>
    <xdr:sp macro="" textlink="">
      <xdr:nvSpPr>
        <xdr:cNvPr id="426" name="テキスト ボックス 425"/>
        <xdr:cNvSpPr txBox="1"/>
      </xdr:nvSpPr>
      <xdr:spPr>
        <a:xfrm>
          <a:off x="6705111" y="129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162852</xdr:rowOff>
    </xdr:from>
    <xdr:to>
      <xdr:col>55</xdr:col>
      <xdr:colOff>50800</xdr:colOff>
      <xdr:row>79</xdr:row>
      <xdr:rowOff>93002</xdr:rowOff>
    </xdr:to>
    <xdr:sp macro="" textlink="">
      <xdr:nvSpPr>
        <xdr:cNvPr id="432" name="楕円 431"/>
        <xdr:cNvSpPr/>
      </xdr:nvSpPr>
      <xdr:spPr>
        <a:xfrm>
          <a:off x="104267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77779</xdr:rowOff>
    </xdr:from>
    <xdr:ext cx="378565" cy="259045"/>
    <xdr:sp macro="" textlink="">
      <xdr:nvSpPr>
        <xdr:cNvPr id="433" name="普通建設事業費 （ うち新規整備　）該当値テキスト"/>
        <xdr:cNvSpPr txBox="1"/>
      </xdr:nvSpPr>
      <xdr:spPr>
        <a:xfrm>
          <a:off x="10528300" y="1345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146717</xdr:rowOff>
    </xdr:from>
    <xdr:to>
      <xdr:col>50</xdr:col>
      <xdr:colOff>165100</xdr:colOff>
      <xdr:row>79</xdr:row>
      <xdr:rowOff>76867</xdr:rowOff>
    </xdr:to>
    <xdr:sp macro="" textlink="">
      <xdr:nvSpPr>
        <xdr:cNvPr id="434" name="楕円 433"/>
        <xdr:cNvSpPr/>
      </xdr:nvSpPr>
      <xdr:spPr>
        <a:xfrm>
          <a:off x="9588500" y="135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67994</xdr:rowOff>
    </xdr:from>
    <xdr:ext cx="378565" cy="259045"/>
    <xdr:sp macro="" textlink="">
      <xdr:nvSpPr>
        <xdr:cNvPr id="435" name="テキスト ボックス 434"/>
        <xdr:cNvSpPr txBox="1"/>
      </xdr:nvSpPr>
      <xdr:spPr>
        <a:xfrm>
          <a:off x="9450017" y="1361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83699</xdr:rowOff>
    </xdr:from>
    <xdr:to>
      <xdr:col>46</xdr:col>
      <xdr:colOff>38100</xdr:colOff>
      <xdr:row>79</xdr:row>
      <xdr:rowOff>13849</xdr:rowOff>
    </xdr:to>
    <xdr:sp macro="" textlink="">
      <xdr:nvSpPr>
        <xdr:cNvPr id="436" name="楕円 435"/>
        <xdr:cNvSpPr/>
      </xdr:nvSpPr>
      <xdr:spPr>
        <a:xfrm>
          <a:off x="8699500" y="134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4976</xdr:rowOff>
    </xdr:from>
    <xdr:ext cx="469744" cy="259045"/>
    <xdr:sp macro="" textlink="">
      <xdr:nvSpPr>
        <xdr:cNvPr id="437" name="テキスト ボックス 436"/>
        <xdr:cNvSpPr txBox="1"/>
      </xdr:nvSpPr>
      <xdr:spPr>
        <a:xfrm>
          <a:off x="8515428" y="1354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62858</xdr:rowOff>
    </xdr:from>
    <xdr:to>
      <xdr:col>41</xdr:col>
      <xdr:colOff>101600</xdr:colOff>
      <xdr:row>78</xdr:row>
      <xdr:rowOff>164458</xdr:rowOff>
    </xdr:to>
    <xdr:sp macro="" textlink="">
      <xdr:nvSpPr>
        <xdr:cNvPr id="438" name="楕円 437"/>
        <xdr:cNvSpPr/>
      </xdr:nvSpPr>
      <xdr:spPr>
        <a:xfrm>
          <a:off x="7810500" y="134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155585</xdr:rowOff>
    </xdr:from>
    <xdr:ext cx="469744" cy="259045"/>
    <xdr:sp macro="" textlink="">
      <xdr:nvSpPr>
        <xdr:cNvPr id="439" name="テキスト ボックス 438"/>
        <xdr:cNvSpPr txBox="1"/>
      </xdr:nvSpPr>
      <xdr:spPr>
        <a:xfrm>
          <a:off x="7626428" y="1352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124352</xdr:rowOff>
    </xdr:from>
    <xdr:to>
      <xdr:col>36</xdr:col>
      <xdr:colOff>165100</xdr:colOff>
      <xdr:row>74</xdr:row>
      <xdr:rowOff>54502</xdr:rowOff>
    </xdr:to>
    <xdr:sp macro="" textlink="">
      <xdr:nvSpPr>
        <xdr:cNvPr id="440" name="楕円 439"/>
        <xdr:cNvSpPr/>
      </xdr:nvSpPr>
      <xdr:spPr>
        <a:xfrm>
          <a:off x="6921500" y="126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71029</xdr:rowOff>
    </xdr:from>
    <xdr:ext cx="534377" cy="259045"/>
    <xdr:sp macro="" textlink="">
      <xdr:nvSpPr>
        <xdr:cNvPr id="441" name="テキスト ボックス 440"/>
        <xdr:cNvSpPr txBox="1"/>
      </xdr:nvSpPr>
      <xdr:spPr>
        <a:xfrm>
          <a:off x="6705111" y="124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7" name="直線コネクタ 466"/>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8" name="普通建設事業費 （ うち更新整備　）最小値テキスト"/>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9" name="直線コネクタ 468"/>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70" name="普通建設事業費 （ うち更新整備　）最大値テキスト"/>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71" name="直線コネクタ 470"/>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119911</xdr:rowOff>
    </xdr:from>
    <xdr:to>
      <xdr:col>55</xdr:col>
      <xdr:colOff>0</xdr:colOff>
      <xdr:row>96</xdr:row>
      <xdr:rowOff>156159</xdr:rowOff>
    </xdr:to>
    <xdr:cxnSp macro="">
      <xdr:nvCxnSpPr>
        <xdr:cNvPr id="472" name="直線コネクタ 471"/>
        <xdr:cNvCxnSpPr/>
      </xdr:nvCxnSpPr>
      <xdr:spPr>
        <a:xfrm>
          <a:off x="9639300" y="16407661"/>
          <a:ext cx="838200" cy="20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108560</xdr:rowOff>
    </xdr:from>
    <xdr:ext cx="534377" cy="259045"/>
    <xdr:sp macro="" textlink="">
      <xdr:nvSpPr>
        <xdr:cNvPr id="473" name="普通建設事業費 （ うち更新整備　）平均値テキスト"/>
        <xdr:cNvSpPr txBox="1"/>
      </xdr:nvSpPr>
      <xdr:spPr>
        <a:xfrm>
          <a:off x="10528300" y="1622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4" name="フローチャート: 判断 473"/>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119911</xdr:rowOff>
    </xdr:from>
    <xdr:to>
      <xdr:col>50</xdr:col>
      <xdr:colOff>114300</xdr:colOff>
      <xdr:row>96</xdr:row>
      <xdr:rowOff>94796</xdr:rowOff>
    </xdr:to>
    <xdr:cxnSp macro="">
      <xdr:nvCxnSpPr>
        <xdr:cNvPr id="475" name="直線コネクタ 474"/>
        <xdr:cNvCxnSpPr/>
      </xdr:nvCxnSpPr>
      <xdr:spPr>
        <a:xfrm flipV="1">
          <a:off x="8750300" y="16407661"/>
          <a:ext cx="889000" cy="14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6" name="フローチャート: 判断 475"/>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52157</xdr:rowOff>
    </xdr:from>
    <xdr:ext cx="534377" cy="259045"/>
    <xdr:sp macro="" textlink="">
      <xdr:nvSpPr>
        <xdr:cNvPr id="477" name="テキスト ボックス 476"/>
        <xdr:cNvSpPr txBox="1"/>
      </xdr:nvSpPr>
      <xdr:spPr>
        <a:xfrm>
          <a:off x="9372111" y="165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22493</xdr:rowOff>
    </xdr:from>
    <xdr:to>
      <xdr:col>45</xdr:col>
      <xdr:colOff>177800</xdr:colOff>
      <xdr:row>96</xdr:row>
      <xdr:rowOff>94796</xdr:rowOff>
    </xdr:to>
    <xdr:cxnSp macro="">
      <xdr:nvCxnSpPr>
        <xdr:cNvPr id="478" name="直線コネクタ 477"/>
        <xdr:cNvCxnSpPr/>
      </xdr:nvCxnSpPr>
      <xdr:spPr>
        <a:xfrm>
          <a:off x="7861300" y="15452993"/>
          <a:ext cx="889000" cy="110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9" name="フローチャート: 判断 478"/>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44744</xdr:rowOff>
    </xdr:from>
    <xdr:ext cx="534377" cy="259045"/>
    <xdr:sp macro="" textlink="">
      <xdr:nvSpPr>
        <xdr:cNvPr id="480" name="テキスト ボックス 479"/>
        <xdr:cNvSpPr txBox="1"/>
      </xdr:nvSpPr>
      <xdr:spPr>
        <a:xfrm>
          <a:off x="8483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22493</xdr:rowOff>
    </xdr:from>
    <xdr:to>
      <xdr:col>41</xdr:col>
      <xdr:colOff>50800</xdr:colOff>
      <xdr:row>98</xdr:row>
      <xdr:rowOff>159034</xdr:rowOff>
    </xdr:to>
    <xdr:cxnSp macro="">
      <xdr:nvCxnSpPr>
        <xdr:cNvPr id="481" name="直線コネクタ 480"/>
        <xdr:cNvCxnSpPr/>
      </xdr:nvCxnSpPr>
      <xdr:spPr>
        <a:xfrm flipV="1">
          <a:off x="6972300" y="15452993"/>
          <a:ext cx="889000" cy="150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82" name="フローチャート: 判断 481"/>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44091</xdr:rowOff>
    </xdr:from>
    <xdr:ext cx="534377" cy="259045"/>
    <xdr:sp macro="" textlink="">
      <xdr:nvSpPr>
        <xdr:cNvPr id="483" name="テキスト ボックス 482"/>
        <xdr:cNvSpPr txBox="1"/>
      </xdr:nvSpPr>
      <xdr:spPr>
        <a:xfrm>
          <a:off x="7594111" y="166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74613</xdr:rowOff>
    </xdr:from>
    <xdr:to>
      <xdr:col>36</xdr:col>
      <xdr:colOff>165100</xdr:colOff>
      <xdr:row>97</xdr:row>
      <xdr:rowOff>4763</xdr:rowOff>
    </xdr:to>
    <xdr:sp macro="" textlink="">
      <xdr:nvSpPr>
        <xdr:cNvPr id="484" name="フローチャート: 判断 483"/>
        <xdr:cNvSpPr/>
      </xdr:nvSpPr>
      <xdr:spPr>
        <a:xfrm>
          <a:off x="6921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21290</xdr:rowOff>
    </xdr:from>
    <xdr:ext cx="534377" cy="259045"/>
    <xdr:sp macro="" textlink="">
      <xdr:nvSpPr>
        <xdr:cNvPr id="485" name="テキスト ボックス 484"/>
        <xdr:cNvSpPr txBox="1"/>
      </xdr:nvSpPr>
      <xdr:spPr>
        <a:xfrm>
          <a:off x="6705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105359</xdr:rowOff>
    </xdr:from>
    <xdr:to>
      <xdr:col>55</xdr:col>
      <xdr:colOff>50800</xdr:colOff>
      <xdr:row>97</xdr:row>
      <xdr:rowOff>35509</xdr:rowOff>
    </xdr:to>
    <xdr:sp macro="" textlink="">
      <xdr:nvSpPr>
        <xdr:cNvPr id="491" name="楕円 490"/>
        <xdr:cNvSpPr/>
      </xdr:nvSpPr>
      <xdr:spPr>
        <a:xfrm>
          <a:off x="10426700" y="165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83786</xdr:rowOff>
    </xdr:from>
    <xdr:ext cx="534377" cy="259045"/>
    <xdr:sp macro="" textlink="">
      <xdr:nvSpPr>
        <xdr:cNvPr id="492" name="普通建設事業費 （ うち更新整備　）該当値テキスト"/>
        <xdr:cNvSpPr txBox="1"/>
      </xdr:nvSpPr>
      <xdr:spPr>
        <a:xfrm>
          <a:off x="10528300" y="165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69111</xdr:rowOff>
    </xdr:from>
    <xdr:to>
      <xdr:col>50</xdr:col>
      <xdr:colOff>165100</xdr:colOff>
      <xdr:row>95</xdr:row>
      <xdr:rowOff>170711</xdr:rowOff>
    </xdr:to>
    <xdr:sp macro="" textlink="">
      <xdr:nvSpPr>
        <xdr:cNvPr id="493" name="楕円 492"/>
        <xdr:cNvSpPr/>
      </xdr:nvSpPr>
      <xdr:spPr>
        <a:xfrm>
          <a:off x="9588500" y="163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15788</xdr:rowOff>
    </xdr:from>
    <xdr:ext cx="534377" cy="259045"/>
    <xdr:sp macro="" textlink="">
      <xdr:nvSpPr>
        <xdr:cNvPr id="494" name="テキスト ボックス 493"/>
        <xdr:cNvSpPr txBox="1"/>
      </xdr:nvSpPr>
      <xdr:spPr>
        <a:xfrm>
          <a:off x="9372111" y="161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43996</xdr:rowOff>
    </xdr:from>
    <xdr:to>
      <xdr:col>46</xdr:col>
      <xdr:colOff>38100</xdr:colOff>
      <xdr:row>96</xdr:row>
      <xdr:rowOff>145596</xdr:rowOff>
    </xdr:to>
    <xdr:sp macro="" textlink="">
      <xdr:nvSpPr>
        <xdr:cNvPr id="495" name="楕円 494"/>
        <xdr:cNvSpPr/>
      </xdr:nvSpPr>
      <xdr:spPr>
        <a:xfrm>
          <a:off x="8699500" y="165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162123</xdr:rowOff>
    </xdr:from>
    <xdr:ext cx="534377" cy="259045"/>
    <xdr:sp macro="" textlink="">
      <xdr:nvSpPr>
        <xdr:cNvPr id="496" name="テキスト ボックス 495"/>
        <xdr:cNvSpPr txBox="1"/>
      </xdr:nvSpPr>
      <xdr:spPr>
        <a:xfrm>
          <a:off x="8483111" y="162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143143</xdr:rowOff>
    </xdr:from>
    <xdr:to>
      <xdr:col>41</xdr:col>
      <xdr:colOff>101600</xdr:colOff>
      <xdr:row>90</xdr:row>
      <xdr:rowOff>73293</xdr:rowOff>
    </xdr:to>
    <xdr:sp macro="" textlink="">
      <xdr:nvSpPr>
        <xdr:cNvPr id="497" name="楕円 496"/>
        <xdr:cNvSpPr/>
      </xdr:nvSpPr>
      <xdr:spPr>
        <a:xfrm>
          <a:off x="7810500" y="154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89820</xdr:rowOff>
    </xdr:from>
    <xdr:ext cx="534377" cy="259045"/>
    <xdr:sp macro="" textlink="">
      <xdr:nvSpPr>
        <xdr:cNvPr id="498" name="テキスト ボックス 497"/>
        <xdr:cNvSpPr txBox="1"/>
      </xdr:nvSpPr>
      <xdr:spPr>
        <a:xfrm>
          <a:off x="7594111" y="1517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108234</xdr:rowOff>
    </xdr:from>
    <xdr:to>
      <xdr:col>36</xdr:col>
      <xdr:colOff>165100</xdr:colOff>
      <xdr:row>99</xdr:row>
      <xdr:rowOff>38384</xdr:rowOff>
    </xdr:to>
    <xdr:sp macro="" textlink="">
      <xdr:nvSpPr>
        <xdr:cNvPr id="499" name="楕円 498"/>
        <xdr:cNvSpPr/>
      </xdr:nvSpPr>
      <xdr:spPr>
        <a:xfrm>
          <a:off x="6921500" y="1691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29511</xdr:rowOff>
    </xdr:from>
    <xdr:ext cx="469744" cy="259045"/>
    <xdr:sp macro="" textlink="">
      <xdr:nvSpPr>
        <xdr:cNvPr id="500" name="テキスト ボックス 499"/>
        <xdr:cNvSpPr txBox="1"/>
      </xdr:nvSpPr>
      <xdr:spPr>
        <a:xfrm>
          <a:off x="6737428" y="1700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2" name="テキスト ボックス 51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4" name="テキスト ボックス 51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88493</xdr:rowOff>
    </xdr:from>
    <xdr:to>
      <xdr:col>85</xdr:col>
      <xdr:colOff>126364</xdr:colOff>
      <xdr:row>39</xdr:row>
      <xdr:rowOff>44450</xdr:rowOff>
    </xdr:to>
    <xdr:cxnSp macro="">
      <xdr:nvCxnSpPr>
        <xdr:cNvPr id="524" name="直線コネクタ 523"/>
        <xdr:cNvCxnSpPr/>
      </xdr:nvCxnSpPr>
      <xdr:spPr>
        <a:xfrm flipV="1">
          <a:off x="16317595" y="5403443"/>
          <a:ext cx="1269" cy="1327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6" name="直線コネクタ 52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35170</xdr:rowOff>
    </xdr:from>
    <xdr:ext cx="534377" cy="259045"/>
    <xdr:sp macro="" textlink="">
      <xdr:nvSpPr>
        <xdr:cNvPr id="527" name="災害復旧事業費最大値テキスト"/>
        <xdr:cNvSpPr txBox="1"/>
      </xdr:nvSpPr>
      <xdr:spPr>
        <a:xfrm>
          <a:off x="16370300" y="51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88493</xdr:rowOff>
    </xdr:from>
    <xdr:to>
      <xdr:col>86</xdr:col>
      <xdr:colOff>25400</xdr:colOff>
      <xdr:row>31</xdr:row>
      <xdr:rowOff>88493</xdr:rowOff>
    </xdr:to>
    <xdr:cxnSp macro="">
      <xdr:nvCxnSpPr>
        <xdr:cNvPr id="528" name="直線コネクタ 527"/>
        <xdr:cNvCxnSpPr/>
      </xdr:nvCxnSpPr>
      <xdr:spPr>
        <a:xfrm>
          <a:off x="16230600" y="5403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152044</xdr:rowOff>
    </xdr:from>
    <xdr:to>
      <xdr:col>85</xdr:col>
      <xdr:colOff>127000</xdr:colOff>
      <xdr:row>39</xdr:row>
      <xdr:rowOff>19914</xdr:rowOff>
    </xdr:to>
    <xdr:cxnSp macro="">
      <xdr:nvCxnSpPr>
        <xdr:cNvPr id="529" name="直線コネクタ 528"/>
        <xdr:cNvCxnSpPr/>
      </xdr:nvCxnSpPr>
      <xdr:spPr>
        <a:xfrm>
          <a:off x="15481300" y="6667144"/>
          <a:ext cx="8382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85107</xdr:rowOff>
    </xdr:from>
    <xdr:ext cx="469744" cy="259045"/>
    <xdr:sp macro="" textlink="">
      <xdr:nvSpPr>
        <xdr:cNvPr id="530" name="災害復旧事業費平均値テキスト"/>
        <xdr:cNvSpPr txBox="1"/>
      </xdr:nvSpPr>
      <xdr:spPr>
        <a:xfrm>
          <a:off x="16370300" y="625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62230</xdr:rowOff>
    </xdr:from>
    <xdr:to>
      <xdr:col>85</xdr:col>
      <xdr:colOff>177800</xdr:colOff>
      <xdr:row>37</xdr:row>
      <xdr:rowOff>163830</xdr:rowOff>
    </xdr:to>
    <xdr:sp macro="" textlink="">
      <xdr:nvSpPr>
        <xdr:cNvPr id="531" name="フローチャート: 判断 530"/>
        <xdr:cNvSpPr/>
      </xdr:nvSpPr>
      <xdr:spPr>
        <a:xfrm>
          <a:off x="162687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152044</xdr:rowOff>
    </xdr:from>
    <xdr:to>
      <xdr:col>81</xdr:col>
      <xdr:colOff>50800</xdr:colOff>
      <xdr:row>39</xdr:row>
      <xdr:rowOff>37744</xdr:rowOff>
    </xdr:to>
    <xdr:cxnSp macro="">
      <xdr:nvCxnSpPr>
        <xdr:cNvPr id="532" name="直線コネクタ 531"/>
        <xdr:cNvCxnSpPr/>
      </xdr:nvCxnSpPr>
      <xdr:spPr>
        <a:xfrm flipV="1">
          <a:off x="14592300" y="66671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134696</xdr:rowOff>
    </xdr:from>
    <xdr:to>
      <xdr:col>81</xdr:col>
      <xdr:colOff>101600</xdr:colOff>
      <xdr:row>37</xdr:row>
      <xdr:rowOff>64846</xdr:rowOff>
    </xdr:to>
    <xdr:sp macro="" textlink="">
      <xdr:nvSpPr>
        <xdr:cNvPr id="533" name="フローチャート: 判断 532"/>
        <xdr:cNvSpPr/>
      </xdr:nvSpPr>
      <xdr:spPr>
        <a:xfrm>
          <a:off x="15430500" y="630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81373</xdr:rowOff>
    </xdr:from>
    <xdr:ext cx="469744" cy="259045"/>
    <xdr:sp macro="" textlink="">
      <xdr:nvSpPr>
        <xdr:cNvPr id="534" name="テキスト ボックス 533"/>
        <xdr:cNvSpPr txBox="1"/>
      </xdr:nvSpPr>
      <xdr:spPr>
        <a:xfrm>
          <a:off x="15246428" y="608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154025</xdr:rowOff>
    </xdr:from>
    <xdr:to>
      <xdr:col>76</xdr:col>
      <xdr:colOff>114300</xdr:colOff>
      <xdr:row>39</xdr:row>
      <xdr:rowOff>37744</xdr:rowOff>
    </xdr:to>
    <xdr:cxnSp macro="">
      <xdr:nvCxnSpPr>
        <xdr:cNvPr id="535" name="直線コネクタ 534"/>
        <xdr:cNvCxnSpPr/>
      </xdr:nvCxnSpPr>
      <xdr:spPr>
        <a:xfrm>
          <a:off x="13703300" y="6669125"/>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53924</xdr:rowOff>
    </xdr:from>
    <xdr:to>
      <xdr:col>76</xdr:col>
      <xdr:colOff>165100</xdr:colOff>
      <xdr:row>36</xdr:row>
      <xdr:rowOff>155524</xdr:rowOff>
    </xdr:to>
    <xdr:sp macro="" textlink="">
      <xdr:nvSpPr>
        <xdr:cNvPr id="536" name="フローチャート: 判断 535"/>
        <xdr:cNvSpPr/>
      </xdr:nvSpPr>
      <xdr:spPr>
        <a:xfrm>
          <a:off x="14541500" y="62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601</xdr:rowOff>
    </xdr:from>
    <xdr:ext cx="469744" cy="259045"/>
    <xdr:sp macro="" textlink="">
      <xdr:nvSpPr>
        <xdr:cNvPr id="537" name="テキスト ボックス 536"/>
        <xdr:cNvSpPr txBox="1"/>
      </xdr:nvSpPr>
      <xdr:spPr>
        <a:xfrm>
          <a:off x="14357428" y="60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154025</xdr:rowOff>
    </xdr:from>
    <xdr:to>
      <xdr:col>71</xdr:col>
      <xdr:colOff>177800</xdr:colOff>
      <xdr:row>38</xdr:row>
      <xdr:rowOff>154940</xdr:rowOff>
    </xdr:to>
    <xdr:cxnSp macro="">
      <xdr:nvCxnSpPr>
        <xdr:cNvPr id="538" name="直線コネクタ 537"/>
        <xdr:cNvCxnSpPr/>
      </xdr:nvCxnSpPr>
      <xdr:spPr>
        <a:xfrm flipV="1">
          <a:off x="12814300" y="666912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99644</xdr:rowOff>
    </xdr:from>
    <xdr:to>
      <xdr:col>72</xdr:col>
      <xdr:colOff>38100</xdr:colOff>
      <xdr:row>35</xdr:row>
      <xdr:rowOff>29794</xdr:rowOff>
    </xdr:to>
    <xdr:sp macro="" textlink="">
      <xdr:nvSpPr>
        <xdr:cNvPr id="539" name="フローチャート: 判断 538"/>
        <xdr:cNvSpPr/>
      </xdr:nvSpPr>
      <xdr:spPr>
        <a:xfrm>
          <a:off x="13652500" y="592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46321</xdr:rowOff>
    </xdr:from>
    <xdr:ext cx="469744" cy="259045"/>
    <xdr:sp macro="" textlink="">
      <xdr:nvSpPr>
        <xdr:cNvPr id="540" name="テキスト ボックス 539"/>
        <xdr:cNvSpPr txBox="1"/>
      </xdr:nvSpPr>
      <xdr:spPr>
        <a:xfrm>
          <a:off x="13468428" y="570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58039</xdr:rowOff>
    </xdr:from>
    <xdr:to>
      <xdr:col>67</xdr:col>
      <xdr:colOff>101600</xdr:colOff>
      <xdr:row>36</xdr:row>
      <xdr:rowOff>159639</xdr:rowOff>
    </xdr:to>
    <xdr:sp macro="" textlink="">
      <xdr:nvSpPr>
        <xdr:cNvPr id="541" name="フローチャート: 判断 540"/>
        <xdr:cNvSpPr/>
      </xdr:nvSpPr>
      <xdr:spPr>
        <a:xfrm>
          <a:off x="12763500" y="62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4716</xdr:rowOff>
    </xdr:from>
    <xdr:ext cx="469744" cy="259045"/>
    <xdr:sp macro="" textlink="">
      <xdr:nvSpPr>
        <xdr:cNvPr id="542" name="テキスト ボックス 541"/>
        <xdr:cNvSpPr txBox="1"/>
      </xdr:nvSpPr>
      <xdr:spPr>
        <a:xfrm>
          <a:off x="12579428" y="60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140564</xdr:rowOff>
    </xdr:from>
    <xdr:to>
      <xdr:col>85</xdr:col>
      <xdr:colOff>177800</xdr:colOff>
      <xdr:row>39</xdr:row>
      <xdr:rowOff>70714</xdr:rowOff>
    </xdr:to>
    <xdr:sp macro="" textlink="">
      <xdr:nvSpPr>
        <xdr:cNvPr id="548" name="楕円 547"/>
        <xdr:cNvSpPr/>
      </xdr:nvSpPr>
      <xdr:spPr>
        <a:xfrm>
          <a:off x="162687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55491</xdr:rowOff>
    </xdr:from>
    <xdr:ext cx="378565" cy="259045"/>
    <xdr:sp macro="" textlink="">
      <xdr:nvSpPr>
        <xdr:cNvPr id="549" name="災害復旧事業費該当値テキスト"/>
        <xdr:cNvSpPr txBox="1"/>
      </xdr:nvSpPr>
      <xdr:spPr>
        <a:xfrm>
          <a:off x="16370300" y="65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101244</xdr:rowOff>
    </xdr:from>
    <xdr:to>
      <xdr:col>81</xdr:col>
      <xdr:colOff>101600</xdr:colOff>
      <xdr:row>39</xdr:row>
      <xdr:rowOff>31394</xdr:rowOff>
    </xdr:to>
    <xdr:sp macro="" textlink="">
      <xdr:nvSpPr>
        <xdr:cNvPr id="550" name="楕円 549"/>
        <xdr:cNvSpPr/>
      </xdr:nvSpPr>
      <xdr:spPr>
        <a:xfrm>
          <a:off x="15430500" y="66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22521</xdr:rowOff>
    </xdr:from>
    <xdr:ext cx="378565" cy="259045"/>
    <xdr:sp macro="" textlink="">
      <xdr:nvSpPr>
        <xdr:cNvPr id="551" name="テキスト ボックス 550"/>
        <xdr:cNvSpPr txBox="1"/>
      </xdr:nvSpPr>
      <xdr:spPr>
        <a:xfrm>
          <a:off x="15292017" y="6709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158394</xdr:rowOff>
    </xdr:from>
    <xdr:to>
      <xdr:col>76</xdr:col>
      <xdr:colOff>165100</xdr:colOff>
      <xdr:row>39</xdr:row>
      <xdr:rowOff>88544</xdr:rowOff>
    </xdr:to>
    <xdr:sp macro="" textlink="">
      <xdr:nvSpPr>
        <xdr:cNvPr id="552" name="楕円 551"/>
        <xdr:cNvSpPr/>
      </xdr:nvSpPr>
      <xdr:spPr>
        <a:xfrm>
          <a:off x="14541500" y="66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79671</xdr:rowOff>
    </xdr:from>
    <xdr:ext cx="313932" cy="259045"/>
    <xdr:sp macro="" textlink="">
      <xdr:nvSpPr>
        <xdr:cNvPr id="553" name="テキスト ボックス 552"/>
        <xdr:cNvSpPr txBox="1"/>
      </xdr:nvSpPr>
      <xdr:spPr>
        <a:xfrm>
          <a:off x="14435333" y="6766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103225</xdr:rowOff>
    </xdr:from>
    <xdr:to>
      <xdr:col>72</xdr:col>
      <xdr:colOff>38100</xdr:colOff>
      <xdr:row>39</xdr:row>
      <xdr:rowOff>33375</xdr:rowOff>
    </xdr:to>
    <xdr:sp macro="" textlink="">
      <xdr:nvSpPr>
        <xdr:cNvPr id="554" name="楕円 553"/>
        <xdr:cNvSpPr/>
      </xdr:nvSpPr>
      <xdr:spPr>
        <a:xfrm>
          <a:off x="13652500" y="66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24502</xdr:rowOff>
    </xdr:from>
    <xdr:ext cx="378565" cy="259045"/>
    <xdr:sp macro="" textlink="">
      <xdr:nvSpPr>
        <xdr:cNvPr id="555" name="テキスト ボックス 554"/>
        <xdr:cNvSpPr txBox="1"/>
      </xdr:nvSpPr>
      <xdr:spPr>
        <a:xfrm>
          <a:off x="13514017" y="671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104140</xdr:rowOff>
    </xdr:from>
    <xdr:to>
      <xdr:col>67</xdr:col>
      <xdr:colOff>101600</xdr:colOff>
      <xdr:row>39</xdr:row>
      <xdr:rowOff>34290</xdr:rowOff>
    </xdr:to>
    <xdr:sp macro="" textlink="">
      <xdr:nvSpPr>
        <xdr:cNvPr id="556" name="楕円 555"/>
        <xdr:cNvSpPr/>
      </xdr:nvSpPr>
      <xdr:spPr>
        <a:xfrm>
          <a:off x="12763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25417</xdr:rowOff>
    </xdr:from>
    <xdr:ext cx="378565" cy="259045"/>
    <xdr:sp macro="" textlink="">
      <xdr:nvSpPr>
        <xdr:cNvPr id="557" name="テキスト ボックス 556"/>
        <xdr:cNvSpPr txBox="1"/>
      </xdr:nvSpPr>
      <xdr:spPr>
        <a:xfrm>
          <a:off x="12625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31" name="直線コネクタ 630"/>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32" name="公債費最小値テキスト"/>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33" name="直線コネクタ 632"/>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4" name="公債費最大値テキスト"/>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5" name="直線コネクタ 634"/>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50927</xdr:rowOff>
    </xdr:from>
    <xdr:to>
      <xdr:col>85</xdr:col>
      <xdr:colOff>127000</xdr:colOff>
      <xdr:row>71</xdr:row>
      <xdr:rowOff>150520</xdr:rowOff>
    </xdr:to>
    <xdr:cxnSp macro="">
      <xdr:nvCxnSpPr>
        <xdr:cNvPr id="636" name="直線コネクタ 635"/>
        <xdr:cNvCxnSpPr/>
      </xdr:nvCxnSpPr>
      <xdr:spPr>
        <a:xfrm flipV="1">
          <a:off x="15481300" y="12223877"/>
          <a:ext cx="838200" cy="9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135564</xdr:rowOff>
    </xdr:from>
    <xdr:ext cx="534377" cy="259045"/>
    <xdr:sp macro="" textlink="">
      <xdr:nvSpPr>
        <xdr:cNvPr id="637" name="公債費平均値テキスト"/>
        <xdr:cNvSpPr txBox="1"/>
      </xdr:nvSpPr>
      <xdr:spPr>
        <a:xfrm>
          <a:off x="16370300" y="1265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8" name="フローチャート: 判断 637"/>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150520</xdr:rowOff>
    </xdr:from>
    <xdr:to>
      <xdr:col>81</xdr:col>
      <xdr:colOff>50800</xdr:colOff>
      <xdr:row>72</xdr:row>
      <xdr:rowOff>76416</xdr:rowOff>
    </xdr:to>
    <xdr:cxnSp macro="">
      <xdr:nvCxnSpPr>
        <xdr:cNvPr id="639" name="直線コネクタ 638"/>
        <xdr:cNvCxnSpPr/>
      </xdr:nvCxnSpPr>
      <xdr:spPr>
        <a:xfrm flipV="1">
          <a:off x="14592300" y="12323470"/>
          <a:ext cx="889000" cy="9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40" name="フローチャート: 判断 639"/>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90187</xdr:rowOff>
    </xdr:from>
    <xdr:ext cx="534377" cy="259045"/>
    <xdr:sp macro="" textlink="">
      <xdr:nvSpPr>
        <xdr:cNvPr id="641" name="テキスト ボックス 640"/>
        <xdr:cNvSpPr txBox="1"/>
      </xdr:nvSpPr>
      <xdr:spPr>
        <a:xfrm>
          <a:off x="15214111" y="12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76416</xdr:rowOff>
    </xdr:from>
    <xdr:to>
      <xdr:col>76</xdr:col>
      <xdr:colOff>114300</xdr:colOff>
      <xdr:row>72</xdr:row>
      <xdr:rowOff>76873</xdr:rowOff>
    </xdr:to>
    <xdr:cxnSp macro="">
      <xdr:nvCxnSpPr>
        <xdr:cNvPr id="642" name="直線コネクタ 641"/>
        <xdr:cNvCxnSpPr/>
      </xdr:nvCxnSpPr>
      <xdr:spPr>
        <a:xfrm flipV="1">
          <a:off x="13703300" y="124208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43" name="フローチャート: 判断 642"/>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60431</xdr:rowOff>
    </xdr:from>
    <xdr:ext cx="534377" cy="259045"/>
    <xdr:sp macro="" textlink="">
      <xdr:nvSpPr>
        <xdr:cNvPr id="644" name="テキスト ボックス 643"/>
        <xdr:cNvSpPr txBox="1"/>
      </xdr:nvSpPr>
      <xdr:spPr>
        <a:xfrm>
          <a:off x="14325111" y="12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76873</xdr:rowOff>
    </xdr:from>
    <xdr:to>
      <xdr:col>71</xdr:col>
      <xdr:colOff>177800</xdr:colOff>
      <xdr:row>72</xdr:row>
      <xdr:rowOff>92304</xdr:rowOff>
    </xdr:to>
    <xdr:cxnSp macro="">
      <xdr:nvCxnSpPr>
        <xdr:cNvPr id="645" name="直線コネクタ 644"/>
        <xdr:cNvCxnSpPr/>
      </xdr:nvCxnSpPr>
      <xdr:spPr>
        <a:xfrm flipV="1">
          <a:off x="12814300" y="12421273"/>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6" name="フローチャート: 判断 645"/>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35018</xdr:rowOff>
    </xdr:from>
    <xdr:ext cx="534377" cy="259045"/>
    <xdr:sp macro="" textlink="">
      <xdr:nvSpPr>
        <xdr:cNvPr id="647" name="テキスト ボックス 646"/>
        <xdr:cNvSpPr txBox="1"/>
      </xdr:nvSpPr>
      <xdr:spPr>
        <a:xfrm>
          <a:off x="13436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114808</xdr:rowOff>
    </xdr:from>
    <xdr:to>
      <xdr:col>67</xdr:col>
      <xdr:colOff>101600</xdr:colOff>
      <xdr:row>73</xdr:row>
      <xdr:rowOff>44958</xdr:rowOff>
    </xdr:to>
    <xdr:sp macro="" textlink="">
      <xdr:nvSpPr>
        <xdr:cNvPr id="648" name="フローチャート: 判断 647"/>
        <xdr:cNvSpPr/>
      </xdr:nvSpPr>
      <xdr:spPr>
        <a:xfrm>
          <a:off x="12763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36085</xdr:rowOff>
    </xdr:from>
    <xdr:ext cx="534377" cy="259045"/>
    <xdr:sp macro="" textlink="">
      <xdr:nvSpPr>
        <xdr:cNvPr id="649" name="テキスト ボックス 648"/>
        <xdr:cNvSpPr txBox="1"/>
      </xdr:nvSpPr>
      <xdr:spPr>
        <a:xfrm>
          <a:off x="12547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127</xdr:rowOff>
    </xdr:from>
    <xdr:to>
      <xdr:col>85</xdr:col>
      <xdr:colOff>177800</xdr:colOff>
      <xdr:row>71</xdr:row>
      <xdr:rowOff>101727</xdr:rowOff>
    </xdr:to>
    <xdr:sp macro="" textlink="">
      <xdr:nvSpPr>
        <xdr:cNvPr id="655" name="楕円 654"/>
        <xdr:cNvSpPr/>
      </xdr:nvSpPr>
      <xdr:spPr>
        <a:xfrm>
          <a:off x="16268700" y="1217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92981</xdr:rowOff>
    </xdr:from>
    <xdr:ext cx="534377" cy="259045"/>
    <xdr:sp macro="" textlink="">
      <xdr:nvSpPr>
        <xdr:cNvPr id="656" name="公債費該当値テキスト"/>
        <xdr:cNvSpPr txBox="1"/>
      </xdr:nvSpPr>
      <xdr:spPr>
        <a:xfrm>
          <a:off x="16370300" y="120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99720</xdr:rowOff>
    </xdr:from>
    <xdr:to>
      <xdr:col>81</xdr:col>
      <xdr:colOff>101600</xdr:colOff>
      <xdr:row>72</xdr:row>
      <xdr:rowOff>29870</xdr:rowOff>
    </xdr:to>
    <xdr:sp macro="" textlink="">
      <xdr:nvSpPr>
        <xdr:cNvPr id="657" name="楕円 656"/>
        <xdr:cNvSpPr/>
      </xdr:nvSpPr>
      <xdr:spPr>
        <a:xfrm>
          <a:off x="15430500" y="122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46397</xdr:rowOff>
    </xdr:from>
    <xdr:ext cx="534377" cy="259045"/>
    <xdr:sp macro="" textlink="">
      <xdr:nvSpPr>
        <xdr:cNvPr id="658" name="テキスト ボックス 657"/>
        <xdr:cNvSpPr txBox="1"/>
      </xdr:nvSpPr>
      <xdr:spPr>
        <a:xfrm>
          <a:off x="15214111" y="120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25616</xdr:rowOff>
    </xdr:from>
    <xdr:to>
      <xdr:col>76</xdr:col>
      <xdr:colOff>165100</xdr:colOff>
      <xdr:row>72</xdr:row>
      <xdr:rowOff>127216</xdr:rowOff>
    </xdr:to>
    <xdr:sp macro="" textlink="">
      <xdr:nvSpPr>
        <xdr:cNvPr id="659" name="楕円 658"/>
        <xdr:cNvSpPr/>
      </xdr:nvSpPr>
      <xdr:spPr>
        <a:xfrm>
          <a:off x="14541500" y="123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143743</xdr:rowOff>
    </xdr:from>
    <xdr:ext cx="534377" cy="259045"/>
    <xdr:sp macro="" textlink="">
      <xdr:nvSpPr>
        <xdr:cNvPr id="660" name="テキスト ボックス 659"/>
        <xdr:cNvSpPr txBox="1"/>
      </xdr:nvSpPr>
      <xdr:spPr>
        <a:xfrm>
          <a:off x="14325111" y="1214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26073</xdr:rowOff>
    </xdr:from>
    <xdr:to>
      <xdr:col>72</xdr:col>
      <xdr:colOff>38100</xdr:colOff>
      <xdr:row>72</xdr:row>
      <xdr:rowOff>127673</xdr:rowOff>
    </xdr:to>
    <xdr:sp macro="" textlink="">
      <xdr:nvSpPr>
        <xdr:cNvPr id="661" name="楕円 660"/>
        <xdr:cNvSpPr/>
      </xdr:nvSpPr>
      <xdr:spPr>
        <a:xfrm>
          <a:off x="13652500" y="123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144200</xdr:rowOff>
    </xdr:from>
    <xdr:ext cx="534377" cy="259045"/>
    <xdr:sp macro="" textlink="">
      <xdr:nvSpPr>
        <xdr:cNvPr id="662" name="テキスト ボックス 661"/>
        <xdr:cNvSpPr txBox="1"/>
      </xdr:nvSpPr>
      <xdr:spPr>
        <a:xfrm>
          <a:off x="13436111" y="121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41504</xdr:rowOff>
    </xdr:from>
    <xdr:to>
      <xdr:col>67</xdr:col>
      <xdr:colOff>101600</xdr:colOff>
      <xdr:row>72</xdr:row>
      <xdr:rowOff>143104</xdr:rowOff>
    </xdr:to>
    <xdr:sp macro="" textlink="">
      <xdr:nvSpPr>
        <xdr:cNvPr id="663" name="楕円 662"/>
        <xdr:cNvSpPr/>
      </xdr:nvSpPr>
      <xdr:spPr>
        <a:xfrm>
          <a:off x="12763500" y="1238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159631</xdr:rowOff>
    </xdr:from>
    <xdr:ext cx="534377" cy="259045"/>
    <xdr:sp macro="" textlink="">
      <xdr:nvSpPr>
        <xdr:cNvPr id="664" name="テキスト ボックス 663"/>
        <xdr:cNvSpPr txBox="1"/>
      </xdr:nvSpPr>
      <xdr:spPr>
        <a:xfrm>
          <a:off x="12547111" y="1216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6" name="直線コネクタ 685"/>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7" name="積立金最小値テキスト"/>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8" name="直線コネクタ 687"/>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9" name="積立金最大値テキスト"/>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90" name="直線コネクタ 689"/>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132431</xdr:rowOff>
    </xdr:from>
    <xdr:to>
      <xdr:col>85</xdr:col>
      <xdr:colOff>127000</xdr:colOff>
      <xdr:row>97</xdr:row>
      <xdr:rowOff>111719</xdr:rowOff>
    </xdr:to>
    <xdr:cxnSp macro="">
      <xdr:nvCxnSpPr>
        <xdr:cNvPr id="691" name="直線コネクタ 690"/>
        <xdr:cNvCxnSpPr/>
      </xdr:nvCxnSpPr>
      <xdr:spPr>
        <a:xfrm flipV="1">
          <a:off x="15481300" y="16420181"/>
          <a:ext cx="838200" cy="3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135816</xdr:rowOff>
    </xdr:from>
    <xdr:ext cx="469744" cy="259045"/>
    <xdr:sp macro="" textlink="">
      <xdr:nvSpPr>
        <xdr:cNvPr id="692" name="積立金平均値テキスト"/>
        <xdr:cNvSpPr txBox="1"/>
      </xdr:nvSpPr>
      <xdr:spPr>
        <a:xfrm>
          <a:off x="16370300" y="16423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93" name="フローチャート: 判断 692"/>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111719</xdr:rowOff>
    </xdr:from>
    <xdr:to>
      <xdr:col>81</xdr:col>
      <xdr:colOff>50800</xdr:colOff>
      <xdr:row>98</xdr:row>
      <xdr:rowOff>45059</xdr:rowOff>
    </xdr:to>
    <xdr:cxnSp macro="">
      <xdr:nvCxnSpPr>
        <xdr:cNvPr id="694" name="直線コネクタ 693"/>
        <xdr:cNvCxnSpPr/>
      </xdr:nvCxnSpPr>
      <xdr:spPr>
        <a:xfrm flipV="1">
          <a:off x="14592300" y="16742369"/>
          <a:ext cx="889000" cy="10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5" name="フローチャート: 判断 694"/>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32056</xdr:rowOff>
    </xdr:from>
    <xdr:ext cx="534377" cy="259045"/>
    <xdr:sp macro="" textlink="">
      <xdr:nvSpPr>
        <xdr:cNvPr id="696" name="テキスト ボックス 695"/>
        <xdr:cNvSpPr txBox="1"/>
      </xdr:nvSpPr>
      <xdr:spPr>
        <a:xfrm>
          <a:off x="15214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17673</xdr:rowOff>
    </xdr:from>
    <xdr:to>
      <xdr:col>76</xdr:col>
      <xdr:colOff>114300</xdr:colOff>
      <xdr:row>98</xdr:row>
      <xdr:rowOff>45059</xdr:rowOff>
    </xdr:to>
    <xdr:cxnSp macro="">
      <xdr:nvCxnSpPr>
        <xdr:cNvPr id="697" name="直線コネクタ 696"/>
        <xdr:cNvCxnSpPr/>
      </xdr:nvCxnSpPr>
      <xdr:spPr>
        <a:xfrm>
          <a:off x="13703300" y="16648323"/>
          <a:ext cx="889000" cy="19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8" name="フローチャート: 判断 697"/>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129760</xdr:rowOff>
    </xdr:from>
    <xdr:ext cx="534377" cy="259045"/>
    <xdr:sp macro="" textlink="">
      <xdr:nvSpPr>
        <xdr:cNvPr id="699" name="テキスト ボックス 698"/>
        <xdr:cNvSpPr txBox="1"/>
      </xdr:nvSpPr>
      <xdr:spPr>
        <a:xfrm>
          <a:off x="14325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17673</xdr:rowOff>
    </xdr:from>
    <xdr:to>
      <xdr:col>71</xdr:col>
      <xdr:colOff>177800</xdr:colOff>
      <xdr:row>97</xdr:row>
      <xdr:rowOff>29332</xdr:rowOff>
    </xdr:to>
    <xdr:cxnSp macro="">
      <xdr:nvCxnSpPr>
        <xdr:cNvPr id="700" name="直線コネクタ 699"/>
        <xdr:cNvCxnSpPr/>
      </xdr:nvCxnSpPr>
      <xdr:spPr>
        <a:xfrm flipV="1">
          <a:off x="12814300" y="16648323"/>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701" name="フローチャート: 判断 700"/>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121759</xdr:rowOff>
    </xdr:from>
    <xdr:ext cx="534377" cy="259045"/>
    <xdr:sp macro="" textlink="">
      <xdr:nvSpPr>
        <xdr:cNvPr id="702" name="テキスト ボックス 701"/>
        <xdr:cNvSpPr txBox="1"/>
      </xdr:nvSpPr>
      <xdr:spPr>
        <a:xfrm>
          <a:off x="13436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82865</xdr:rowOff>
    </xdr:from>
    <xdr:to>
      <xdr:col>67</xdr:col>
      <xdr:colOff>101600</xdr:colOff>
      <xdr:row>94</xdr:row>
      <xdr:rowOff>13015</xdr:rowOff>
    </xdr:to>
    <xdr:sp macro="" textlink="">
      <xdr:nvSpPr>
        <xdr:cNvPr id="703" name="フローチャート: 判断 702"/>
        <xdr:cNvSpPr/>
      </xdr:nvSpPr>
      <xdr:spPr>
        <a:xfrm>
          <a:off x="12763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29542</xdr:rowOff>
    </xdr:from>
    <xdr:ext cx="534377" cy="259045"/>
    <xdr:sp macro="" textlink="">
      <xdr:nvSpPr>
        <xdr:cNvPr id="704" name="テキスト ボックス 703"/>
        <xdr:cNvSpPr txBox="1"/>
      </xdr:nvSpPr>
      <xdr:spPr>
        <a:xfrm>
          <a:off x="12547111" y="1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81631</xdr:rowOff>
    </xdr:from>
    <xdr:to>
      <xdr:col>85</xdr:col>
      <xdr:colOff>177800</xdr:colOff>
      <xdr:row>96</xdr:row>
      <xdr:rowOff>11781</xdr:rowOff>
    </xdr:to>
    <xdr:sp macro="" textlink="">
      <xdr:nvSpPr>
        <xdr:cNvPr id="710" name="楕円 709"/>
        <xdr:cNvSpPr/>
      </xdr:nvSpPr>
      <xdr:spPr>
        <a:xfrm>
          <a:off x="16268700" y="163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104508</xdr:rowOff>
    </xdr:from>
    <xdr:ext cx="534377" cy="259045"/>
    <xdr:sp macro="" textlink="">
      <xdr:nvSpPr>
        <xdr:cNvPr id="711" name="積立金該当値テキスト"/>
        <xdr:cNvSpPr txBox="1"/>
      </xdr:nvSpPr>
      <xdr:spPr>
        <a:xfrm>
          <a:off x="16370300" y="162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60919</xdr:rowOff>
    </xdr:from>
    <xdr:to>
      <xdr:col>81</xdr:col>
      <xdr:colOff>101600</xdr:colOff>
      <xdr:row>97</xdr:row>
      <xdr:rowOff>162519</xdr:rowOff>
    </xdr:to>
    <xdr:sp macro="" textlink="">
      <xdr:nvSpPr>
        <xdr:cNvPr id="712" name="楕円 711"/>
        <xdr:cNvSpPr/>
      </xdr:nvSpPr>
      <xdr:spPr>
        <a:xfrm>
          <a:off x="15430500" y="166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153646</xdr:rowOff>
    </xdr:from>
    <xdr:ext cx="469744" cy="259045"/>
    <xdr:sp macro="" textlink="">
      <xdr:nvSpPr>
        <xdr:cNvPr id="713" name="テキスト ボックス 712"/>
        <xdr:cNvSpPr txBox="1"/>
      </xdr:nvSpPr>
      <xdr:spPr>
        <a:xfrm>
          <a:off x="15246428" y="1678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165709</xdr:rowOff>
    </xdr:from>
    <xdr:to>
      <xdr:col>76</xdr:col>
      <xdr:colOff>165100</xdr:colOff>
      <xdr:row>98</xdr:row>
      <xdr:rowOff>95859</xdr:rowOff>
    </xdr:to>
    <xdr:sp macro="" textlink="">
      <xdr:nvSpPr>
        <xdr:cNvPr id="714" name="楕円 713"/>
        <xdr:cNvSpPr/>
      </xdr:nvSpPr>
      <xdr:spPr>
        <a:xfrm>
          <a:off x="14541500" y="16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86986</xdr:rowOff>
    </xdr:from>
    <xdr:ext cx="469744" cy="259045"/>
    <xdr:sp macro="" textlink="">
      <xdr:nvSpPr>
        <xdr:cNvPr id="715" name="テキスト ボックス 714"/>
        <xdr:cNvSpPr txBox="1"/>
      </xdr:nvSpPr>
      <xdr:spPr>
        <a:xfrm>
          <a:off x="14357428" y="1688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138323</xdr:rowOff>
    </xdr:from>
    <xdr:to>
      <xdr:col>72</xdr:col>
      <xdr:colOff>38100</xdr:colOff>
      <xdr:row>97</xdr:row>
      <xdr:rowOff>68473</xdr:rowOff>
    </xdr:to>
    <xdr:sp macro="" textlink="">
      <xdr:nvSpPr>
        <xdr:cNvPr id="716" name="楕円 715"/>
        <xdr:cNvSpPr/>
      </xdr:nvSpPr>
      <xdr:spPr>
        <a:xfrm>
          <a:off x="13652500" y="1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59600</xdr:rowOff>
    </xdr:from>
    <xdr:ext cx="469744" cy="259045"/>
    <xdr:sp macro="" textlink="">
      <xdr:nvSpPr>
        <xdr:cNvPr id="717" name="テキスト ボックス 716"/>
        <xdr:cNvSpPr txBox="1"/>
      </xdr:nvSpPr>
      <xdr:spPr>
        <a:xfrm>
          <a:off x="13468428" y="1669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149982</xdr:rowOff>
    </xdr:from>
    <xdr:to>
      <xdr:col>67</xdr:col>
      <xdr:colOff>101600</xdr:colOff>
      <xdr:row>97</xdr:row>
      <xdr:rowOff>80132</xdr:rowOff>
    </xdr:to>
    <xdr:sp macro="" textlink="">
      <xdr:nvSpPr>
        <xdr:cNvPr id="718" name="楕円 717"/>
        <xdr:cNvSpPr/>
      </xdr:nvSpPr>
      <xdr:spPr>
        <a:xfrm>
          <a:off x="12763500" y="166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71259</xdr:rowOff>
    </xdr:from>
    <xdr:ext cx="469744" cy="259045"/>
    <xdr:sp macro="" textlink="">
      <xdr:nvSpPr>
        <xdr:cNvPr id="719" name="テキスト ボックス 718"/>
        <xdr:cNvSpPr txBox="1"/>
      </xdr:nvSpPr>
      <xdr:spPr>
        <a:xfrm>
          <a:off x="12579428" y="1670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43" name="直線コネクタ 742"/>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6" name="投資及び出資金最大値テキスト"/>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7" name="直線コネクタ 746"/>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49" name="投資及び出資金平均値テキスト"/>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50" name="フローチャート: 判断 749"/>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52" name="フローチャート: 判断 751"/>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53" name="テキスト ボックス 752"/>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5" name="フローチャート: 判断 754"/>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6" name="テキスト ボックス 755"/>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58" name="フローチャート: 判断 757"/>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93870</xdr:rowOff>
    </xdr:from>
    <xdr:ext cx="469744" cy="259045"/>
    <xdr:sp macro="" textlink="">
      <xdr:nvSpPr>
        <xdr:cNvPr id="759" name="テキスト ボックス 758"/>
        <xdr:cNvSpPr txBox="1"/>
      </xdr:nvSpPr>
      <xdr:spPr>
        <a:xfrm>
          <a:off x="19310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80518</xdr:rowOff>
    </xdr:from>
    <xdr:to>
      <xdr:col>98</xdr:col>
      <xdr:colOff>38100</xdr:colOff>
      <xdr:row>37</xdr:row>
      <xdr:rowOff>10668</xdr:rowOff>
    </xdr:to>
    <xdr:sp macro="" textlink="">
      <xdr:nvSpPr>
        <xdr:cNvPr id="760" name="フローチャート: 判断 759"/>
        <xdr:cNvSpPr/>
      </xdr:nvSpPr>
      <xdr:spPr>
        <a:xfrm>
          <a:off x="18605500" y="62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27195</xdr:rowOff>
    </xdr:from>
    <xdr:ext cx="469744" cy="259045"/>
    <xdr:sp macro="" textlink="">
      <xdr:nvSpPr>
        <xdr:cNvPr id="761" name="テキスト ボックス 760"/>
        <xdr:cNvSpPr txBox="1"/>
      </xdr:nvSpPr>
      <xdr:spPr>
        <a:xfrm>
          <a:off x="18421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8" name="直線コネクタ 797"/>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9" name="貸付金最小値テキスト"/>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800" name="直線コネクタ 799"/>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801" name="貸付金最大値テキスト"/>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802" name="直線コネクタ 801"/>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97272</xdr:rowOff>
    </xdr:from>
    <xdr:to>
      <xdr:col>116</xdr:col>
      <xdr:colOff>63500</xdr:colOff>
      <xdr:row>57</xdr:row>
      <xdr:rowOff>99055</xdr:rowOff>
    </xdr:to>
    <xdr:cxnSp macro="">
      <xdr:nvCxnSpPr>
        <xdr:cNvPr id="803" name="直線コネクタ 802"/>
        <xdr:cNvCxnSpPr/>
      </xdr:nvCxnSpPr>
      <xdr:spPr>
        <a:xfrm flipV="1">
          <a:off x="21323300" y="9869922"/>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23812</xdr:rowOff>
    </xdr:from>
    <xdr:ext cx="469744" cy="259045"/>
    <xdr:sp macro="" textlink="">
      <xdr:nvSpPr>
        <xdr:cNvPr id="804" name="貸付金平均値テキスト"/>
        <xdr:cNvSpPr txBox="1"/>
      </xdr:nvSpPr>
      <xdr:spPr>
        <a:xfrm>
          <a:off x="22212300" y="9625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5" name="フローチャート: 判断 804"/>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99055</xdr:rowOff>
    </xdr:from>
    <xdr:to>
      <xdr:col>111</xdr:col>
      <xdr:colOff>177800</xdr:colOff>
      <xdr:row>57</xdr:row>
      <xdr:rowOff>101158</xdr:rowOff>
    </xdr:to>
    <xdr:cxnSp macro="">
      <xdr:nvCxnSpPr>
        <xdr:cNvPr id="806" name="直線コネクタ 805"/>
        <xdr:cNvCxnSpPr/>
      </xdr:nvCxnSpPr>
      <xdr:spPr>
        <a:xfrm flipV="1">
          <a:off x="20434300" y="9871705"/>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7" name="フローチャート: 判断 806"/>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111610</xdr:rowOff>
    </xdr:from>
    <xdr:ext cx="469744" cy="259045"/>
    <xdr:sp macro="" textlink="">
      <xdr:nvSpPr>
        <xdr:cNvPr id="808" name="テキスト ボックス 807"/>
        <xdr:cNvSpPr txBox="1"/>
      </xdr:nvSpPr>
      <xdr:spPr>
        <a:xfrm>
          <a:off x="21088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101158</xdr:rowOff>
    </xdr:from>
    <xdr:to>
      <xdr:col>107</xdr:col>
      <xdr:colOff>50800</xdr:colOff>
      <xdr:row>57</xdr:row>
      <xdr:rowOff>102850</xdr:rowOff>
    </xdr:to>
    <xdr:cxnSp macro="">
      <xdr:nvCxnSpPr>
        <xdr:cNvPr id="809" name="直線コネクタ 808"/>
        <xdr:cNvCxnSpPr/>
      </xdr:nvCxnSpPr>
      <xdr:spPr>
        <a:xfrm flipV="1">
          <a:off x="19545300" y="987380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10" name="フローチャート: 判断 809"/>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103837</xdr:rowOff>
    </xdr:from>
    <xdr:ext cx="469744" cy="259045"/>
    <xdr:sp macro="" textlink="">
      <xdr:nvSpPr>
        <xdr:cNvPr id="811" name="テキスト ボックス 810"/>
        <xdr:cNvSpPr txBox="1"/>
      </xdr:nvSpPr>
      <xdr:spPr>
        <a:xfrm>
          <a:off x="20199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82641</xdr:rowOff>
    </xdr:from>
    <xdr:to>
      <xdr:col>102</xdr:col>
      <xdr:colOff>114300</xdr:colOff>
      <xdr:row>57</xdr:row>
      <xdr:rowOff>102850</xdr:rowOff>
    </xdr:to>
    <xdr:cxnSp macro="">
      <xdr:nvCxnSpPr>
        <xdr:cNvPr id="812" name="直線コネクタ 811"/>
        <xdr:cNvCxnSpPr/>
      </xdr:nvCxnSpPr>
      <xdr:spPr>
        <a:xfrm>
          <a:off x="18656300" y="9855291"/>
          <a:ext cx="889000" cy="2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13" name="フローチャート: 判断 812"/>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93047</xdr:rowOff>
    </xdr:from>
    <xdr:ext cx="469744" cy="259045"/>
    <xdr:sp macro="" textlink="">
      <xdr:nvSpPr>
        <xdr:cNvPr id="814" name="テキスト ボックス 813"/>
        <xdr:cNvSpPr txBox="1"/>
      </xdr:nvSpPr>
      <xdr:spPr>
        <a:xfrm>
          <a:off x="19310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15" name="フローチャート: 判断 814"/>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84314</xdr:rowOff>
    </xdr:from>
    <xdr:ext cx="469744" cy="259045"/>
    <xdr:sp macro="" textlink="">
      <xdr:nvSpPr>
        <xdr:cNvPr id="816" name="テキスト ボックス 815"/>
        <xdr:cNvSpPr txBox="1"/>
      </xdr:nvSpPr>
      <xdr:spPr>
        <a:xfrm>
          <a:off x="18421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46472</xdr:rowOff>
    </xdr:from>
    <xdr:to>
      <xdr:col>116</xdr:col>
      <xdr:colOff>114300</xdr:colOff>
      <xdr:row>57</xdr:row>
      <xdr:rowOff>148072</xdr:rowOff>
    </xdr:to>
    <xdr:sp macro="" textlink="">
      <xdr:nvSpPr>
        <xdr:cNvPr id="822" name="楕円 821"/>
        <xdr:cNvSpPr/>
      </xdr:nvSpPr>
      <xdr:spPr>
        <a:xfrm>
          <a:off x="22110700" y="98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24899</xdr:rowOff>
    </xdr:from>
    <xdr:ext cx="469744" cy="259045"/>
    <xdr:sp macro="" textlink="">
      <xdr:nvSpPr>
        <xdr:cNvPr id="823" name="貸付金該当値テキスト"/>
        <xdr:cNvSpPr txBox="1"/>
      </xdr:nvSpPr>
      <xdr:spPr>
        <a:xfrm>
          <a:off x="22212300" y="979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48255</xdr:rowOff>
    </xdr:from>
    <xdr:to>
      <xdr:col>112</xdr:col>
      <xdr:colOff>38100</xdr:colOff>
      <xdr:row>57</xdr:row>
      <xdr:rowOff>149855</xdr:rowOff>
    </xdr:to>
    <xdr:sp macro="" textlink="">
      <xdr:nvSpPr>
        <xdr:cNvPr id="824" name="楕円 823"/>
        <xdr:cNvSpPr/>
      </xdr:nvSpPr>
      <xdr:spPr>
        <a:xfrm>
          <a:off x="21272500" y="98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140982</xdr:rowOff>
    </xdr:from>
    <xdr:ext cx="469744" cy="259045"/>
    <xdr:sp macro="" textlink="">
      <xdr:nvSpPr>
        <xdr:cNvPr id="825" name="テキスト ボックス 824"/>
        <xdr:cNvSpPr txBox="1"/>
      </xdr:nvSpPr>
      <xdr:spPr>
        <a:xfrm>
          <a:off x="21088428" y="991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50358</xdr:rowOff>
    </xdr:from>
    <xdr:to>
      <xdr:col>107</xdr:col>
      <xdr:colOff>101600</xdr:colOff>
      <xdr:row>57</xdr:row>
      <xdr:rowOff>151958</xdr:rowOff>
    </xdr:to>
    <xdr:sp macro="" textlink="">
      <xdr:nvSpPr>
        <xdr:cNvPr id="826" name="楕円 825"/>
        <xdr:cNvSpPr/>
      </xdr:nvSpPr>
      <xdr:spPr>
        <a:xfrm>
          <a:off x="20383500" y="98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143085</xdr:rowOff>
    </xdr:from>
    <xdr:ext cx="469744" cy="259045"/>
    <xdr:sp macro="" textlink="">
      <xdr:nvSpPr>
        <xdr:cNvPr id="827" name="テキスト ボックス 826"/>
        <xdr:cNvSpPr txBox="1"/>
      </xdr:nvSpPr>
      <xdr:spPr>
        <a:xfrm>
          <a:off x="20199428" y="991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52050</xdr:rowOff>
    </xdr:from>
    <xdr:to>
      <xdr:col>102</xdr:col>
      <xdr:colOff>165100</xdr:colOff>
      <xdr:row>57</xdr:row>
      <xdr:rowOff>153650</xdr:rowOff>
    </xdr:to>
    <xdr:sp macro="" textlink="">
      <xdr:nvSpPr>
        <xdr:cNvPr id="828" name="楕円 827"/>
        <xdr:cNvSpPr/>
      </xdr:nvSpPr>
      <xdr:spPr>
        <a:xfrm>
          <a:off x="19494500" y="98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144777</xdr:rowOff>
    </xdr:from>
    <xdr:ext cx="469744" cy="259045"/>
    <xdr:sp macro="" textlink="">
      <xdr:nvSpPr>
        <xdr:cNvPr id="829" name="テキスト ボックス 828"/>
        <xdr:cNvSpPr txBox="1"/>
      </xdr:nvSpPr>
      <xdr:spPr>
        <a:xfrm>
          <a:off x="19310428" y="99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31841</xdr:rowOff>
    </xdr:from>
    <xdr:to>
      <xdr:col>98</xdr:col>
      <xdr:colOff>38100</xdr:colOff>
      <xdr:row>57</xdr:row>
      <xdr:rowOff>133441</xdr:rowOff>
    </xdr:to>
    <xdr:sp macro="" textlink="">
      <xdr:nvSpPr>
        <xdr:cNvPr id="830" name="楕円 829"/>
        <xdr:cNvSpPr/>
      </xdr:nvSpPr>
      <xdr:spPr>
        <a:xfrm>
          <a:off x="18605500" y="980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124568</xdr:rowOff>
    </xdr:from>
    <xdr:ext cx="469744" cy="259045"/>
    <xdr:sp macro="" textlink="">
      <xdr:nvSpPr>
        <xdr:cNvPr id="831" name="テキスト ボックス 830"/>
        <xdr:cNvSpPr txBox="1"/>
      </xdr:nvSpPr>
      <xdr:spPr>
        <a:xfrm>
          <a:off x="18421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56" name="直線コネクタ 855"/>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57" name="繰出金最小値テキスト"/>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58" name="直線コネクタ 857"/>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9" name="繰出金最大値テキスト"/>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0" name="直線コネクタ 859"/>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216</xdr:rowOff>
    </xdr:from>
    <xdr:to>
      <xdr:col>116</xdr:col>
      <xdr:colOff>63500</xdr:colOff>
      <xdr:row>74</xdr:row>
      <xdr:rowOff>3111</xdr:rowOff>
    </xdr:to>
    <xdr:cxnSp macro="">
      <xdr:nvCxnSpPr>
        <xdr:cNvPr id="861" name="直線コネクタ 860"/>
        <xdr:cNvCxnSpPr/>
      </xdr:nvCxnSpPr>
      <xdr:spPr>
        <a:xfrm>
          <a:off x="21323300" y="12687516"/>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24083</xdr:rowOff>
    </xdr:from>
    <xdr:ext cx="534377" cy="259045"/>
    <xdr:sp macro="" textlink="">
      <xdr:nvSpPr>
        <xdr:cNvPr id="862" name="繰出金平均値テキスト"/>
        <xdr:cNvSpPr txBox="1"/>
      </xdr:nvSpPr>
      <xdr:spPr>
        <a:xfrm>
          <a:off x="22212300" y="128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63" name="フローチャート: 判断 862"/>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216</xdr:rowOff>
    </xdr:from>
    <xdr:to>
      <xdr:col>111</xdr:col>
      <xdr:colOff>177800</xdr:colOff>
      <xdr:row>74</xdr:row>
      <xdr:rowOff>18542</xdr:rowOff>
    </xdr:to>
    <xdr:cxnSp macro="">
      <xdr:nvCxnSpPr>
        <xdr:cNvPr id="864" name="直線コネクタ 863"/>
        <xdr:cNvCxnSpPr/>
      </xdr:nvCxnSpPr>
      <xdr:spPr>
        <a:xfrm flipV="1">
          <a:off x="20434300" y="12687516"/>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5" name="フローチャート: 判断 864"/>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157166</xdr:rowOff>
    </xdr:from>
    <xdr:ext cx="534377" cy="259045"/>
    <xdr:sp macro="" textlink="">
      <xdr:nvSpPr>
        <xdr:cNvPr id="866" name="テキスト ボックス 865"/>
        <xdr:cNvSpPr txBox="1"/>
      </xdr:nvSpPr>
      <xdr:spPr>
        <a:xfrm>
          <a:off x="21056111" y="130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15227</xdr:rowOff>
    </xdr:from>
    <xdr:to>
      <xdr:col>107</xdr:col>
      <xdr:colOff>50800</xdr:colOff>
      <xdr:row>74</xdr:row>
      <xdr:rowOff>18542</xdr:rowOff>
    </xdr:to>
    <xdr:cxnSp macro="">
      <xdr:nvCxnSpPr>
        <xdr:cNvPr id="867" name="直線コネクタ 866"/>
        <xdr:cNvCxnSpPr/>
      </xdr:nvCxnSpPr>
      <xdr:spPr>
        <a:xfrm>
          <a:off x="19545300" y="12702527"/>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68" name="フローチャート: 判断 867"/>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156596</xdr:rowOff>
    </xdr:from>
    <xdr:ext cx="534377" cy="259045"/>
    <xdr:sp macro="" textlink="">
      <xdr:nvSpPr>
        <xdr:cNvPr id="869" name="テキスト ボックス 868"/>
        <xdr:cNvSpPr txBox="1"/>
      </xdr:nvSpPr>
      <xdr:spPr>
        <a:xfrm>
          <a:off x="20167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161227</xdr:rowOff>
    </xdr:from>
    <xdr:to>
      <xdr:col>102</xdr:col>
      <xdr:colOff>114300</xdr:colOff>
      <xdr:row>74</xdr:row>
      <xdr:rowOff>15227</xdr:rowOff>
    </xdr:to>
    <xdr:cxnSp macro="">
      <xdr:nvCxnSpPr>
        <xdr:cNvPr id="870" name="直線コネクタ 869"/>
        <xdr:cNvCxnSpPr/>
      </xdr:nvCxnSpPr>
      <xdr:spPr>
        <a:xfrm>
          <a:off x="18656300" y="12677077"/>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71" name="フローチャート: 判断 870"/>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116361</xdr:rowOff>
    </xdr:from>
    <xdr:ext cx="534377" cy="259045"/>
    <xdr:sp macro="" textlink="">
      <xdr:nvSpPr>
        <xdr:cNvPr id="872" name="テキスト ボックス 871"/>
        <xdr:cNvSpPr txBox="1"/>
      </xdr:nvSpPr>
      <xdr:spPr>
        <a:xfrm>
          <a:off x="19278111" y="1297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142545</xdr:rowOff>
    </xdr:from>
    <xdr:to>
      <xdr:col>98</xdr:col>
      <xdr:colOff>38100</xdr:colOff>
      <xdr:row>76</xdr:row>
      <xdr:rowOff>72695</xdr:rowOff>
    </xdr:to>
    <xdr:sp macro="" textlink="">
      <xdr:nvSpPr>
        <xdr:cNvPr id="873" name="フローチャート: 判断 872"/>
        <xdr:cNvSpPr/>
      </xdr:nvSpPr>
      <xdr:spPr>
        <a:xfrm>
          <a:off x="18605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63822</xdr:rowOff>
    </xdr:from>
    <xdr:ext cx="534377" cy="259045"/>
    <xdr:sp macro="" textlink="">
      <xdr:nvSpPr>
        <xdr:cNvPr id="874" name="テキスト ボックス 873"/>
        <xdr:cNvSpPr txBox="1"/>
      </xdr:nvSpPr>
      <xdr:spPr>
        <a:xfrm>
          <a:off x="18389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123761</xdr:rowOff>
    </xdr:from>
    <xdr:to>
      <xdr:col>116</xdr:col>
      <xdr:colOff>114300</xdr:colOff>
      <xdr:row>74</xdr:row>
      <xdr:rowOff>53911</xdr:rowOff>
    </xdr:to>
    <xdr:sp macro="" textlink="">
      <xdr:nvSpPr>
        <xdr:cNvPr id="880" name="楕円 879"/>
        <xdr:cNvSpPr/>
      </xdr:nvSpPr>
      <xdr:spPr>
        <a:xfrm>
          <a:off x="22110700" y="126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146638</xdr:rowOff>
    </xdr:from>
    <xdr:ext cx="534377" cy="259045"/>
    <xdr:sp macro="" textlink="">
      <xdr:nvSpPr>
        <xdr:cNvPr id="881" name="繰出金該当値テキスト"/>
        <xdr:cNvSpPr txBox="1"/>
      </xdr:nvSpPr>
      <xdr:spPr>
        <a:xfrm>
          <a:off x="22212300" y="124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120866</xdr:rowOff>
    </xdr:from>
    <xdr:to>
      <xdr:col>112</xdr:col>
      <xdr:colOff>38100</xdr:colOff>
      <xdr:row>74</xdr:row>
      <xdr:rowOff>51016</xdr:rowOff>
    </xdr:to>
    <xdr:sp macro="" textlink="">
      <xdr:nvSpPr>
        <xdr:cNvPr id="882" name="楕円 881"/>
        <xdr:cNvSpPr/>
      </xdr:nvSpPr>
      <xdr:spPr>
        <a:xfrm>
          <a:off x="21272500" y="126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67543</xdr:rowOff>
    </xdr:from>
    <xdr:ext cx="534377" cy="259045"/>
    <xdr:sp macro="" textlink="">
      <xdr:nvSpPr>
        <xdr:cNvPr id="883" name="テキスト ボックス 882"/>
        <xdr:cNvSpPr txBox="1"/>
      </xdr:nvSpPr>
      <xdr:spPr>
        <a:xfrm>
          <a:off x="21056111" y="124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139192</xdr:rowOff>
    </xdr:from>
    <xdr:to>
      <xdr:col>107</xdr:col>
      <xdr:colOff>101600</xdr:colOff>
      <xdr:row>74</xdr:row>
      <xdr:rowOff>69342</xdr:rowOff>
    </xdr:to>
    <xdr:sp macro="" textlink="">
      <xdr:nvSpPr>
        <xdr:cNvPr id="884" name="楕円 883"/>
        <xdr:cNvSpPr/>
      </xdr:nvSpPr>
      <xdr:spPr>
        <a:xfrm>
          <a:off x="20383500" y="126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85869</xdr:rowOff>
    </xdr:from>
    <xdr:ext cx="534377" cy="259045"/>
    <xdr:sp macro="" textlink="">
      <xdr:nvSpPr>
        <xdr:cNvPr id="885" name="テキスト ボックス 884"/>
        <xdr:cNvSpPr txBox="1"/>
      </xdr:nvSpPr>
      <xdr:spPr>
        <a:xfrm>
          <a:off x="20167111" y="1243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135877</xdr:rowOff>
    </xdr:from>
    <xdr:to>
      <xdr:col>102</xdr:col>
      <xdr:colOff>165100</xdr:colOff>
      <xdr:row>74</xdr:row>
      <xdr:rowOff>66027</xdr:rowOff>
    </xdr:to>
    <xdr:sp macro="" textlink="">
      <xdr:nvSpPr>
        <xdr:cNvPr id="886" name="楕円 885"/>
        <xdr:cNvSpPr/>
      </xdr:nvSpPr>
      <xdr:spPr>
        <a:xfrm>
          <a:off x="19494500" y="126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82554</xdr:rowOff>
    </xdr:from>
    <xdr:ext cx="534377" cy="259045"/>
    <xdr:sp macro="" textlink="">
      <xdr:nvSpPr>
        <xdr:cNvPr id="887" name="テキスト ボックス 886"/>
        <xdr:cNvSpPr txBox="1"/>
      </xdr:nvSpPr>
      <xdr:spPr>
        <a:xfrm>
          <a:off x="19278111" y="124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110427</xdr:rowOff>
    </xdr:from>
    <xdr:to>
      <xdr:col>98</xdr:col>
      <xdr:colOff>38100</xdr:colOff>
      <xdr:row>74</xdr:row>
      <xdr:rowOff>40577</xdr:rowOff>
    </xdr:to>
    <xdr:sp macro="" textlink="">
      <xdr:nvSpPr>
        <xdr:cNvPr id="888" name="楕円 887"/>
        <xdr:cNvSpPr/>
      </xdr:nvSpPr>
      <xdr:spPr>
        <a:xfrm>
          <a:off x="18605500" y="126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57104</xdr:rowOff>
    </xdr:from>
    <xdr:ext cx="534377" cy="259045"/>
    <xdr:sp macro="" textlink="">
      <xdr:nvSpPr>
        <xdr:cNvPr id="889" name="テキスト ボックス 888"/>
        <xdr:cNvSpPr txBox="1"/>
      </xdr:nvSpPr>
      <xdr:spPr>
        <a:xfrm>
          <a:off x="18389111" y="124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義務的経費における人件費は住民一人あたり</a:t>
          </a:r>
          <a:r>
            <a:rPr kumimoji="1" lang="en-US" altLang="ja-JP" sz="1300">
              <a:latin typeface="ＭＳ Ｐゴシック" panose="020B0600070205080204" pitchFamily="50" charset="-128"/>
              <a:ea typeface="ＭＳ Ｐゴシック" panose="020B0600070205080204" pitchFamily="50" charset="-128"/>
            </a:rPr>
            <a:t>58,629</a:t>
          </a:r>
          <a:r>
            <a:rPr kumimoji="1" lang="ja-JP" altLang="en-US" sz="1300">
              <a:latin typeface="ＭＳ Ｐゴシック" panose="020B0600070205080204" pitchFamily="50" charset="-128"/>
              <a:ea typeface="ＭＳ Ｐゴシック" panose="020B0600070205080204" pitchFamily="50" charset="-128"/>
            </a:rPr>
            <a:t>円で類似団体と比較して下回っている。Ｈ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年度と比べ増加した要因として、定年退職者の増が挙げられる。物件費においては、</a:t>
          </a:r>
          <a:r>
            <a:rPr kumimoji="1" lang="en-US" altLang="ja-JP" sz="1300">
              <a:latin typeface="ＭＳ Ｐゴシック" panose="020B0600070205080204" pitchFamily="50" charset="-128"/>
              <a:ea typeface="ＭＳ Ｐゴシック" panose="020B0600070205080204" pitchFamily="50" charset="-128"/>
            </a:rPr>
            <a:t>6,909</a:t>
          </a:r>
          <a:r>
            <a:rPr kumimoji="1" lang="ja-JP" altLang="en-US" sz="1300">
              <a:latin typeface="ＭＳ Ｐゴシック" panose="020B0600070205080204" pitchFamily="50" charset="-128"/>
              <a:ea typeface="ＭＳ Ｐゴシック" panose="020B0600070205080204" pitchFamily="50" charset="-128"/>
            </a:rPr>
            <a:t>円の増加となっており特にふるさと納税業務委託料が前年に比べ、大幅増加となった。委託料の契約内容見直しやふるさと納税業務委託料の手数料部分の見直し等を図っていきたい。普通建設事業費においては、</a:t>
          </a:r>
          <a:r>
            <a:rPr kumimoji="1" lang="en-US" altLang="ja-JP" sz="1300">
              <a:latin typeface="ＭＳ Ｐゴシック" panose="020B0600070205080204" pitchFamily="50" charset="-128"/>
              <a:ea typeface="ＭＳ Ｐゴシック" panose="020B0600070205080204" pitchFamily="50" charset="-128"/>
            </a:rPr>
            <a:t>14,491</a:t>
          </a:r>
          <a:r>
            <a:rPr kumimoji="1" lang="ja-JP" altLang="en-US" sz="1300">
              <a:latin typeface="ＭＳ Ｐゴシック" panose="020B0600070205080204" pitchFamily="50" charset="-128"/>
              <a:ea typeface="ＭＳ Ｐゴシック" panose="020B0600070205080204" pitchFamily="50" charset="-128"/>
            </a:rPr>
            <a:t>円の減となった。主な減少要因として、Ｈ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年度で観音寺中央幼稚園建設事業が完了したことに伴い大幅減となった。また、普通建設事業費（新規整備）では大野原地区の飲料水供給施設が整備されたことに伴い</a:t>
          </a:r>
          <a:r>
            <a:rPr kumimoji="1" lang="en-US" altLang="ja-JP" sz="1300">
              <a:latin typeface="ＭＳ Ｐゴシック" panose="020B0600070205080204" pitchFamily="50" charset="-128"/>
              <a:ea typeface="ＭＳ Ｐゴシック" panose="020B0600070205080204" pitchFamily="50" charset="-128"/>
            </a:rPr>
            <a:t>847</a:t>
          </a:r>
          <a:r>
            <a:rPr kumimoji="1" lang="ja-JP" altLang="en-US" sz="1300">
              <a:latin typeface="ＭＳ Ｐゴシック" panose="020B0600070205080204" pitchFamily="50" charset="-128"/>
              <a:ea typeface="ＭＳ Ｐゴシック" panose="020B0600070205080204" pitchFamily="50" charset="-128"/>
            </a:rPr>
            <a:t>円減額となり類似団体の中で最下位となっている。今後は、Ｒ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年度で豊浜小学校改築事業等が控えており、他の事業で必要かどうかの選別化を図り歳出抑制に努めていきたい。公債費においては</a:t>
          </a:r>
          <a:r>
            <a:rPr kumimoji="1" lang="en-US" altLang="ja-JP" sz="1300">
              <a:latin typeface="ＭＳ Ｐゴシック" panose="020B0600070205080204" pitchFamily="50" charset="-128"/>
              <a:ea typeface="ＭＳ Ｐゴシック" panose="020B0600070205080204" pitchFamily="50" charset="-128"/>
            </a:rPr>
            <a:t>2,614</a:t>
          </a:r>
          <a:r>
            <a:rPr kumimoji="1" lang="ja-JP" altLang="en-US" sz="1300">
              <a:latin typeface="ＭＳ Ｐゴシック" panose="020B0600070205080204" pitchFamily="50" charset="-128"/>
              <a:ea typeface="ＭＳ Ｐゴシック" panose="020B0600070205080204" pitchFamily="50" charset="-128"/>
            </a:rPr>
            <a:t>円の増加となっており、主な要因として平成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年度から令和元年度に市民会館建設事業の元金償還が本格化した。これから、令和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公債費がピークを迎えることが想定されるため、発行済みの市債については利率見直しで有利となるような条件交渉、新規発行の市債については交付税措置が高い有利な起債を重点的に借入し、歳出抑制に努めていきたい。扶助費については、</a:t>
          </a:r>
          <a:r>
            <a:rPr kumimoji="1" lang="en-US" altLang="ja-JP" sz="1300">
              <a:latin typeface="ＭＳ Ｐゴシック" panose="020B0600070205080204" pitchFamily="50" charset="-128"/>
              <a:ea typeface="ＭＳ Ｐゴシック" panose="020B0600070205080204" pitchFamily="50" charset="-128"/>
            </a:rPr>
            <a:t>3,605</a:t>
          </a:r>
          <a:r>
            <a:rPr kumimoji="1" lang="ja-JP" altLang="en-US" sz="1300">
              <a:latin typeface="ＭＳ Ｐゴシック" panose="020B0600070205080204" pitchFamily="50" charset="-128"/>
              <a:ea typeface="ＭＳ Ｐゴシック" panose="020B0600070205080204" pitchFamily="50" charset="-128"/>
            </a:rPr>
            <a:t>円の増となっている。増加の主な要因として、法人保育所運営負担金、児童扶養事業において事業費が増えた。今後、市単独事業については見直し、取捨選択を図る必要がある。積立金においては、前年度から</a:t>
          </a:r>
          <a:r>
            <a:rPr kumimoji="1" lang="en-US" altLang="ja-JP" sz="1300">
              <a:latin typeface="ＭＳ Ｐゴシック" panose="020B0600070205080204" pitchFamily="50" charset="-128"/>
              <a:ea typeface="ＭＳ Ｐゴシック" panose="020B0600070205080204" pitchFamily="50" charset="-128"/>
            </a:rPr>
            <a:t>7,047</a:t>
          </a:r>
          <a:r>
            <a:rPr kumimoji="1" lang="ja-JP" altLang="en-US" sz="1300">
              <a:latin typeface="ＭＳ Ｐゴシック" panose="020B0600070205080204" pitchFamily="50" charset="-128"/>
              <a:ea typeface="ＭＳ Ｐゴシック" panose="020B0600070205080204" pitchFamily="50" charset="-128"/>
            </a:rPr>
            <a:t>円増となった。理由として、物件費と連動するがふるさと納税の寄附額が大幅に上昇したことに伴い積立金が増加した。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59,959
59,011
117.84
26,788,938
25,969,769
741,088
15,709,707
35,904,113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90932</xdr:rowOff>
    </xdr:to>
    <xdr:cxnSp macro="">
      <xdr:nvCxnSpPr>
        <xdr:cNvPr id="56" name="直線コネクタ 55"/>
        <xdr:cNvCxnSpPr/>
      </xdr:nvCxnSpPr>
      <xdr:spPr>
        <a:xfrm flipV="1">
          <a:off x="4633595" y="5429504"/>
          <a:ext cx="127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94759</xdr:rowOff>
    </xdr:from>
    <xdr:ext cx="469744" cy="259045"/>
    <xdr:sp macro="" textlink="">
      <xdr:nvSpPr>
        <xdr:cNvPr id="57" name="議会費最小値テキスト"/>
        <xdr:cNvSpPr txBox="1"/>
      </xdr:nvSpPr>
      <xdr:spPr>
        <a:xfrm>
          <a:off x="4686300"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90932</xdr:rowOff>
    </xdr:from>
    <xdr:to>
      <xdr:col>24</xdr:col>
      <xdr:colOff>152400</xdr:colOff>
      <xdr:row>39</xdr:row>
      <xdr:rowOff>90932</xdr:rowOff>
    </xdr:to>
    <xdr:cxnSp macro="">
      <xdr:nvCxnSpPr>
        <xdr:cNvPr id="58" name="直線コネクタ 57"/>
        <xdr:cNvCxnSpPr/>
      </xdr:nvCxnSpPr>
      <xdr:spPr>
        <a:xfrm>
          <a:off x="4546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469744" cy="259045"/>
    <xdr:sp macro="" textlink="">
      <xdr:nvSpPr>
        <xdr:cNvPr id="59" name="議会費最大値テキスト"/>
        <xdr:cNvSpPr txBox="1"/>
      </xdr:nvSpPr>
      <xdr:spPr>
        <a:xfrm>
          <a:off x="4686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60" name="直線コネクタ 59"/>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42164</xdr:rowOff>
    </xdr:from>
    <xdr:to>
      <xdr:col>24</xdr:col>
      <xdr:colOff>63500</xdr:colOff>
      <xdr:row>33</xdr:row>
      <xdr:rowOff>45974</xdr:rowOff>
    </xdr:to>
    <xdr:cxnSp macro="">
      <xdr:nvCxnSpPr>
        <xdr:cNvPr id="61" name="直線コネクタ 60"/>
        <xdr:cNvCxnSpPr/>
      </xdr:nvCxnSpPr>
      <xdr:spPr>
        <a:xfrm>
          <a:off x="3797300" y="570001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469744" cy="259045"/>
    <xdr:sp macro="" textlink="">
      <xdr:nvSpPr>
        <xdr:cNvPr id="62" name="議会費平均値テキスト"/>
        <xdr:cNvSpPr txBox="1"/>
      </xdr:nvSpPr>
      <xdr:spPr>
        <a:xfrm>
          <a:off x="4686300" y="5801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63" name="フローチャート: 判断 62"/>
        <xdr:cNvSpPr/>
      </xdr:nvSpPr>
      <xdr:spPr>
        <a:xfrm>
          <a:off x="45847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42164</xdr:rowOff>
    </xdr:from>
    <xdr:to>
      <xdr:col>19</xdr:col>
      <xdr:colOff>177800</xdr:colOff>
      <xdr:row>33</xdr:row>
      <xdr:rowOff>58928</xdr:rowOff>
    </xdr:to>
    <xdr:cxnSp macro="">
      <xdr:nvCxnSpPr>
        <xdr:cNvPr id="64" name="直線コネクタ 63"/>
        <xdr:cNvCxnSpPr/>
      </xdr:nvCxnSpPr>
      <xdr:spPr>
        <a:xfrm flipV="1">
          <a:off x="2908300" y="570001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19558</xdr:rowOff>
    </xdr:from>
    <xdr:to>
      <xdr:col>20</xdr:col>
      <xdr:colOff>38100</xdr:colOff>
      <xdr:row>34</xdr:row>
      <xdr:rowOff>121158</xdr:rowOff>
    </xdr:to>
    <xdr:sp macro="" textlink="">
      <xdr:nvSpPr>
        <xdr:cNvPr id="65" name="フローチャート: 判断 64"/>
        <xdr:cNvSpPr/>
      </xdr:nvSpPr>
      <xdr:spPr>
        <a:xfrm>
          <a:off x="3746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112285</xdr:rowOff>
    </xdr:from>
    <xdr:ext cx="469744" cy="259045"/>
    <xdr:sp macro="" textlink="">
      <xdr:nvSpPr>
        <xdr:cNvPr id="66" name="テキスト ボックス 65"/>
        <xdr:cNvSpPr txBox="1"/>
      </xdr:nvSpPr>
      <xdr:spPr>
        <a:xfrm>
          <a:off x="3562428"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58928</xdr:rowOff>
    </xdr:from>
    <xdr:to>
      <xdr:col>15</xdr:col>
      <xdr:colOff>50800</xdr:colOff>
      <xdr:row>33</xdr:row>
      <xdr:rowOff>70358</xdr:rowOff>
    </xdr:to>
    <xdr:cxnSp macro="">
      <xdr:nvCxnSpPr>
        <xdr:cNvPr id="67" name="直線コネクタ 66"/>
        <xdr:cNvCxnSpPr/>
      </xdr:nvCxnSpPr>
      <xdr:spPr>
        <a:xfrm flipV="1">
          <a:off x="2019300" y="57167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162052</xdr:rowOff>
    </xdr:from>
    <xdr:to>
      <xdr:col>15</xdr:col>
      <xdr:colOff>101600</xdr:colOff>
      <xdr:row>34</xdr:row>
      <xdr:rowOff>92202</xdr:rowOff>
    </xdr:to>
    <xdr:sp macro="" textlink="">
      <xdr:nvSpPr>
        <xdr:cNvPr id="68" name="フローチャート: 判断 67"/>
        <xdr:cNvSpPr/>
      </xdr:nvSpPr>
      <xdr:spPr>
        <a:xfrm>
          <a:off x="2857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83329</xdr:rowOff>
    </xdr:from>
    <xdr:ext cx="469744" cy="259045"/>
    <xdr:sp macro="" textlink="">
      <xdr:nvSpPr>
        <xdr:cNvPr id="69" name="テキスト ボックス 68"/>
        <xdr:cNvSpPr txBox="1"/>
      </xdr:nvSpPr>
      <xdr:spPr>
        <a:xfrm>
          <a:off x="2673428"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117602</xdr:rowOff>
    </xdr:from>
    <xdr:to>
      <xdr:col>10</xdr:col>
      <xdr:colOff>114300</xdr:colOff>
      <xdr:row>33</xdr:row>
      <xdr:rowOff>70358</xdr:rowOff>
    </xdr:to>
    <xdr:cxnSp macro="">
      <xdr:nvCxnSpPr>
        <xdr:cNvPr id="70" name="直線コネクタ 69"/>
        <xdr:cNvCxnSpPr/>
      </xdr:nvCxnSpPr>
      <xdr:spPr>
        <a:xfrm>
          <a:off x="1130300" y="5432552"/>
          <a:ext cx="8890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10414</xdr:rowOff>
    </xdr:from>
    <xdr:to>
      <xdr:col>10</xdr:col>
      <xdr:colOff>165100</xdr:colOff>
      <xdr:row>34</xdr:row>
      <xdr:rowOff>112014</xdr:rowOff>
    </xdr:to>
    <xdr:sp macro="" textlink="">
      <xdr:nvSpPr>
        <xdr:cNvPr id="71" name="フローチャート: 判断 70"/>
        <xdr:cNvSpPr/>
      </xdr:nvSpPr>
      <xdr:spPr>
        <a:xfrm>
          <a:off x="1968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103141</xdr:rowOff>
    </xdr:from>
    <xdr:ext cx="469744" cy="259045"/>
    <xdr:sp macro="" textlink="">
      <xdr:nvSpPr>
        <xdr:cNvPr id="72" name="テキスト ボックス 71"/>
        <xdr:cNvSpPr txBox="1"/>
      </xdr:nvSpPr>
      <xdr:spPr>
        <a:xfrm>
          <a:off x="1784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24130</xdr:rowOff>
    </xdr:from>
    <xdr:to>
      <xdr:col>6</xdr:col>
      <xdr:colOff>38100</xdr:colOff>
      <xdr:row>33</xdr:row>
      <xdr:rowOff>125730</xdr:rowOff>
    </xdr:to>
    <xdr:sp macro="" textlink="">
      <xdr:nvSpPr>
        <xdr:cNvPr id="73" name="フローチャート: 判断 72"/>
        <xdr:cNvSpPr/>
      </xdr:nvSpPr>
      <xdr:spPr>
        <a:xfrm>
          <a:off x="1079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116857</xdr:rowOff>
    </xdr:from>
    <xdr:ext cx="469744" cy="259045"/>
    <xdr:sp macro="" textlink="">
      <xdr:nvSpPr>
        <xdr:cNvPr id="74" name="テキスト ボックス 73"/>
        <xdr:cNvSpPr txBox="1"/>
      </xdr:nvSpPr>
      <xdr:spPr>
        <a:xfrm>
          <a:off x="895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166624</xdr:rowOff>
    </xdr:from>
    <xdr:to>
      <xdr:col>24</xdr:col>
      <xdr:colOff>114300</xdr:colOff>
      <xdr:row>33</xdr:row>
      <xdr:rowOff>96774</xdr:rowOff>
    </xdr:to>
    <xdr:sp macro="" textlink="">
      <xdr:nvSpPr>
        <xdr:cNvPr id="80" name="楕円 79"/>
        <xdr:cNvSpPr/>
      </xdr:nvSpPr>
      <xdr:spPr>
        <a:xfrm>
          <a:off x="45847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18051</xdr:rowOff>
    </xdr:from>
    <xdr:ext cx="469744" cy="259045"/>
    <xdr:sp macro="" textlink="">
      <xdr:nvSpPr>
        <xdr:cNvPr id="81" name="議会費該当値テキスト"/>
        <xdr:cNvSpPr txBox="1"/>
      </xdr:nvSpPr>
      <xdr:spPr>
        <a:xfrm>
          <a:off x="4686300" y="55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162814</xdr:rowOff>
    </xdr:from>
    <xdr:to>
      <xdr:col>20</xdr:col>
      <xdr:colOff>38100</xdr:colOff>
      <xdr:row>33</xdr:row>
      <xdr:rowOff>92964</xdr:rowOff>
    </xdr:to>
    <xdr:sp macro="" textlink="">
      <xdr:nvSpPr>
        <xdr:cNvPr id="82" name="楕円 81"/>
        <xdr:cNvSpPr/>
      </xdr:nvSpPr>
      <xdr:spPr>
        <a:xfrm>
          <a:off x="3746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109491</xdr:rowOff>
    </xdr:from>
    <xdr:ext cx="469744" cy="259045"/>
    <xdr:sp macro="" textlink="">
      <xdr:nvSpPr>
        <xdr:cNvPr id="83" name="テキスト ボックス 82"/>
        <xdr:cNvSpPr txBox="1"/>
      </xdr:nvSpPr>
      <xdr:spPr>
        <a:xfrm>
          <a:off x="3562428" y="542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8128</xdr:rowOff>
    </xdr:from>
    <xdr:to>
      <xdr:col>15</xdr:col>
      <xdr:colOff>101600</xdr:colOff>
      <xdr:row>33</xdr:row>
      <xdr:rowOff>109728</xdr:rowOff>
    </xdr:to>
    <xdr:sp macro="" textlink="">
      <xdr:nvSpPr>
        <xdr:cNvPr id="84" name="楕円 83"/>
        <xdr:cNvSpPr/>
      </xdr:nvSpPr>
      <xdr:spPr>
        <a:xfrm>
          <a:off x="2857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126255</xdr:rowOff>
    </xdr:from>
    <xdr:ext cx="469744" cy="259045"/>
    <xdr:sp macro="" textlink="">
      <xdr:nvSpPr>
        <xdr:cNvPr id="85" name="テキスト ボックス 84"/>
        <xdr:cNvSpPr txBox="1"/>
      </xdr:nvSpPr>
      <xdr:spPr>
        <a:xfrm>
          <a:off x="2673428" y="544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19558</xdr:rowOff>
    </xdr:from>
    <xdr:to>
      <xdr:col>10</xdr:col>
      <xdr:colOff>165100</xdr:colOff>
      <xdr:row>33</xdr:row>
      <xdr:rowOff>121158</xdr:rowOff>
    </xdr:to>
    <xdr:sp macro="" textlink="">
      <xdr:nvSpPr>
        <xdr:cNvPr id="86" name="楕円 85"/>
        <xdr:cNvSpPr/>
      </xdr:nvSpPr>
      <xdr:spPr>
        <a:xfrm>
          <a:off x="1968500" y="56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137685</xdr:rowOff>
    </xdr:from>
    <xdr:ext cx="469744" cy="259045"/>
    <xdr:sp macro="" textlink="">
      <xdr:nvSpPr>
        <xdr:cNvPr id="87" name="テキスト ボックス 86"/>
        <xdr:cNvSpPr txBox="1"/>
      </xdr:nvSpPr>
      <xdr:spPr>
        <a:xfrm>
          <a:off x="1784428" y="54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66802</xdr:rowOff>
    </xdr:from>
    <xdr:to>
      <xdr:col>6</xdr:col>
      <xdr:colOff>38100</xdr:colOff>
      <xdr:row>31</xdr:row>
      <xdr:rowOff>168402</xdr:rowOff>
    </xdr:to>
    <xdr:sp macro="" textlink="">
      <xdr:nvSpPr>
        <xdr:cNvPr id="88" name="楕円 87"/>
        <xdr:cNvSpPr/>
      </xdr:nvSpPr>
      <xdr:spPr>
        <a:xfrm>
          <a:off x="1079500" y="53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13479</xdr:rowOff>
    </xdr:from>
    <xdr:ext cx="469744" cy="259045"/>
    <xdr:sp macro="" textlink="">
      <xdr:nvSpPr>
        <xdr:cNvPr id="89" name="テキスト ボックス 88"/>
        <xdr:cNvSpPr txBox="1"/>
      </xdr:nvSpPr>
      <xdr:spPr>
        <a:xfrm>
          <a:off x="895428" y="51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123927</xdr:rowOff>
    </xdr:from>
    <xdr:to>
      <xdr:col>24</xdr:col>
      <xdr:colOff>62865</xdr:colOff>
      <xdr:row>59</xdr:row>
      <xdr:rowOff>18714</xdr:rowOff>
    </xdr:to>
    <xdr:cxnSp macro="">
      <xdr:nvCxnSpPr>
        <xdr:cNvPr id="114" name="直線コネクタ 113"/>
        <xdr:cNvCxnSpPr/>
      </xdr:nvCxnSpPr>
      <xdr:spPr>
        <a:xfrm flipV="1">
          <a:off x="4633595" y="9039327"/>
          <a:ext cx="1270" cy="109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22541</xdr:rowOff>
    </xdr:from>
    <xdr:ext cx="534377" cy="259045"/>
    <xdr:sp macro="" textlink="">
      <xdr:nvSpPr>
        <xdr:cNvPr id="115" name="総務費最小値テキスト"/>
        <xdr:cNvSpPr txBox="1"/>
      </xdr:nvSpPr>
      <xdr:spPr>
        <a:xfrm>
          <a:off x="4686300"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18714</xdr:rowOff>
    </xdr:from>
    <xdr:to>
      <xdr:col>24</xdr:col>
      <xdr:colOff>152400</xdr:colOff>
      <xdr:row>59</xdr:row>
      <xdr:rowOff>18714</xdr:rowOff>
    </xdr:to>
    <xdr:cxnSp macro="">
      <xdr:nvCxnSpPr>
        <xdr:cNvPr id="116" name="直線コネクタ 115"/>
        <xdr:cNvCxnSpPr/>
      </xdr:nvCxnSpPr>
      <xdr:spPr>
        <a:xfrm>
          <a:off x="4546600" y="1013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70604</xdr:rowOff>
    </xdr:from>
    <xdr:ext cx="534377" cy="259045"/>
    <xdr:sp macro="" textlink="">
      <xdr:nvSpPr>
        <xdr:cNvPr id="117" name="総務費最大値テキスト"/>
        <xdr:cNvSpPr txBox="1"/>
      </xdr:nvSpPr>
      <xdr:spPr>
        <a:xfrm>
          <a:off x="4686300" y="88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123927</xdr:rowOff>
    </xdr:from>
    <xdr:to>
      <xdr:col>24</xdr:col>
      <xdr:colOff>152400</xdr:colOff>
      <xdr:row>52</xdr:row>
      <xdr:rowOff>123927</xdr:rowOff>
    </xdr:to>
    <xdr:cxnSp macro="">
      <xdr:nvCxnSpPr>
        <xdr:cNvPr id="118" name="直線コネクタ 117"/>
        <xdr:cNvCxnSpPr/>
      </xdr:nvCxnSpPr>
      <xdr:spPr>
        <a:xfrm>
          <a:off x="4546600" y="903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103829</xdr:rowOff>
    </xdr:from>
    <xdr:to>
      <xdr:col>24</xdr:col>
      <xdr:colOff>63500</xdr:colOff>
      <xdr:row>58</xdr:row>
      <xdr:rowOff>162675</xdr:rowOff>
    </xdr:to>
    <xdr:cxnSp macro="">
      <xdr:nvCxnSpPr>
        <xdr:cNvPr id="119" name="直線コネクタ 118"/>
        <xdr:cNvCxnSpPr/>
      </xdr:nvCxnSpPr>
      <xdr:spPr>
        <a:xfrm flipV="1">
          <a:off x="3797300" y="9876479"/>
          <a:ext cx="838200" cy="23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25042</xdr:rowOff>
    </xdr:from>
    <xdr:ext cx="534377" cy="259045"/>
    <xdr:sp macro="" textlink="">
      <xdr:nvSpPr>
        <xdr:cNvPr id="120" name="総務費平均値テキスト"/>
        <xdr:cNvSpPr txBox="1"/>
      </xdr:nvSpPr>
      <xdr:spPr>
        <a:xfrm>
          <a:off x="4686300" y="9454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2165</xdr:rowOff>
    </xdr:from>
    <xdr:to>
      <xdr:col>24</xdr:col>
      <xdr:colOff>114300</xdr:colOff>
      <xdr:row>56</xdr:row>
      <xdr:rowOff>103765</xdr:rowOff>
    </xdr:to>
    <xdr:sp macro="" textlink="">
      <xdr:nvSpPr>
        <xdr:cNvPr id="121" name="フローチャート: 判断 120"/>
        <xdr:cNvSpPr/>
      </xdr:nvSpPr>
      <xdr:spPr>
        <a:xfrm>
          <a:off x="4584700" y="9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152997</xdr:rowOff>
    </xdr:from>
    <xdr:to>
      <xdr:col>19</xdr:col>
      <xdr:colOff>177800</xdr:colOff>
      <xdr:row>58</xdr:row>
      <xdr:rowOff>162675</xdr:rowOff>
    </xdr:to>
    <xdr:cxnSp macro="">
      <xdr:nvCxnSpPr>
        <xdr:cNvPr id="122" name="直線コネクタ 121"/>
        <xdr:cNvCxnSpPr/>
      </xdr:nvCxnSpPr>
      <xdr:spPr>
        <a:xfrm>
          <a:off x="2908300" y="10097097"/>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141230</xdr:rowOff>
    </xdr:from>
    <xdr:to>
      <xdr:col>20</xdr:col>
      <xdr:colOff>38100</xdr:colOff>
      <xdr:row>57</xdr:row>
      <xdr:rowOff>71380</xdr:rowOff>
    </xdr:to>
    <xdr:sp macro="" textlink="">
      <xdr:nvSpPr>
        <xdr:cNvPr id="123" name="フローチャート: 判断 122"/>
        <xdr:cNvSpPr/>
      </xdr:nvSpPr>
      <xdr:spPr>
        <a:xfrm>
          <a:off x="3746500" y="974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87907</xdr:rowOff>
    </xdr:from>
    <xdr:ext cx="534377" cy="259045"/>
    <xdr:sp macro="" textlink="">
      <xdr:nvSpPr>
        <xdr:cNvPr id="124" name="テキスト ボックス 123"/>
        <xdr:cNvSpPr txBox="1"/>
      </xdr:nvSpPr>
      <xdr:spPr>
        <a:xfrm>
          <a:off x="3530111" y="951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9627</xdr:rowOff>
    </xdr:from>
    <xdr:to>
      <xdr:col>15</xdr:col>
      <xdr:colOff>50800</xdr:colOff>
      <xdr:row>58</xdr:row>
      <xdr:rowOff>152997</xdr:rowOff>
    </xdr:to>
    <xdr:cxnSp macro="">
      <xdr:nvCxnSpPr>
        <xdr:cNvPr id="125" name="直線コネクタ 124"/>
        <xdr:cNvCxnSpPr/>
      </xdr:nvCxnSpPr>
      <xdr:spPr>
        <a:xfrm>
          <a:off x="2019300" y="8582127"/>
          <a:ext cx="889000" cy="15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105969</xdr:rowOff>
    </xdr:from>
    <xdr:to>
      <xdr:col>15</xdr:col>
      <xdr:colOff>101600</xdr:colOff>
      <xdr:row>57</xdr:row>
      <xdr:rowOff>36119</xdr:rowOff>
    </xdr:to>
    <xdr:sp macro="" textlink="">
      <xdr:nvSpPr>
        <xdr:cNvPr id="126" name="フローチャート: 判断 125"/>
        <xdr:cNvSpPr/>
      </xdr:nvSpPr>
      <xdr:spPr>
        <a:xfrm>
          <a:off x="2857500" y="97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52646</xdr:rowOff>
    </xdr:from>
    <xdr:ext cx="534377" cy="259045"/>
    <xdr:sp macro="" textlink="">
      <xdr:nvSpPr>
        <xdr:cNvPr id="127" name="テキスト ボックス 126"/>
        <xdr:cNvSpPr txBox="1"/>
      </xdr:nvSpPr>
      <xdr:spPr>
        <a:xfrm>
          <a:off x="2641111" y="94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9627</xdr:rowOff>
    </xdr:from>
    <xdr:to>
      <xdr:col>10</xdr:col>
      <xdr:colOff>114300</xdr:colOff>
      <xdr:row>55</xdr:row>
      <xdr:rowOff>75654</xdr:rowOff>
    </xdr:to>
    <xdr:cxnSp macro="">
      <xdr:nvCxnSpPr>
        <xdr:cNvPr id="128" name="直線コネクタ 127"/>
        <xdr:cNvCxnSpPr/>
      </xdr:nvCxnSpPr>
      <xdr:spPr>
        <a:xfrm flipV="1">
          <a:off x="1130300" y="8582127"/>
          <a:ext cx="889000" cy="92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97739</xdr:rowOff>
    </xdr:from>
    <xdr:to>
      <xdr:col>10</xdr:col>
      <xdr:colOff>165100</xdr:colOff>
      <xdr:row>56</xdr:row>
      <xdr:rowOff>27889</xdr:rowOff>
    </xdr:to>
    <xdr:sp macro="" textlink="">
      <xdr:nvSpPr>
        <xdr:cNvPr id="129" name="フローチャート: 判断 128"/>
        <xdr:cNvSpPr/>
      </xdr:nvSpPr>
      <xdr:spPr>
        <a:xfrm>
          <a:off x="1968500" y="95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19016</xdr:rowOff>
    </xdr:from>
    <xdr:ext cx="534377" cy="259045"/>
    <xdr:sp macro="" textlink="">
      <xdr:nvSpPr>
        <xdr:cNvPr id="130" name="テキスト ボックス 129"/>
        <xdr:cNvSpPr txBox="1"/>
      </xdr:nvSpPr>
      <xdr:spPr>
        <a:xfrm>
          <a:off x="1752111" y="962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83242</xdr:rowOff>
    </xdr:from>
    <xdr:to>
      <xdr:col>6</xdr:col>
      <xdr:colOff>38100</xdr:colOff>
      <xdr:row>56</xdr:row>
      <xdr:rowOff>13392</xdr:rowOff>
    </xdr:to>
    <xdr:sp macro="" textlink="">
      <xdr:nvSpPr>
        <xdr:cNvPr id="131" name="フローチャート: 判断 130"/>
        <xdr:cNvSpPr/>
      </xdr:nvSpPr>
      <xdr:spPr>
        <a:xfrm>
          <a:off x="10795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4519</xdr:rowOff>
    </xdr:from>
    <xdr:ext cx="534377" cy="259045"/>
    <xdr:sp macro="" textlink="">
      <xdr:nvSpPr>
        <xdr:cNvPr id="132" name="テキスト ボックス 131"/>
        <xdr:cNvSpPr txBox="1"/>
      </xdr:nvSpPr>
      <xdr:spPr>
        <a:xfrm>
          <a:off x="863111" y="96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53029</xdr:rowOff>
    </xdr:from>
    <xdr:to>
      <xdr:col>24</xdr:col>
      <xdr:colOff>114300</xdr:colOff>
      <xdr:row>57</xdr:row>
      <xdr:rowOff>154629</xdr:rowOff>
    </xdr:to>
    <xdr:sp macro="" textlink="">
      <xdr:nvSpPr>
        <xdr:cNvPr id="138" name="楕円 137"/>
        <xdr:cNvSpPr/>
      </xdr:nvSpPr>
      <xdr:spPr>
        <a:xfrm>
          <a:off x="4584700" y="98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31456</xdr:rowOff>
    </xdr:from>
    <xdr:ext cx="534377" cy="259045"/>
    <xdr:sp macro="" textlink="">
      <xdr:nvSpPr>
        <xdr:cNvPr id="139" name="総務費該当値テキスト"/>
        <xdr:cNvSpPr txBox="1"/>
      </xdr:nvSpPr>
      <xdr:spPr>
        <a:xfrm>
          <a:off x="4686300" y="980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111875</xdr:rowOff>
    </xdr:from>
    <xdr:to>
      <xdr:col>20</xdr:col>
      <xdr:colOff>38100</xdr:colOff>
      <xdr:row>59</xdr:row>
      <xdr:rowOff>42025</xdr:rowOff>
    </xdr:to>
    <xdr:sp macro="" textlink="">
      <xdr:nvSpPr>
        <xdr:cNvPr id="140" name="楕円 139"/>
        <xdr:cNvSpPr/>
      </xdr:nvSpPr>
      <xdr:spPr>
        <a:xfrm>
          <a:off x="3746500" y="100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33152</xdr:rowOff>
    </xdr:from>
    <xdr:ext cx="534377" cy="259045"/>
    <xdr:sp macro="" textlink="">
      <xdr:nvSpPr>
        <xdr:cNvPr id="141" name="テキスト ボックス 140"/>
        <xdr:cNvSpPr txBox="1"/>
      </xdr:nvSpPr>
      <xdr:spPr>
        <a:xfrm>
          <a:off x="3530111" y="101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102197</xdr:rowOff>
    </xdr:from>
    <xdr:to>
      <xdr:col>15</xdr:col>
      <xdr:colOff>101600</xdr:colOff>
      <xdr:row>59</xdr:row>
      <xdr:rowOff>32347</xdr:rowOff>
    </xdr:to>
    <xdr:sp macro="" textlink="">
      <xdr:nvSpPr>
        <xdr:cNvPr id="142" name="楕円 141"/>
        <xdr:cNvSpPr/>
      </xdr:nvSpPr>
      <xdr:spPr>
        <a:xfrm>
          <a:off x="2857500" y="1004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23474</xdr:rowOff>
    </xdr:from>
    <xdr:ext cx="534377" cy="259045"/>
    <xdr:sp macro="" textlink="">
      <xdr:nvSpPr>
        <xdr:cNvPr id="143" name="テキスト ボックス 142"/>
        <xdr:cNvSpPr txBox="1"/>
      </xdr:nvSpPr>
      <xdr:spPr>
        <a:xfrm>
          <a:off x="2641111" y="101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130277</xdr:rowOff>
    </xdr:from>
    <xdr:to>
      <xdr:col>10</xdr:col>
      <xdr:colOff>165100</xdr:colOff>
      <xdr:row>50</xdr:row>
      <xdr:rowOff>60427</xdr:rowOff>
    </xdr:to>
    <xdr:sp macro="" textlink="">
      <xdr:nvSpPr>
        <xdr:cNvPr id="144" name="楕円 143"/>
        <xdr:cNvSpPr/>
      </xdr:nvSpPr>
      <xdr:spPr>
        <a:xfrm>
          <a:off x="1968500" y="85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76954</xdr:rowOff>
    </xdr:from>
    <xdr:ext cx="599010" cy="259045"/>
    <xdr:sp macro="" textlink="">
      <xdr:nvSpPr>
        <xdr:cNvPr id="145" name="テキスト ボックス 144"/>
        <xdr:cNvSpPr txBox="1"/>
      </xdr:nvSpPr>
      <xdr:spPr>
        <a:xfrm>
          <a:off x="1719795" y="830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24854</xdr:rowOff>
    </xdr:from>
    <xdr:to>
      <xdr:col>6</xdr:col>
      <xdr:colOff>38100</xdr:colOff>
      <xdr:row>55</xdr:row>
      <xdr:rowOff>126454</xdr:rowOff>
    </xdr:to>
    <xdr:sp macro="" textlink="">
      <xdr:nvSpPr>
        <xdr:cNvPr id="146" name="楕円 145"/>
        <xdr:cNvSpPr/>
      </xdr:nvSpPr>
      <xdr:spPr>
        <a:xfrm>
          <a:off x="1079500" y="945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142981</xdr:rowOff>
    </xdr:from>
    <xdr:ext cx="534377" cy="259045"/>
    <xdr:sp macro="" textlink="">
      <xdr:nvSpPr>
        <xdr:cNvPr id="147" name="テキスト ボックス 146"/>
        <xdr:cNvSpPr txBox="1"/>
      </xdr:nvSpPr>
      <xdr:spPr>
        <a:xfrm>
          <a:off x="863111" y="922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19548</xdr:rowOff>
    </xdr:from>
    <xdr:to>
      <xdr:col>24</xdr:col>
      <xdr:colOff>62865</xdr:colOff>
      <xdr:row>77</xdr:row>
      <xdr:rowOff>142649</xdr:rowOff>
    </xdr:to>
    <xdr:cxnSp macro="">
      <xdr:nvCxnSpPr>
        <xdr:cNvPr id="170" name="直線コネクタ 169"/>
        <xdr:cNvCxnSpPr/>
      </xdr:nvCxnSpPr>
      <xdr:spPr>
        <a:xfrm flipV="1">
          <a:off x="4633595" y="12021048"/>
          <a:ext cx="1270" cy="132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146476</xdr:rowOff>
    </xdr:from>
    <xdr:ext cx="599010" cy="259045"/>
    <xdr:sp macro="" textlink="">
      <xdr:nvSpPr>
        <xdr:cNvPr id="171" name="民生費最小値テキスト"/>
        <xdr:cNvSpPr txBox="1"/>
      </xdr:nvSpPr>
      <xdr:spPr>
        <a:xfrm>
          <a:off x="4686300" y="133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142649</xdr:rowOff>
    </xdr:from>
    <xdr:to>
      <xdr:col>24</xdr:col>
      <xdr:colOff>152400</xdr:colOff>
      <xdr:row>77</xdr:row>
      <xdr:rowOff>142649</xdr:rowOff>
    </xdr:to>
    <xdr:cxnSp macro="">
      <xdr:nvCxnSpPr>
        <xdr:cNvPr id="172" name="直線コネクタ 171"/>
        <xdr:cNvCxnSpPr/>
      </xdr:nvCxnSpPr>
      <xdr:spPr>
        <a:xfrm>
          <a:off x="4546600" y="133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137675</xdr:rowOff>
    </xdr:from>
    <xdr:ext cx="599010" cy="259045"/>
    <xdr:sp macro="" textlink="">
      <xdr:nvSpPr>
        <xdr:cNvPr id="173" name="民生費最大値テキスト"/>
        <xdr:cNvSpPr txBox="1"/>
      </xdr:nvSpPr>
      <xdr:spPr>
        <a:xfrm>
          <a:off x="4686300" y="117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19548</xdr:rowOff>
    </xdr:from>
    <xdr:to>
      <xdr:col>24</xdr:col>
      <xdr:colOff>152400</xdr:colOff>
      <xdr:row>70</xdr:row>
      <xdr:rowOff>19548</xdr:rowOff>
    </xdr:to>
    <xdr:cxnSp macro="">
      <xdr:nvCxnSpPr>
        <xdr:cNvPr id="174" name="直線コネクタ 173"/>
        <xdr:cNvCxnSpPr/>
      </xdr:nvCxnSpPr>
      <xdr:spPr>
        <a:xfrm>
          <a:off x="4546600" y="1202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63462</xdr:rowOff>
    </xdr:from>
    <xdr:to>
      <xdr:col>24</xdr:col>
      <xdr:colOff>63500</xdr:colOff>
      <xdr:row>76</xdr:row>
      <xdr:rowOff>18976</xdr:rowOff>
    </xdr:to>
    <xdr:cxnSp macro="">
      <xdr:nvCxnSpPr>
        <xdr:cNvPr id="175" name="直線コネクタ 174"/>
        <xdr:cNvCxnSpPr/>
      </xdr:nvCxnSpPr>
      <xdr:spPr>
        <a:xfrm flipV="1">
          <a:off x="3797300" y="12750762"/>
          <a:ext cx="838200" cy="29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31163</xdr:rowOff>
    </xdr:from>
    <xdr:ext cx="599010" cy="259045"/>
    <xdr:sp macro="" textlink="">
      <xdr:nvSpPr>
        <xdr:cNvPr id="176" name="民生費平均値テキスト"/>
        <xdr:cNvSpPr txBox="1"/>
      </xdr:nvSpPr>
      <xdr:spPr>
        <a:xfrm>
          <a:off x="4686300" y="12718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52736</xdr:rowOff>
    </xdr:from>
    <xdr:to>
      <xdr:col>24</xdr:col>
      <xdr:colOff>114300</xdr:colOff>
      <xdr:row>74</xdr:row>
      <xdr:rowOff>154336</xdr:rowOff>
    </xdr:to>
    <xdr:sp macro="" textlink="">
      <xdr:nvSpPr>
        <xdr:cNvPr id="177" name="フローチャート: 判断 176"/>
        <xdr:cNvSpPr/>
      </xdr:nvSpPr>
      <xdr:spPr>
        <a:xfrm>
          <a:off x="45847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8872</xdr:rowOff>
    </xdr:from>
    <xdr:to>
      <xdr:col>19</xdr:col>
      <xdr:colOff>177800</xdr:colOff>
      <xdr:row>76</xdr:row>
      <xdr:rowOff>18976</xdr:rowOff>
    </xdr:to>
    <xdr:cxnSp macro="">
      <xdr:nvCxnSpPr>
        <xdr:cNvPr id="178" name="直線コネクタ 177"/>
        <xdr:cNvCxnSpPr/>
      </xdr:nvCxnSpPr>
      <xdr:spPr>
        <a:xfrm>
          <a:off x="2908300" y="13039072"/>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19017</xdr:rowOff>
    </xdr:from>
    <xdr:to>
      <xdr:col>20</xdr:col>
      <xdr:colOff>38100</xdr:colOff>
      <xdr:row>75</xdr:row>
      <xdr:rowOff>120617</xdr:rowOff>
    </xdr:to>
    <xdr:sp macro="" textlink="">
      <xdr:nvSpPr>
        <xdr:cNvPr id="179" name="フローチャート: 判断 178"/>
        <xdr:cNvSpPr/>
      </xdr:nvSpPr>
      <xdr:spPr>
        <a:xfrm>
          <a:off x="3746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137144</xdr:rowOff>
    </xdr:from>
    <xdr:ext cx="599010" cy="259045"/>
    <xdr:sp macro="" textlink="">
      <xdr:nvSpPr>
        <xdr:cNvPr id="180" name="テキスト ボックス 179"/>
        <xdr:cNvSpPr txBox="1"/>
      </xdr:nvSpPr>
      <xdr:spPr>
        <a:xfrm>
          <a:off x="3497795" y="126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8872</xdr:rowOff>
    </xdr:from>
    <xdr:to>
      <xdr:col>15</xdr:col>
      <xdr:colOff>50800</xdr:colOff>
      <xdr:row>76</xdr:row>
      <xdr:rowOff>50797</xdr:rowOff>
    </xdr:to>
    <xdr:cxnSp macro="">
      <xdr:nvCxnSpPr>
        <xdr:cNvPr id="181" name="直線コネクタ 180"/>
        <xdr:cNvCxnSpPr/>
      </xdr:nvCxnSpPr>
      <xdr:spPr>
        <a:xfrm flipV="1">
          <a:off x="2019300" y="13039072"/>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169801</xdr:rowOff>
    </xdr:from>
    <xdr:to>
      <xdr:col>15</xdr:col>
      <xdr:colOff>101600</xdr:colOff>
      <xdr:row>74</xdr:row>
      <xdr:rowOff>99951</xdr:rowOff>
    </xdr:to>
    <xdr:sp macro="" textlink="">
      <xdr:nvSpPr>
        <xdr:cNvPr id="182" name="フローチャート: 判断 181"/>
        <xdr:cNvSpPr/>
      </xdr:nvSpPr>
      <xdr:spPr>
        <a:xfrm>
          <a:off x="2857500" y="1268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116478</xdr:rowOff>
    </xdr:from>
    <xdr:ext cx="599010" cy="259045"/>
    <xdr:sp macro="" textlink="">
      <xdr:nvSpPr>
        <xdr:cNvPr id="183" name="テキスト ボックス 182"/>
        <xdr:cNvSpPr txBox="1"/>
      </xdr:nvSpPr>
      <xdr:spPr>
        <a:xfrm>
          <a:off x="2608795" y="124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50797</xdr:rowOff>
    </xdr:from>
    <xdr:to>
      <xdr:col>10</xdr:col>
      <xdr:colOff>114300</xdr:colOff>
      <xdr:row>76</xdr:row>
      <xdr:rowOff>96861</xdr:rowOff>
    </xdr:to>
    <xdr:cxnSp macro="">
      <xdr:nvCxnSpPr>
        <xdr:cNvPr id="184" name="直線コネクタ 183"/>
        <xdr:cNvCxnSpPr/>
      </xdr:nvCxnSpPr>
      <xdr:spPr>
        <a:xfrm flipV="1">
          <a:off x="1130300" y="13080997"/>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101153</xdr:rowOff>
    </xdr:from>
    <xdr:to>
      <xdr:col>10</xdr:col>
      <xdr:colOff>165100</xdr:colOff>
      <xdr:row>74</xdr:row>
      <xdr:rowOff>31303</xdr:rowOff>
    </xdr:to>
    <xdr:sp macro="" textlink="">
      <xdr:nvSpPr>
        <xdr:cNvPr id="185" name="フローチャート: 判断 184"/>
        <xdr:cNvSpPr/>
      </xdr:nvSpPr>
      <xdr:spPr>
        <a:xfrm>
          <a:off x="1968500" y="126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47830</xdr:rowOff>
    </xdr:from>
    <xdr:ext cx="599010" cy="259045"/>
    <xdr:sp macro="" textlink="">
      <xdr:nvSpPr>
        <xdr:cNvPr id="186" name="テキスト ボックス 185"/>
        <xdr:cNvSpPr txBox="1"/>
      </xdr:nvSpPr>
      <xdr:spPr>
        <a:xfrm>
          <a:off x="1719795" y="1239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163950</xdr:rowOff>
    </xdr:from>
    <xdr:to>
      <xdr:col>6</xdr:col>
      <xdr:colOff>38100</xdr:colOff>
      <xdr:row>74</xdr:row>
      <xdr:rowOff>94100</xdr:rowOff>
    </xdr:to>
    <xdr:sp macro="" textlink="">
      <xdr:nvSpPr>
        <xdr:cNvPr id="187" name="フローチャート: 判断 186"/>
        <xdr:cNvSpPr/>
      </xdr:nvSpPr>
      <xdr:spPr>
        <a:xfrm>
          <a:off x="1079500" y="126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110627</xdr:rowOff>
    </xdr:from>
    <xdr:ext cx="599010" cy="259045"/>
    <xdr:sp macro="" textlink="">
      <xdr:nvSpPr>
        <xdr:cNvPr id="188" name="テキスト ボックス 187"/>
        <xdr:cNvSpPr txBox="1"/>
      </xdr:nvSpPr>
      <xdr:spPr>
        <a:xfrm>
          <a:off x="830795" y="124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12662</xdr:rowOff>
    </xdr:from>
    <xdr:to>
      <xdr:col>24</xdr:col>
      <xdr:colOff>114300</xdr:colOff>
      <xdr:row>74</xdr:row>
      <xdr:rowOff>114262</xdr:rowOff>
    </xdr:to>
    <xdr:sp macro="" textlink="">
      <xdr:nvSpPr>
        <xdr:cNvPr id="194" name="楕円 193"/>
        <xdr:cNvSpPr/>
      </xdr:nvSpPr>
      <xdr:spPr>
        <a:xfrm>
          <a:off x="4584700" y="12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35539</xdr:rowOff>
    </xdr:from>
    <xdr:ext cx="599010" cy="259045"/>
    <xdr:sp macro="" textlink="">
      <xdr:nvSpPr>
        <xdr:cNvPr id="195" name="民生費該当値テキスト"/>
        <xdr:cNvSpPr txBox="1"/>
      </xdr:nvSpPr>
      <xdr:spPr>
        <a:xfrm>
          <a:off x="4686300" y="1255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139626</xdr:rowOff>
    </xdr:from>
    <xdr:to>
      <xdr:col>20</xdr:col>
      <xdr:colOff>38100</xdr:colOff>
      <xdr:row>76</xdr:row>
      <xdr:rowOff>69776</xdr:rowOff>
    </xdr:to>
    <xdr:sp macro="" textlink="">
      <xdr:nvSpPr>
        <xdr:cNvPr id="196" name="楕円 195"/>
        <xdr:cNvSpPr/>
      </xdr:nvSpPr>
      <xdr:spPr>
        <a:xfrm>
          <a:off x="3746500" y="129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60903</xdr:rowOff>
    </xdr:from>
    <xdr:ext cx="599010" cy="259045"/>
    <xdr:sp macro="" textlink="">
      <xdr:nvSpPr>
        <xdr:cNvPr id="197" name="テキスト ボックス 196"/>
        <xdr:cNvSpPr txBox="1"/>
      </xdr:nvSpPr>
      <xdr:spPr>
        <a:xfrm>
          <a:off x="3497795" y="1309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129522</xdr:rowOff>
    </xdr:from>
    <xdr:to>
      <xdr:col>15</xdr:col>
      <xdr:colOff>101600</xdr:colOff>
      <xdr:row>76</xdr:row>
      <xdr:rowOff>59672</xdr:rowOff>
    </xdr:to>
    <xdr:sp macro="" textlink="">
      <xdr:nvSpPr>
        <xdr:cNvPr id="198" name="楕円 197"/>
        <xdr:cNvSpPr/>
      </xdr:nvSpPr>
      <xdr:spPr>
        <a:xfrm>
          <a:off x="2857500" y="129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50799</xdr:rowOff>
    </xdr:from>
    <xdr:ext cx="599010" cy="259045"/>
    <xdr:sp macro="" textlink="">
      <xdr:nvSpPr>
        <xdr:cNvPr id="199" name="テキスト ボックス 198"/>
        <xdr:cNvSpPr txBox="1"/>
      </xdr:nvSpPr>
      <xdr:spPr>
        <a:xfrm>
          <a:off x="2608795" y="1308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171447</xdr:rowOff>
    </xdr:from>
    <xdr:to>
      <xdr:col>10</xdr:col>
      <xdr:colOff>165100</xdr:colOff>
      <xdr:row>76</xdr:row>
      <xdr:rowOff>101597</xdr:rowOff>
    </xdr:to>
    <xdr:sp macro="" textlink="">
      <xdr:nvSpPr>
        <xdr:cNvPr id="200" name="楕円 199"/>
        <xdr:cNvSpPr/>
      </xdr:nvSpPr>
      <xdr:spPr>
        <a:xfrm>
          <a:off x="1968500" y="1303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92724</xdr:rowOff>
    </xdr:from>
    <xdr:ext cx="599010" cy="259045"/>
    <xdr:sp macro="" textlink="">
      <xdr:nvSpPr>
        <xdr:cNvPr id="201" name="テキスト ボックス 200"/>
        <xdr:cNvSpPr txBox="1"/>
      </xdr:nvSpPr>
      <xdr:spPr>
        <a:xfrm>
          <a:off x="1719795" y="1312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46061</xdr:rowOff>
    </xdr:from>
    <xdr:to>
      <xdr:col>6</xdr:col>
      <xdr:colOff>38100</xdr:colOff>
      <xdr:row>76</xdr:row>
      <xdr:rowOff>147661</xdr:rowOff>
    </xdr:to>
    <xdr:sp macro="" textlink="">
      <xdr:nvSpPr>
        <xdr:cNvPr id="202" name="楕円 201"/>
        <xdr:cNvSpPr/>
      </xdr:nvSpPr>
      <xdr:spPr>
        <a:xfrm>
          <a:off x="1079500" y="130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138788</xdr:rowOff>
    </xdr:from>
    <xdr:ext cx="599010" cy="259045"/>
    <xdr:sp macro="" textlink="">
      <xdr:nvSpPr>
        <xdr:cNvPr id="203" name="テキスト ボックス 202"/>
        <xdr:cNvSpPr txBox="1"/>
      </xdr:nvSpPr>
      <xdr:spPr>
        <a:xfrm>
          <a:off x="830795" y="1316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8" name="直線コネクタ 227"/>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9" name="衛生費最小値テキスト"/>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30" name="直線コネクタ 229"/>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31" name="衛生費最大値テキスト"/>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32" name="直線コネクタ 231"/>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116136</xdr:rowOff>
    </xdr:from>
    <xdr:to>
      <xdr:col>24</xdr:col>
      <xdr:colOff>63500</xdr:colOff>
      <xdr:row>96</xdr:row>
      <xdr:rowOff>137471</xdr:rowOff>
    </xdr:to>
    <xdr:cxnSp macro="">
      <xdr:nvCxnSpPr>
        <xdr:cNvPr id="233" name="直線コネクタ 232"/>
        <xdr:cNvCxnSpPr/>
      </xdr:nvCxnSpPr>
      <xdr:spPr>
        <a:xfrm>
          <a:off x="3797300" y="16575336"/>
          <a:ext cx="8382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101300</xdr:rowOff>
    </xdr:from>
    <xdr:ext cx="534377" cy="259045"/>
    <xdr:sp macro="" textlink="">
      <xdr:nvSpPr>
        <xdr:cNvPr id="234" name="衛生費平均値テキスト"/>
        <xdr:cNvSpPr txBox="1"/>
      </xdr:nvSpPr>
      <xdr:spPr>
        <a:xfrm>
          <a:off x="4686300" y="1638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5" name="フローチャート: 判断 234"/>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116136</xdr:rowOff>
    </xdr:from>
    <xdr:to>
      <xdr:col>19</xdr:col>
      <xdr:colOff>177800</xdr:colOff>
      <xdr:row>97</xdr:row>
      <xdr:rowOff>8692</xdr:rowOff>
    </xdr:to>
    <xdr:cxnSp macro="">
      <xdr:nvCxnSpPr>
        <xdr:cNvPr id="236" name="直線コネクタ 235"/>
        <xdr:cNvCxnSpPr/>
      </xdr:nvCxnSpPr>
      <xdr:spPr>
        <a:xfrm flipV="1">
          <a:off x="2908300" y="16575336"/>
          <a:ext cx="889000" cy="6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7" name="フローチャート: 判断 236"/>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107187</xdr:rowOff>
    </xdr:from>
    <xdr:ext cx="534377" cy="259045"/>
    <xdr:sp macro="" textlink="">
      <xdr:nvSpPr>
        <xdr:cNvPr id="238" name="テキスト ボックス 237"/>
        <xdr:cNvSpPr txBox="1"/>
      </xdr:nvSpPr>
      <xdr:spPr>
        <a:xfrm>
          <a:off x="3530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2463</xdr:rowOff>
    </xdr:from>
    <xdr:to>
      <xdr:col>15</xdr:col>
      <xdr:colOff>50800</xdr:colOff>
      <xdr:row>97</xdr:row>
      <xdr:rowOff>8692</xdr:rowOff>
    </xdr:to>
    <xdr:cxnSp macro="">
      <xdr:nvCxnSpPr>
        <xdr:cNvPr id="239" name="直線コネクタ 238"/>
        <xdr:cNvCxnSpPr/>
      </xdr:nvCxnSpPr>
      <xdr:spPr>
        <a:xfrm>
          <a:off x="2019300" y="16633113"/>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40" name="フローチャート: 判断 239"/>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87120</xdr:rowOff>
    </xdr:from>
    <xdr:ext cx="534377" cy="259045"/>
    <xdr:sp macro="" textlink="">
      <xdr:nvSpPr>
        <xdr:cNvPr id="241" name="テキスト ボックス 240"/>
        <xdr:cNvSpPr txBox="1"/>
      </xdr:nvSpPr>
      <xdr:spPr>
        <a:xfrm>
          <a:off x="2641111" y="16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157569</xdr:rowOff>
    </xdr:from>
    <xdr:to>
      <xdr:col>10</xdr:col>
      <xdr:colOff>114300</xdr:colOff>
      <xdr:row>97</xdr:row>
      <xdr:rowOff>2463</xdr:rowOff>
    </xdr:to>
    <xdr:cxnSp macro="">
      <xdr:nvCxnSpPr>
        <xdr:cNvPr id="242" name="直線コネクタ 241"/>
        <xdr:cNvCxnSpPr/>
      </xdr:nvCxnSpPr>
      <xdr:spPr>
        <a:xfrm>
          <a:off x="1130300" y="16616769"/>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43" name="フローチャート: 判断 242"/>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23937</xdr:rowOff>
    </xdr:from>
    <xdr:ext cx="534377" cy="259045"/>
    <xdr:sp macro="" textlink="">
      <xdr:nvSpPr>
        <xdr:cNvPr id="244" name="テキスト ボックス 243"/>
        <xdr:cNvSpPr txBox="1"/>
      </xdr:nvSpPr>
      <xdr:spPr>
        <a:xfrm>
          <a:off x="1752111" y="163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113342</xdr:rowOff>
    </xdr:from>
    <xdr:to>
      <xdr:col>6</xdr:col>
      <xdr:colOff>38100</xdr:colOff>
      <xdr:row>97</xdr:row>
      <xdr:rowOff>43492</xdr:rowOff>
    </xdr:to>
    <xdr:sp macro="" textlink="">
      <xdr:nvSpPr>
        <xdr:cNvPr id="245" name="フローチャート: 判断 244"/>
        <xdr:cNvSpPr/>
      </xdr:nvSpPr>
      <xdr:spPr>
        <a:xfrm>
          <a:off x="1079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34619</xdr:rowOff>
    </xdr:from>
    <xdr:ext cx="534377" cy="259045"/>
    <xdr:sp macro="" textlink="">
      <xdr:nvSpPr>
        <xdr:cNvPr id="246" name="テキスト ボックス 245"/>
        <xdr:cNvSpPr txBox="1"/>
      </xdr:nvSpPr>
      <xdr:spPr>
        <a:xfrm>
          <a:off x="863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86671</xdr:rowOff>
    </xdr:from>
    <xdr:to>
      <xdr:col>24</xdr:col>
      <xdr:colOff>114300</xdr:colOff>
      <xdr:row>97</xdr:row>
      <xdr:rowOff>16821</xdr:rowOff>
    </xdr:to>
    <xdr:sp macro="" textlink="">
      <xdr:nvSpPr>
        <xdr:cNvPr id="252" name="楕円 251"/>
        <xdr:cNvSpPr/>
      </xdr:nvSpPr>
      <xdr:spPr>
        <a:xfrm>
          <a:off x="4584700" y="165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65098</xdr:rowOff>
    </xdr:from>
    <xdr:ext cx="534377" cy="259045"/>
    <xdr:sp macro="" textlink="">
      <xdr:nvSpPr>
        <xdr:cNvPr id="253" name="衛生費該当値テキスト"/>
        <xdr:cNvSpPr txBox="1"/>
      </xdr:nvSpPr>
      <xdr:spPr>
        <a:xfrm>
          <a:off x="4686300" y="165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65336</xdr:rowOff>
    </xdr:from>
    <xdr:to>
      <xdr:col>20</xdr:col>
      <xdr:colOff>38100</xdr:colOff>
      <xdr:row>96</xdr:row>
      <xdr:rowOff>166936</xdr:rowOff>
    </xdr:to>
    <xdr:sp macro="" textlink="">
      <xdr:nvSpPr>
        <xdr:cNvPr id="254" name="楕円 253"/>
        <xdr:cNvSpPr/>
      </xdr:nvSpPr>
      <xdr:spPr>
        <a:xfrm>
          <a:off x="3746500" y="165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158063</xdr:rowOff>
    </xdr:from>
    <xdr:ext cx="534377" cy="259045"/>
    <xdr:sp macro="" textlink="">
      <xdr:nvSpPr>
        <xdr:cNvPr id="255" name="テキスト ボックス 254"/>
        <xdr:cNvSpPr txBox="1"/>
      </xdr:nvSpPr>
      <xdr:spPr>
        <a:xfrm>
          <a:off x="3530111" y="166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129342</xdr:rowOff>
    </xdr:from>
    <xdr:to>
      <xdr:col>15</xdr:col>
      <xdr:colOff>101600</xdr:colOff>
      <xdr:row>97</xdr:row>
      <xdr:rowOff>59492</xdr:rowOff>
    </xdr:to>
    <xdr:sp macro="" textlink="">
      <xdr:nvSpPr>
        <xdr:cNvPr id="256" name="楕円 255"/>
        <xdr:cNvSpPr/>
      </xdr:nvSpPr>
      <xdr:spPr>
        <a:xfrm>
          <a:off x="2857500" y="1658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76019</xdr:rowOff>
    </xdr:from>
    <xdr:ext cx="534377" cy="259045"/>
    <xdr:sp macro="" textlink="">
      <xdr:nvSpPr>
        <xdr:cNvPr id="257" name="テキスト ボックス 256"/>
        <xdr:cNvSpPr txBox="1"/>
      </xdr:nvSpPr>
      <xdr:spPr>
        <a:xfrm>
          <a:off x="2641111" y="1636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123113</xdr:rowOff>
    </xdr:from>
    <xdr:to>
      <xdr:col>10</xdr:col>
      <xdr:colOff>165100</xdr:colOff>
      <xdr:row>97</xdr:row>
      <xdr:rowOff>53263</xdr:rowOff>
    </xdr:to>
    <xdr:sp macro="" textlink="">
      <xdr:nvSpPr>
        <xdr:cNvPr id="258" name="楕円 257"/>
        <xdr:cNvSpPr/>
      </xdr:nvSpPr>
      <xdr:spPr>
        <a:xfrm>
          <a:off x="1968500" y="165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44390</xdr:rowOff>
    </xdr:from>
    <xdr:ext cx="534377" cy="259045"/>
    <xdr:sp macro="" textlink="">
      <xdr:nvSpPr>
        <xdr:cNvPr id="259" name="テキスト ボックス 258"/>
        <xdr:cNvSpPr txBox="1"/>
      </xdr:nvSpPr>
      <xdr:spPr>
        <a:xfrm>
          <a:off x="1752111" y="166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106769</xdr:rowOff>
    </xdr:from>
    <xdr:to>
      <xdr:col>6</xdr:col>
      <xdr:colOff>38100</xdr:colOff>
      <xdr:row>97</xdr:row>
      <xdr:rowOff>36919</xdr:rowOff>
    </xdr:to>
    <xdr:sp macro="" textlink="">
      <xdr:nvSpPr>
        <xdr:cNvPr id="260" name="楕円 259"/>
        <xdr:cNvSpPr/>
      </xdr:nvSpPr>
      <xdr:spPr>
        <a:xfrm>
          <a:off x="1079500" y="165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53446</xdr:rowOff>
    </xdr:from>
    <xdr:ext cx="534377" cy="259045"/>
    <xdr:sp macro="" textlink="">
      <xdr:nvSpPr>
        <xdr:cNvPr id="261" name="テキスト ボックス 260"/>
        <xdr:cNvSpPr txBox="1"/>
      </xdr:nvSpPr>
      <xdr:spPr>
        <a:xfrm>
          <a:off x="863111" y="163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19050</xdr:rowOff>
    </xdr:from>
    <xdr:to>
      <xdr:col>54</xdr:col>
      <xdr:colOff>189865</xdr:colOff>
      <xdr:row>39</xdr:row>
      <xdr:rowOff>10160</xdr:rowOff>
    </xdr:to>
    <xdr:cxnSp macro="">
      <xdr:nvCxnSpPr>
        <xdr:cNvPr id="285" name="直線コネクタ 284"/>
        <xdr:cNvCxnSpPr/>
      </xdr:nvCxnSpPr>
      <xdr:spPr>
        <a:xfrm flipV="1">
          <a:off x="10475595" y="5334000"/>
          <a:ext cx="127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13987</xdr:rowOff>
    </xdr:from>
    <xdr:ext cx="313932" cy="259045"/>
    <xdr:sp macro="" textlink="">
      <xdr:nvSpPr>
        <xdr:cNvPr id="286" name="労働費最小値テキスト"/>
        <xdr:cNvSpPr txBox="1"/>
      </xdr:nvSpPr>
      <xdr:spPr>
        <a:xfrm>
          <a:off x="10528300"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10160</xdr:rowOff>
    </xdr:from>
    <xdr:to>
      <xdr:col>55</xdr:col>
      <xdr:colOff>88900</xdr:colOff>
      <xdr:row>39</xdr:row>
      <xdr:rowOff>10160</xdr:rowOff>
    </xdr:to>
    <xdr:cxnSp macro="">
      <xdr:nvCxnSpPr>
        <xdr:cNvPr id="287" name="直線コネクタ 286"/>
        <xdr:cNvCxnSpPr/>
      </xdr:nvCxnSpPr>
      <xdr:spPr>
        <a:xfrm>
          <a:off x="10388600" y="669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137177</xdr:rowOff>
    </xdr:from>
    <xdr:ext cx="469744" cy="259045"/>
    <xdr:sp macro="" textlink="">
      <xdr:nvSpPr>
        <xdr:cNvPr id="288" name="労働費最大値テキスト"/>
        <xdr:cNvSpPr txBox="1"/>
      </xdr:nvSpPr>
      <xdr:spPr>
        <a:xfrm>
          <a:off x="10528300" y="51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19050</xdr:rowOff>
    </xdr:from>
    <xdr:to>
      <xdr:col>55</xdr:col>
      <xdr:colOff>88900</xdr:colOff>
      <xdr:row>31</xdr:row>
      <xdr:rowOff>19050</xdr:rowOff>
    </xdr:to>
    <xdr:cxnSp macro="">
      <xdr:nvCxnSpPr>
        <xdr:cNvPr id="289" name="直線コネクタ 288"/>
        <xdr:cNvCxnSpPr/>
      </xdr:nvCxnSpPr>
      <xdr:spPr>
        <a:xfrm>
          <a:off x="10388600" y="533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90170</xdr:rowOff>
    </xdr:from>
    <xdr:to>
      <xdr:col>55</xdr:col>
      <xdr:colOff>0</xdr:colOff>
      <xdr:row>33</xdr:row>
      <xdr:rowOff>91440</xdr:rowOff>
    </xdr:to>
    <xdr:cxnSp macro="">
      <xdr:nvCxnSpPr>
        <xdr:cNvPr id="290" name="直線コネクタ 289"/>
        <xdr:cNvCxnSpPr/>
      </xdr:nvCxnSpPr>
      <xdr:spPr>
        <a:xfrm flipV="1">
          <a:off x="9639300" y="57480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166387</xdr:rowOff>
    </xdr:from>
    <xdr:ext cx="378565" cy="259045"/>
    <xdr:sp macro="" textlink="">
      <xdr:nvSpPr>
        <xdr:cNvPr id="291" name="労働費平均値テキスト"/>
        <xdr:cNvSpPr txBox="1"/>
      </xdr:nvSpPr>
      <xdr:spPr>
        <a:xfrm>
          <a:off x="10528300" y="6167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xdr:rowOff>
    </xdr:from>
    <xdr:to>
      <xdr:col>55</xdr:col>
      <xdr:colOff>50800</xdr:colOff>
      <xdr:row>36</xdr:row>
      <xdr:rowOff>118110</xdr:rowOff>
    </xdr:to>
    <xdr:sp macro="" textlink="">
      <xdr:nvSpPr>
        <xdr:cNvPr id="292" name="フローチャート: 判断 291"/>
        <xdr:cNvSpPr/>
      </xdr:nvSpPr>
      <xdr:spPr>
        <a:xfrm>
          <a:off x="10426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91440</xdr:rowOff>
    </xdr:from>
    <xdr:to>
      <xdr:col>50</xdr:col>
      <xdr:colOff>114300</xdr:colOff>
      <xdr:row>33</xdr:row>
      <xdr:rowOff>113030</xdr:rowOff>
    </xdr:to>
    <xdr:cxnSp macro="">
      <xdr:nvCxnSpPr>
        <xdr:cNvPr id="293" name="直線コネクタ 292"/>
        <xdr:cNvCxnSpPr/>
      </xdr:nvCxnSpPr>
      <xdr:spPr>
        <a:xfrm flipV="1">
          <a:off x="8750300" y="574929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87630</xdr:rowOff>
    </xdr:from>
    <xdr:to>
      <xdr:col>50</xdr:col>
      <xdr:colOff>165100</xdr:colOff>
      <xdr:row>33</xdr:row>
      <xdr:rowOff>17780</xdr:rowOff>
    </xdr:to>
    <xdr:sp macro="" textlink="">
      <xdr:nvSpPr>
        <xdr:cNvPr id="294" name="フローチャート: 判断 293"/>
        <xdr:cNvSpPr/>
      </xdr:nvSpPr>
      <xdr:spPr>
        <a:xfrm>
          <a:off x="9588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34307</xdr:rowOff>
    </xdr:from>
    <xdr:ext cx="378565" cy="259045"/>
    <xdr:sp macro="" textlink="">
      <xdr:nvSpPr>
        <xdr:cNvPr id="295" name="テキスト ボックス 294"/>
        <xdr:cNvSpPr txBox="1"/>
      </xdr:nvSpPr>
      <xdr:spPr>
        <a:xfrm>
          <a:off x="9450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113030</xdr:rowOff>
    </xdr:from>
    <xdr:to>
      <xdr:col>45</xdr:col>
      <xdr:colOff>177800</xdr:colOff>
      <xdr:row>33</xdr:row>
      <xdr:rowOff>121920</xdr:rowOff>
    </xdr:to>
    <xdr:cxnSp macro="">
      <xdr:nvCxnSpPr>
        <xdr:cNvPr id="296" name="直線コネクタ 295"/>
        <xdr:cNvCxnSpPr/>
      </xdr:nvCxnSpPr>
      <xdr:spPr>
        <a:xfrm flipV="1">
          <a:off x="7861300" y="57708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45720</xdr:rowOff>
    </xdr:from>
    <xdr:to>
      <xdr:col>46</xdr:col>
      <xdr:colOff>38100</xdr:colOff>
      <xdr:row>36</xdr:row>
      <xdr:rowOff>147320</xdr:rowOff>
    </xdr:to>
    <xdr:sp macro="" textlink="">
      <xdr:nvSpPr>
        <xdr:cNvPr id="297" name="フローチャート: 判断 296"/>
        <xdr:cNvSpPr/>
      </xdr:nvSpPr>
      <xdr:spPr>
        <a:xfrm>
          <a:off x="8699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138447</xdr:rowOff>
    </xdr:from>
    <xdr:ext cx="378565" cy="259045"/>
    <xdr:sp macro="" textlink="">
      <xdr:nvSpPr>
        <xdr:cNvPr id="298" name="テキスト ボックス 297"/>
        <xdr:cNvSpPr txBox="1"/>
      </xdr:nvSpPr>
      <xdr:spPr>
        <a:xfrm>
          <a:off x="8561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121920</xdr:rowOff>
    </xdr:from>
    <xdr:to>
      <xdr:col>41</xdr:col>
      <xdr:colOff>50800</xdr:colOff>
      <xdr:row>33</xdr:row>
      <xdr:rowOff>140970</xdr:rowOff>
    </xdr:to>
    <xdr:cxnSp macro="">
      <xdr:nvCxnSpPr>
        <xdr:cNvPr id="299" name="直線コネクタ 298"/>
        <xdr:cNvCxnSpPr/>
      </xdr:nvCxnSpPr>
      <xdr:spPr>
        <a:xfrm flipV="1">
          <a:off x="6972300" y="5779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300" name="フローチャート: 判断 299"/>
        <xdr:cNvSpPr/>
      </xdr:nvSpPr>
      <xdr:spPr>
        <a:xfrm>
          <a:off x="781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13987</xdr:rowOff>
    </xdr:from>
    <xdr:ext cx="378565" cy="259045"/>
    <xdr:sp macro="" textlink="">
      <xdr:nvSpPr>
        <xdr:cNvPr id="301" name="テキスト ボックス 300"/>
        <xdr:cNvSpPr txBox="1"/>
      </xdr:nvSpPr>
      <xdr:spPr>
        <a:xfrm>
          <a:off x="7672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143510</xdr:rowOff>
    </xdr:from>
    <xdr:to>
      <xdr:col>36</xdr:col>
      <xdr:colOff>165100</xdr:colOff>
      <xdr:row>31</xdr:row>
      <xdr:rowOff>73660</xdr:rowOff>
    </xdr:to>
    <xdr:sp macro="" textlink="">
      <xdr:nvSpPr>
        <xdr:cNvPr id="302" name="フローチャート: 判断 301"/>
        <xdr:cNvSpPr/>
      </xdr:nvSpPr>
      <xdr:spPr>
        <a:xfrm>
          <a:off x="6921500" y="52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90187</xdr:rowOff>
    </xdr:from>
    <xdr:ext cx="469744" cy="259045"/>
    <xdr:sp macro="" textlink="">
      <xdr:nvSpPr>
        <xdr:cNvPr id="303" name="テキスト ボックス 302"/>
        <xdr:cNvSpPr txBox="1"/>
      </xdr:nvSpPr>
      <xdr:spPr>
        <a:xfrm>
          <a:off x="6737428"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39370</xdr:rowOff>
    </xdr:from>
    <xdr:to>
      <xdr:col>55</xdr:col>
      <xdr:colOff>50800</xdr:colOff>
      <xdr:row>33</xdr:row>
      <xdr:rowOff>140970</xdr:rowOff>
    </xdr:to>
    <xdr:sp macro="" textlink="">
      <xdr:nvSpPr>
        <xdr:cNvPr id="309" name="楕円 308"/>
        <xdr:cNvSpPr/>
      </xdr:nvSpPr>
      <xdr:spPr>
        <a:xfrm>
          <a:off x="104267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62247</xdr:rowOff>
    </xdr:from>
    <xdr:ext cx="378565" cy="259045"/>
    <xdr:sp macro="" textlink="">
      <xdr:nvSpPr>
        <xdr:cNvPr id="310" name="労働費該当値テキスト"/>
        <xdr:cNvSpPr txBox="1"/>
      </xdr:nvSpPr>
      <xdr:spPr>
        <a:xfrm>
          <a:off x="10528300" y="554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40640</xdr:rowOff>
    </xdr:from>
    <xdr:to>
      <xdr:col>50</xdr:col>
      <xdr:colOff>165100</xdr:colOff>
      <xdr:row>33</xdr:row>
      <xdr:rowOff>142240</xdr:rowOff>
    </xdr:to>
    <xdr:sp macro="" textlink="">
      <xdr:nvSpPr>
        <xdr:cNvPr id="311" name="楕円 310"/>
        <xdr:cNvSpPr/>
      </xdr:nvSpPr>
      <xdr:spPr>
        <a:xfrm>
          <a:off x="9588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133367</xdr:rowOff>
    </xdr:from>
    <xdr:ext cx="378565" cy="259045"/>
    <xdr:sp macro="" textlink="">
      <xdr:nvSpPr>
        <xdr:cNvPr id="312" name="テキスト ボックス 311"/>
        <xdr:cNvSpPr txBox="1"/>
      </xdr:nvSpPr>
      <xdr:spPr>
        <a:xfrm>
          <a:off x="9450017" y="5791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62230</xdr:rowOff>
    </xdr:from>
    <xdr:to>
      <xdr:col>46</xdr:col>
      <xdr:colOff>38100</xdr:colOff>
      <xdr:row>33</xdr:row>
      <xdr:rowOff>163830</xdr:rowOff>
    </xdr:to>
    <xdr:sp macro="" textlink="">
      <xdr:nvSpPr>
        <xdr:cNvPr id="313" name="楕円 312"/>
        <xdr:cNvSpPr/>
      </xdr:nvSpPr>
      <xdr:spPr>
        <a:xfrm>
          <a:off x="8699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8907</xdr:rowOff>
    </xdr:from>
    <xdr:ext cx="378565" cy="259045"/>
    <xdr:sp macro="" textlink="">
      <xdr:nvSpPr>
        <xdr:cNvPr id="314" name="テキスト ボックス 313"/>
        <xdr:cNvSpPr txBox="1"/>
      </xdr:nvSpPr>
      <xdr:spPr>
        <a:xfrm>
          <a:off x="8561017" y="549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71120</xdr:rowOff>
    </xdr:from>
    <xdr:to>
      <xdr:col>41</xdr:col>
      <xdr:colOff>101600</xdr:colOff>
      <xdr:row>34</xdr:row>
      <xdr:rowOff>1270</xdr:rowOff>
    </xdr:to>
    <xdr:sp macro="" textlink="">
      <xdr:nvSpPr>
        <xdr:cNvPr id="315" name="楕円 314"/>
        <xdr:cNvSpPr/>
      </xdr:nvSpPr>
      <xdr:spPr>
        <a:xfrm>
          <a:off x="7810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163847</xdr:rowOff>
    </xdr:from>
    <xdr:ext cx="378565" cy="259045"/>
    <xdr:sp macro="" textlink="">
      <xdr:nvSpPr>
        <xdr:cNvPr id="316" name="テキスト ボックス 315"/>
        <xdr:cNvSpPr txBox="1"/>
      </xdr:nvSpPr>
      <xdr:spPr>
        <a:xfrm>
          <a:off x="7672017" y="582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90170</xdr:rowOff>
    </xdr:from>
    <xdr:to>
      <xdr:col>36</xdr:col>
      <xdr:colOff>165100</xdr:colOff>
      <xdr:row>34</xdr:row>
      <xdr:rowOff>20320</xdr:rowOff>
    </xdr:to>
    <xdr:sp macro="" textlink="">
      <xdr:nvSpPr>
        <xdr:cNvPr id="317" name="楕円 316"/>
        <xdr:cNvSpPr/>
      </xdr:nvSpPr>
      <xdr:spPr>
        <a:xfrm>
          <a:off x="6921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11447</xdr:rowOff>
    </xdr:from>
    <xdr:ext cx="378565" cy="259045"/>
    <xdr:sp macro="" textlink="">
      <xdr:nvSpPr>
        <xdr:cNvPr id="318" name="テキスト ボックス 317"/>
        <xdr:cNvSpPr txBox="1"/>
      </xdr:nvSpPr>
      <xdr:spPr>
        <a:xfrm>
          <a:off x="6783017" y="5840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146512</xdr:rowOff>
    </xdr:from>
    <xdr:to>
      <xdr:col>54</xdr:col>
      <xdr:colOff>189865</xdr:colOff>
      <xdr:row>59</xdr:row>
      <xdr:rowOff>48854</xdr:rowOff>
    </xdr:to>
    <xdr:cxnSp macro="">
      <xdr:nvCxnSpPr>
        <xdr:cNvPr id="341" name="直線コネクタ 340"/>
        <xdr:cNvCxnSpPr/>
      </xdr:nvCxnSpPr>
      <xdr:spPr>
        <a:xfrm flipV="1">
          <a:off x="10475595" y="8719012"/>
          <a:ext cx="1270" cy="1445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52681</xdr:rowOff>
    </xdr:from>
    <xdr:ext cx="469744" cy="259045"/>
    <xdr:sp macro="" textlink="">
      <xdr:nvSpPr>
        <xdr:cNvPr id="342" name="農林水産業費最小値テキスト"/>
        <xdr:cNvSpPr txBox="1"/>
      </xdr:nvSpPr>
      <xdr:spPr>
        <a:xfrm>
          <a:off x="10528300"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48854</xdr:rowOff>
    </xdr:from>
    <xdr:to>
      <xdr:col>55</xdr:col>
      <xdr:colOff>88900</xdr:colOff>
      <xdr:row>59</xdr:row>
      <xdr:rowOff>48854</xdr:rowOff>
    </xdr:to>
    <xdr:cxnSp macro="">
      <xdr:nvCxnSpPr>
        <xdr:cNvPr id="343" name="直線コネクタ 342"/>
        <xdr:cNvCxnSpPr/>
      </xdr:nvCxnSpPr>
      <xdr:spPr>
        <a:xfrm>
          <a:off x="10388600" y="101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93189</xdr:rowOff>
    </xdr:from>
    <xdr:ext cx="534377" cy="259045"/>
    <xdr:sp macro="" textlink="">
      <xdr:nvSpPr>
        <xdr:cNvPr id="344" name="農林水産業費最大値テキスト"/>
        <xdr:cNvSpPr txBox="1"/>
      </xdr:nvSpPr>
      <xdr:spPr>
        <a:xfrm>
          <a:off x="10528300" y="8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146512</xdr:rowOff>
    </xdr:from>
    <xdr:to>
      <xdr:col>55</xdr:col>
      <xdr:colOff>88900</xdr:colOff>
      <xdr:row>50</xdr:row>
      <xdr:rowOff>146512</xdr:rowOff>
    </xdr:to>
    <xdr:cxnSp macro="">
      <xdr:nvCxnSpPr>
        <xdr:cNvPr id="345" name="直線コネクタ 344"/>
        <xdr:cNvCxnSpPr/>
      </xdr:nvCxnSpPr>
      <xdr:spPr>
        <a:xfrm>
          <a:off x="10388600" y="871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36419</xdr:rowOff>
    </xdr:from>
    <xdr:to>
      <xdr:col>55</xdr:col>
      <xdr:colOff>0</xdr:colOff>
      <xdr:row>56</xdr:row>
      <xdr:rowOff>42362</xdr:rowOff>
    </xdr:to>
    <xdr:cxnSp macro="">
      <xdr:nvCxnSpPr>
        <xdr:cNvPr id="346" name="直線コネクタ 345"/>
        <xdr:cNvCxnSpPr/>
      </xdr:nvCxnSpPr>
      <xdr:spPr>
        <a:xfrm>
          <a:off x="9639300" y="9294719"/>
          <a:ext cx="838200" cy="3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116120</xdr:rowOff>
    </xdr:from>
    <xdr:ext cx="534377" cy="259045"/>
    <xdr:sp macro="" textlink="">
      <xdr:nvSpPr>
        <xdr:cNvPr id="347" name="農林水産業費平均値テキスト"/>
        <xdr:cNvSpPr txBox="1"/>
      </xdr:nvSpPr>
      <xdr:spPr>
        <a:xfrm>
          <a:off x="10528300" y="9374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93243</xdr:rowOff>
    </xdr:from>
    <xdr:to>
      <xdr:col>55</xdr:col>
      <xdr:colOff>50800</xdr:colOff>
      <xdr:row>56</xdr:row>
      <xdr:rowOff>23393</xdr:rowOff>
    </xdr:to>
    <xdr:sp macro="" textlink="">
      <xdr:nvSpPr>
        <xdr:cNvPr id="348" name="フローチャート: 判断 347"/>
        <xdr:cNvSpPr/>
      </xdr:nvSpPr>
      <xdr:spPr>
        <a:xfrm>
          <a:off x="104267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36419</xdr:rowOff>
    </xdr:from>
    <xdr:to>
      <xdr:col>50</xdr:col>
      <xdr:colOff>114300</xdr:colOff>
      <xdr:row>55</xdr:row>
      <xdr:rowOff>50500</xdr:rowOff>
    </xdr:to>
    <xdr:cxnSp macro="">
      <xdr:nvCxnSpPr>
        <xdr:cNvPr id="349" name="直線コネクタ 348"/>
        <xdr:cNvCxnSpPr/>
      </xdr:nvCxnSpPr>
      <xdr:spPr>
        <a:xfrm flipV="1">
          <a:off x="8750300" y="9294719"/>
          <a:ext cx="889000" cy="18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73035</xdr:rowOff>
    </xdr:from>
    <xdr:to>
      <xdr:col>50</xdr:col>
      <xdr:colOff>165100</xdr:colOff>
      <xdr:row>56</xdr:row>
      <xdr:rowOff>3185</xdr:rowOff>
    </xdr:to>
    <xdr:sp macro="" textlink="">
      <xdr:nvSpPr>
        <xdr:cNvPr id="350" name="フローチャート: 判断 349"/>
        <xdr:cNvSpPr/>
      </xdr:nvSpPr>
      <xdr:spPr>
        <a:xfrm>
          <a:off x="9588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165762</xdr:rowOff>
    </xdr:from>
    <xdr:ext cx="534377" cy="259045"/>
    <xdr:sp macro="" textlink="">
      <xdr:nvSpPr>
        <xdr:cNvPr id="351" name="テキスト ボックス 350"/>
        <xdr:cNvSpPr txBox="1"/>
      </xdr:nvSpPr>
      <xdr:spPr>
        <a:xfrm>
          <a:off x="9372111" y="95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50500</xdr:rowOff>
    </xdr:from>
    <xdr:to>
      <xdr:col>45</xdr:col>
      <xdr:colOff>177800</xdr:colOff>
      <xdr:row>57</xdr:row>
      <xdr:rowOff>70023</xdr:rowOff>
    </xdr:to>
    <xdr:cxnSp macro="">
      <xdr:nvCxnSpPr>
        <xdr:cNvPr id="352" name="直線コネクタ 351"/>
        <xdr:cNvCxnSpPr/>
      </xdr:nvCxnSpPr>
      <xdr:spPr>
        <a:xfrm flipV="1">
          <a:off x="7861300" y="9480250"/>
          <a:ext cx="889000" cy="3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23154</xdr:rowOff>
    </xdr:from>
    <xdr:to>
      <xdr:col>46</xdr:col>
      <xdr:colOff>38100</xdr:colOff>
      <xdr:row>56</xdr:row>
      <xdr:rowOff>124754</xdr:rowOff>
    </xdr:to>
    <xdr:sp macro="" textlink="">
      <xdr:nvSpPr>
        <xdr:cNvPr id="353" name="フローチャート: 判断 352"/>
        <xdr:cNvSpPr/>
      </xdr:nvSpPr>
      <xdr:spPr>
        <a:xfrm>
          <a:off x="8699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115881</xdr:rowOff>
    </xdr:from>
    <xdr:ext cx="534377" cy="259045"/>
    <xdr:sp macro="" textlink="">
      <xdr:nvSpPr>
        <xdr:cNvPr id="354" name="テキスト ボックス 353"/>
        <xdr:cNvSpPr txBox="1"/>
      </xdr:nvSpPr>
      <xdr:spPr>
        <a:xfrm>
          <a:off x="8483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59370</xdr:rowOff>
    </xdr:from>
    <xdr:to>
      <xdr:col>41</xdr:col>
      <xdr:colOff>50800</xdr:colOff>
      <xdr:row>57</xdr:row>
      <xdr:rowOff>70023</xdr:rowOff>
    </xdr:to>
    <xdr:cxnSp macro="">
      <xdr:nvCxnSpPr>
        <xdr:cNvPr id="355" name="直線コネクタ 354"/>
        <xdr:cNvCxnSpPr/>
      </xdr:nvCxnSpPr>
      <xdr:spPr>
        <a:xfrm>
          <a:off x="6972300" y="9832020"/>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139192</xdr:rowOff>
    </xdr:from>
    <xdr:to>
      <xdr:col>41</xdr:col>
      <xdr:colOff>101600</xdr:colOff>
      <xdr:row>56</xdr:row>
      <xdr:rowOff>69342</xdr:rowOff>
    </xdr:to>
    <xdr:sp macro="" textlink="">
      <xdr:nvSpPr>
        <xdr:cNvPr id="356" name="フローチャート: 判断 355"/>
        <xdr:cNvSpPr/>
      </xdr:nvSpPr>
      <xdr:spPr>
        <a:xfrm>
          <a:off x="7810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85869</xdr:rowOff>
    </xdr:from>
    <xdr:ext cx="534377" cy="259045"/>
    <xdr:sp macro="" textlink="">
      <xdr:nvSpPr>
        <xdr:cNvPr id="357" name="テキスト ボックス 356"/>
        <xdr:cNvSpPr txBox="1"/>
      </xdr:nvSpPr>
      <xdr:spPr>
        <a:xfrm>
          <a:off x="7594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43820</xdr:rowOff>
    </xdr:from>
    <xdr:to>
      <xdr:col>36</xdr:col>
      <xdr:colOff>165100</xdr:colOff>
      <xdr:row>55</xdr:row>
      <xdr:rowOff>145420</xdr:rowOff>
    </xdr:to>
    <xdr:sp macro="" textlink="">
      <xdr:nvSpPr>
        <xdr:cNvPr id="358" name="フローチャート: 判断 357"/>
        <xdr:cNvSpPr/>
      </xdr:nvSpPr>
      <xdr:spPr>
        <a:xfrm>
          <a:off x="6921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161947</xdr:rowOff>
    </xdr:from>
    <xdr:ext cx="534377" cy="259045"/>
    <xdr:sp macro="" textlink="">
      <xdr:nvSpPr>
        <xdr:cNvPr id="359" name="テキスト ボックス 358"/>
        <xdr:cNvSpPr txBox="1"/>
      </xdr:nvSpPr>
      <xdr:spPr>
        <a:xfrm>
          <a:off x="6705111" y="92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163012</xdr:rowOff>
    </xdr:from>
    <xdr:to>
      <xdr:col>55</xdr:col>
      <xdr:colOff>50800</xdr:colOff>
      <xdr:row>56</xdr:row>
      <xdr:rowOff>93162</xdr:rowOff>
    </xdr:to>
    <xdr:sp macro="" textlink="">
      <xdr:nvSpPr>
        <xdr:cNvPr id="365" name="楕円 364"/>
        <xdr:cNvSpPr/>
      </xdr:nvSpPr>
      <xdr:spPr>
        <a:xfrm>
          <a:off x="10426700" y="95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141439</xdr:rowOff>
    </xdr:from>
    <xdr:ext cx="534377" cy="259045"/>
    <xdr:sp macro="" textlink="">
      <xdr:nvSpPr>
        <xdr:cNvPr id="366" name="農林水産業費該当値テキスト"/>
        <xdr:cNvSpPr txBox="1"/>
      </xdr:nvSpPr>
      <xdr:spPr>
        <a:xfrm>
          <a:off x="10528300" y="957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157069</xdr:rowOff>
    </xdr:from>
    <xdr:to>
      <xdr:col>50</xdr:col>
      <xdr:colOff>165100</xdr:colOff>
      <xdr:row>54</xdr:row>
      <xdr:rowOff>87219</xdr:rowOff>
    </xdr:to>
    <xdr:sp macro="" textlink="">
      <xdr:nvSpPr>
        <xdr:cNvPr id="367" name="楕円 366"/>
        <xdr:cNvSpPr/>
      </xdr:nvSpPr>
      <xdr:spPr>
        <a:xfrm>
          <a:off x="9588500" y="92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103746</xdr:rowOff>
    </xdr:from>
    <xdr:ext cx="534377" cy="259045"/>
    <xdr:sp macro="" textlink="">
      <xdr:nvSpPr>
        <xdr:cNvPr id="368" name="テキスト ボックス 367"/>
        <xdr:cNvSpPr txBox="1"/>
      </xdr:nvSpPr>
      <xdr:spPr>
        <a:xfrm>
          <a:off x="9372111" y="90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171150</xdr:rowOff>
    </xdr:from>
    <xdr:to>
      <xdr:col>46</xdr:col>
      <xdr:colOff>38100</xdr:colOff>
      <xdr:row>55</xdr:row>
      <xdr:rowOff>101300</xdr:rowOff>
    </xdr:to>
    <xdr:sp macro="" textlink="">
      <xdr:nvSpPr>
        <xdr:cNvPr id="369" name="楕円 368"/>
        <xdr:cNvSpPr/>
      </xdr:nvSpPr>
      <xdr:spPr>
        <a:xfrm>
          <a:off x="8699500" y="94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117827</xdr:rowOff>
    </xdr:from>
    <xdr:ext cx="534377" cy="259045"/>
    <xdr:sp macro="" textlink="">
      <xdr:nvSpPr>
        <xdr:cNvPr id="370" name="テキスト ボックス 369"/>
        <xdr:cNvSpPr txBox="1"/>
      </xdr:nvSpPr>
      <xdr:spPr>
        <a:xfrm>
          <a:off x="8483111" y="92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19223</xdr:rowOff>
    </xdr:from>
    <xdr:to>
      <xdr:col>41</xdr:col>
      <xdr:colOff>101600</xdr:colOff>
      <xdr:row>57</xdr:row>
      <xdr:rowOff>120823</xdr:rowOff>
    </xdr:to>
    <xdr:sp macro="" textlink="">
      <xdr:nvSpPr>
        <xdr:cNvPr id="371" name="楕円 370"/>
        <xdr:cNvSpPr/>
      </xdr:nvSpPr>
      <xdr:spPr>
        <a:xfrm>
          <a:off x="7810500" y="97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111950</xdr:rowOff>
    </xdr:from>
    <xdr:ext cx="534377" cy="259045"/>
    <xdr:sp macro="" textlink="">
      <xdr:nvSpPr>
        <xdr:cNvPr id="372" name="テキスト ボックス 371"/>
        <xdr:cNvSpPr txBox="1"/>
      </xdr:nvSpPr>
      <xdr:spPr>
        <a:xfrm>
          <a:off x="7594111" y="98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8570</xdr:rowOff>
    </xdr:from>
    <xdr:to>
      <xdr:col>36</xdr:col>
      <xdr:colOff>165100</xdr:colOff>
      <xdr:row>57</xdr:row>
      <xdr:rowOff>110170</xdr:rowOff>
    </xdr:to>
    <xdr:sp macro="" textlink="">
      <xdr:nvSpPr>
        <xdr:cNvPr id="373" name="楕円 372"/>
        <xdr:cNvSpPr/>
      </xdr:nvSpPr>
      <xdr:spPr>
        <a:xfrm>
          <a:off x="6921500" y="97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101297</xdr:rowOff>
    </xdr:from>
    <xdr:ext cx="534377" cy="259045"/>
    <xdr:sp macro="" textlink="">
      <xdr:nvSpPr>
        <xdr:cNvPr id="374" name="テキスト ボックス 373"/>
        <xdr:cNvSpPr txBox="1"/>
      </xdr:nvSpPr>
      <xdr:spPr>
        <a:xfrm>
          <a:off x="6705111" y="987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88" name="テキスト ボックス 387"/>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152175</xdr:rowOff>
    </xdr:from>
    <xdr:to>
      <xdr:col>54</xdr:col>
      <xdr:colOff>189865</xdr:colOff>
      <xdr:row>78</xdr:row>
      <xdr:rowOff>69945</xdr:rowOff>
    </xdr:to>
    <xdr:cxnSp macro="">
      <xdr:nvCxnSpPr>
        <xdr:cNvPr id="400" name="直線コネクタ 399"/>
        <xdr:cNvCxnSpPr/>
      </xdr:nvCxnSpPr>
      <xdr:spPr>
        <a:xfrm flipV="1">
          <a:off x="10475595" y="12153675"/>
          <a:ext cx="1270" cy="128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73772</xdr:rowOff>
    </xdr:from>
    <xdr:ext cx="469744" cy="259045"/>
    <xdr:sp macro="" textlink="">
      <xdr:nvSpPr>
        <xdr:cNvPr id="401" name="商工費最小値テキスト"/>
        <xdr:cNvSpPr txBox="1"/>
      </xdr:nvSpPr>
      <xdr:spPr>
        <a:xfrm>
          <a:off x="10528300" y="134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69945</xdr:rowOff>
    </xdr:from>
    <xdr:to>
      <xdr:col>55</xdr:col>
      <xdr:colOff>88900</xdr:colOff>
      <xdr:row>78</xdr:row>
      <xdr:rowOff>69945</xdr:rowOff>
    </xdr:to>
    <xdr:cxnSp macro="">
      <xdr:nvCxnSpPr>
        <xdr:cNvPr id="402" name="直線コネクタ 401"/>
        <xdr:cNvCxnSpPr/>
      </xdr:nvCxnSpPr>
      <xdr:spPr>
        <a:xfrm>
          <a:off x="10388600" y="1344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98852</xdr:rowOff>
    </xdr:from>
    <xdr:ext cx="534377" cy="259045"/>
    <xdr:sp macro="" textlink="">
      <xdr:nvSpPr>
        <xdr:cNvPr id="403" name="商工費最大値テキスト"/>
        <xdr:cNvSpPr txBox="1"/>
      </xdr:nvSpPr>
      <xdr:spPr>
        <a:xfrm>
          <a:off x="10528300" y="119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152175</xdr:rowOff>
    </xdr:from>
    <xdr:to>
      <xdr:col>55</xdr:col>
      <xdr:colOff>88900</xdr:colOff>
      <xdr:row>70</xdr:row>
      <xdr:rowOff>152175</xdr:rowOff>
    </xdr:to>
    <xdr:cxnSp macro="">
      <xdr:nvCxnSpPr>
        <xdr:cNvPr id="404" name="直線コネクタ 403"/>
        <xdr:cNvCxnSpPr/>
      </xdr:nvCxnSpPr>
      <xdr:spPr>
        <a:xfrm>
          <a:off x="10388600" y="1215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28077</xdr:rowOff>
    </xdr:from>
    <xdr:to>
      <xdr:col>55</xdr:col>
      <xdr:colOff>0</xdr:colOff>
      <xdr:row>77</xdr:row>
      <xdr:rowOff>36700</xdr:rowOff>
    </xdr:to>
    <xdr:cxnSp macro="">
      <xdr:nvCxnSpPr>
        <xdr:cNvPr id="405" name="直線コネクタ 404"/>
        <xdr:cNvCxnSpPr/>
      </xdr:nvCxnSpPr>
      <xdr:spPr>
        <a:xfrm flipV="1">
          <a:off x="9639300" y="13229727"/>
          <a:ext cx="8382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118308</xdr:rowOff>
    </xdr:from>
    <xdr:ext cx="469744" cy="259045"/>
    <xdr:sp macro="" textlink="">
      <xdr:nvSpPr>
        <xdr:cNvPr id="406" name="商工費平均値テキスト"/>
        <xdr:cNvSpPr txBox="1"/>
      </xdr:nvSpPr>
      <xdr:spPr>
        <a:xfrm>
          <a:off x="10528300" y="12805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95431</xdr:rowOff>
    </xdr:from>
    <xdr:to>
      <xdr:col>55</xdr:col>
      <xdr:colOff>50800</xdr:colOff>
      <xdr:row>76</xdr:row>
      <xdr:rowOff>25581</xdr:rowOff>
    </xdr:to>
    <xdr:sp macro="" textlink="">
      <xdr:nvSpPr>
        <xdr:cNvPr id="407" name="フローチャート: 判断 406"/>
        <xdr:cNvSpPr/>
      </xdr:nvSpPr>
      <xdr:spPr>
        <a:xfrm>
          <a:off x="10426700" y="1295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160404</xdr:rowOff>
    </xdr:from>
    <xdr:to>
      <xdr:col>50</xdr:col>
      <xdr:colOff>114300</xdr:colOff>
      <xdr:row>77</xdr:row>
      <xdr:rowOff>36700</xdr:rowOff>
    </xdr:to>
    <xdr:cxnSp macro="">
      <xdr:nvCxnSpPr>
        <xdr:cNvPr id="408" name="直線コネクタ 407"/>
        <xdr:cNvCxnSpPr/>
      </xdr:nvCxnSpPr>
      <xdr:spPr>
        <a:xfrm>
          <a:off x="8750300" y="13190604"/>
          <a:ext cx="8890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51801</xdr:rowOff>
    </xdr:from>
    <xdr:to>
      <xdr:col>50</xdr:col>
      <xdr:colOff>165100</xdr:colOff>
      <xdr:row>75</xdr:row>
      <xdr:rowOff>153401</xdr:rowOff>
    </xdr:to>
    <xdr:sp macro="" textlink="">
      <xdr:nvSpPr>
        <xdr:cNvPr id="409" name="フローチャート: 判断 408"/>
        <xdr:cNvSpPr/>
      </xdr:nvSpPr>
      <xdr:spPr>
        <a:xfrm>
          <a:off x="9588500" y="1291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169928</xdr:rowOff>
    </xdr:from>
    <xdr:ext cx="534377" cy="259045"/>
    <xdr:sp macro="" textlink="">
      <xdr:nvSpPr>
        <xdr:cNvPr id="410" name="テキスト ボックス 409"/>
        <xdr:cNvSpPr txBox="1"/>
      </xdr:nvSpPr>
      <xdr:spPr>
        <a:xfrm>
          <a:off x="9372111" y="126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151978</xdr:rowOff>
    </xdr:from>
    <xdr:to>
      <xdr:col>45</xdr:col>
      <xdr:colOff>177800</xdr:colOff>
      <xdr:row>76</xdr:row>
      <xdr:rowOff>160404</xdr:rowOff>
    </xdr:to>
    <xdr:cxnSp macro="">
      <xdr:nvCxnSpPr>
        <xdr:cNvPr id="411" name="直線コネクタ 410"/>
        <xdr:cNvCxnSpPr/>
      </xdr:nvCxnSpPr>
      <xdr:spPr>
        <a:xfrm>
          <a:off x="7861300" y="13182178"/>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21104</xdr:rowOff>
    </xdr:from>
    <xdr:to>
      <xdr:col>46</xdr:col>
      <xdr:colOff>38100</xdr:colOff>
      <xdr:row>75</xdr:row>
      <xdr:rowOff>122704</xdr:rowOff>
    </xdr:to>
    <xdr:sp macro="" textlink="">
      <xdr:nvSpPr>
        <xdr:cNvPr id="412" name="フローチャート: 判断 411"/>
        <xdr:cNvSpPr/>
      </xdr:nvSpPr>
      <xdr:spPr>
        <a:xfrm>
          <a:off x="8699500" y="128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139231</xdr:rowOff>
    </xdr:from>
    <xdr:ext cx="534377" cy="259045"/>
    <xdr:sp macro="" textlink="">
      <xdr:nvSpPr>
        <xdr:cNvPr id="413" name="テキスト ボックス 412"/>
        <xdr:cNvSpPr txBox="1"/>
      </xdr:nvSpPr>
      <xdr:spPr>
        <a:xfrm>
          <a:off x="8483111" y="1265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81570</xdr:rowOff>
    </xdr:from>
    <xdr:to>
      <xdr:col>41</xdr:col>
      <xdr:colOff>50800</xdr:colOff>
      <xdr:row>76</xdr:row>
      <xdr:rowOff>151978</xdr:rowOff>
    </xdr:to>
    <xdr:cxnSp macro="">
      <xdr:nvCxnSpPr>
        <xdr:cNvPr id="414" name="直線コネクタ 413"/>
        <xdr:cNvCxnSpPr/>
      </xdr:nvCxnSpPr>
      <xdr:spPr>
        <a:xfrm>
          <a:off x="6972300" y="13111770"/>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15356</xdr:rowOff>
    </xdr:from>
    <xdr:to>
      <xdr:col>41</xdr:col>
      <xdr:colOff>101600</xdr:colOff>
      <xdr:row>74</xdr:row>
      <xdr:rowOff>116956</xdr:rowOff>
    </xdr:to>
    <xdr:sp macro="" textlink="">
      <xdr:nvSpPr>
        <xdr:cNvPr id="415" name="フローチャート: 判断 414"/>
        <xdr:cNvSpPr/>
      </xdr:nvSpPr>
      <xdr:spPr>
        <a:xfrm>
          <a:off x="7810500" y="1270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133483</xdr:rowOff>
    </xdr:from>
    <xdr:ext cx="534377" cy="259045"/>
    <xdr:sp macro="" textlink="">
      <xdr:nvSpPr>
        <xdr:cNvPr id="416" name="テキスト ボックス 415"/>
        <xdr:cNvSpPr txBox="1"/>
      </xdr:nvSpPr>
      <xdr:spPr>
        <a:xfrm>
          <a:off x="7594111" y="124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165709</xdr:rowOff>
    </xdr:from>
    <xdr:to>
      <xdr:col>36</xdr:col>
      <xdr:colOff>165100</xdr:colOff>
      <xdr:row>74</xdr:row>
      <xdr:rowOff>95859</xdr:rowOff>
    </xdr:to>
    <xdr:sp macro="" textlink="">
      <xdr:nvSpPr>
        <xdr:cNvPr id="417" name="フローチャート: 判断 416"/>
        <xdr:cNvSpPr/>
      </xdr:nvSpPr>
      <xdr:spPr>
        <a:xfrm>
          <a:off x="6921500" y="1268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112386</xdr:rowOff>
    </xdr:from>
    <xdr:ext cx="534377" cy="259045"/>
    <xdr:sp macro="" textlink="">
      <xdr:nvSpPr>
        <xdr:cNvPr id="418" name="テキスト ボックス 417"/>
        <xdr:cNvSpPr txBox="1"/>
      </xdr:nvSpPr>
      <xdr:spPr>
        <a:xfrm>
          <a:off x="6705111" y="124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148727</xdr:rowOff>
    </xdr:from>
    <xdr:to>
      <xdr:col>55</xdr:col>
      <xdr:colOff>50800</xdr:colOff>
      <xdr:row>77</xdr:row>
      <xdr:rowOff>78877</xdr:rowOff>
    </xdr:to>
    <xdr:sp macro="" textlink="">
      <xdr:nvSpPr>
        <xdr:cNvPr id="424" name="楕円 423"/>
        <xdr:cNvSpPr/>
      </xdr:nvSpPr>
      <xdr:spPr>
        <a:xfrm>
          <a:off x="10426700" y="131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127154</xdr:rowOff>
    </xdr:from>
    <xdr:ext cx="469744" cy="259045"/>
    <xdr:sp macro="" textlink="">
      <xdr:nvSpPr>
        <xdr:cNvPr id="425" name="商工費該当値テキスト"/>
        <xdr:cNvSpPr txBox="1"/>
      </xdr:nvSpPr>
      <xdr:spPr>
        <a:xfrm>
          <a:off x="10528300" y="1315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157350</xdr:rowOff>
    </xdr:from>
    <xdr:to>
      <xdr:col>50</xdr:col>
      <xdr:colOff>165100</xdr:colOff>
      <xdr:row>77</xdr:row>
      <xdr:rowOff>87500</xdr:rowOff>
    </xdr:to>
    <xdr:sp macro="" textlink="">
      <xdr:nvSpPr>
        <xdr:cNvPr id="426" name="楕円 425"/>
        <xdr:cNvSpPr/>
      </xdr:nvSpPr>
      <xdr:spPr>
        <a:xfrm>
          <a:off x="9588500" y="131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78627</xdr:rowOff>
    </xdr:from>
    <xdr:ext cx="469744" cy="259045"/>
    <xdr:sp macro="" textlink="">
      <xdr:nvSpPr>
        <xdr:cNvPr id="427" name="テキスト ボックス 426"/>
        <xdr:cNvSpPr txBox="1"/>
      </xdr:nvSpPr>
      <xdr:spPr>
        <a:xfrm>
          <a:off x="9404428" y="132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109604</xdr:rowOff>
    </xdr:from>
    <xdr:to>
      <xdr:col>46</xdr:col>
      <xdr:colOff>38100</xdr:colOff>
      <xdr:row>77</xdr:row>
      <xdr:rowOff>39754</xdr:rowOff>
    </xdr:to>
    <xdr:sp macro="" textlink="">
      <xdr:nvSpPr>
        <xdr:cNvPr id="428" name="楕円 427"/>
        <xdr:cNvSpPr/>
      </xdr:nvSpPr>
      <xdr:spPr>
        <a:xfrm>
          <a:off x="8699500" y="131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30881</xdr:rowOff>
    </xdr:from>
    <xdr:ext cx="469744" cy="259045"/>
    <xdr:sp macro="" textlink="">
      <xdr:nvSpPr>
        <xdr:cNvPr id="429" name="テキスト ボックス 428"/>
        <xdr:cNvSpPr txBox="1"/>
      </xdr:nvSpPr>
      <xdr:spPr>
        <a:xfrm>
          <a:off x="8515428" y="1323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101178</xdr:rowOff>
    </xdr:from>
    <xdr:to>
      <xdr:col>41</xdr:col>
      <xdr:colOff>101600</xdr:colOff>
      <xdr:row>77</xdr:row>
      <xdr:rowOff>31328</xdr:rowOff>
    </xdr:to>
    <xdr:sp macro="" textlink="">
      <xdr:nvSpPr>
        <xdr:cNvPr id="430" name="楕円 429"/>
        <xdr:cNvSpPr/>
      </xdr:nvSpPr>
      <xdr:spPr>
        <a:xfrm>
          <a:off x="7810500" y="1313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22455</xdr:rowOff>
    </xdr:from>
    <xdr:ext cx="469744" cy="259045"/>
    <xdr:sp macro="" textlink="">
      <xdr:nvSpPr>
        <xdr:cNvPr id="431" name="テキスト ボックス 430"/>
        <xdr:cNvSpPr txBox="1"/>
      </xdr:nvSpPr>
      <xdr:spPr>
        <a:xfrm>
          <a:off x="7626428" y="1322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30770</xdr:rowOff>
    </xdr:from>
    <xdr:to>
      <xdr:col>36</xdr:col>
      <xdr:colOff>165100</xdr:colOff>
      <xdr:row>76</xdr:row>
      <xdr:rowOff>132370</xdr:rowOff>
    </xdr:to>
    <xdr:sp macro="" textlink="">
      <xdr:nvSpPr>
        <xdr:cNvPr id="432" name="楕円 431"/>
        <xdr:cNvSpPr/>
      </xdr:nvSpPr>
      <xdr:spPr>
        <a:xfrm>
          <a:off x="6921500" y="1306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123497</xdr:rowOff>
    </xdr:from>
    <xdr:ext cx="469744" cy="259045"/>
    <xdr:sp macro="" textlink="">
      <xdr:nvSpPr>
        <xdr:cNvPr id="433" name="テキスト ボックス 432"/>
        <xdr:cNvSpPr txBox="1"/>
      </xdr:nvSpPr>
      <xdr:spPr>
        <a:xfrm>
          <a:off x="6737428" y="1315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4" name="テキスト ボックス 44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17018</xdr:rowOff>
    </xdr:from>
    <xdr:to>
      <xdr:col>54</xdr:col>
      <xdr:colOff>189865</xdr:colOff>
      <xdr:row>99</xdr:row>
      <xdr:rowOff>54623</xdr:rowOff>
    </xdr:to>
    <xdr:cxnSp macro="">
      <xdr:nvCxnSpPr>
        <xdr:cNvPr id="458" name="直線コネクタ 457"/>
        <xdr:cNvCxnSpPr/>
      </xdr:nvCxnSpPr>
      <xdr:spPr>
        <a:xfrm flipV="1">
          <a:off x="10475595" y="15618968"/>
          <a:ext cx="1270" cy="14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58450</xdr:rowOff>
    </xdr:from>
    <xdr:ext cx="534377" cy="259045"/>
    <xdr:sp macro="" textlink="">
      <xdr:nvSpPr>
        <xdr:cNvPr id="459" name="土木費最小値テキスト"/>
        <xdr:cNvSpPr txBox="1"/>
      </xdr:nvSpPr>
      <xdr:spPr>
        <a:xfrm>
          <a:off x="10528300"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54623</xdr:rowOff>
    </xdr:from>
    <xdr:to>
      <xdr:col>55</xdr:col>
      <xdr:colOff>88900</xdr:colOff>
      <xdr:row>99</xdr:row>
      <xdr:rowOff>54623</xdr:rowOff>
    </xdr:to>
    <xdr:cxnSp macro="">
      <xdr:nvCxnSpPr>
        <xdr:cNvPr id="460" name="直線コネクタ 459"/>
        <xdr:cNvCxnSpPr/>
      </xdr:nvCxnSpPr>
      <xdr:spPr>
        <a:xfrm>
          <a:off x="10388600" y="1702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135145</xdr:rowOff>
    </xdr:from>
    <xdr:ext cx="534377" cy="259045"/>
    <xdr:sp macro="" textlink="">
      <xdr:nvSpPr>
        <xdr:cNvPr id="461" name="土木費最大値テキスト"/>
        <xdr:cNvSpPr txBox="1"/>
      </xdr:nvSpPr>
      <xdr:spPr>
        <a:xfrm>
          <a:off x="10528300" y="153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17018</xdr:rowOff>
    </xdr:from>
    <xdr:to>
      <xdr:col>55</xdr:col>
      <xdr:colOff>88900</xdr:colOff>
      <xdr:row>91</xdr:row>
      <xdr:rowOff>17018</xdr:rowOff>
    </xdr:to>
    <xdr:cxnSp macro="">
      <xdr:nvCxnSpPr>
        <xdr:cNvPr id="462" name="直線コネクタ 461"/>
        <xdr:cNvCxnSpPr/>
      </xdr:nvCxnSpPr>
      <xdr:spPr>
        <a:xfrm>
          <a:off x="10388600" y="1561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165722</xdr:rowOff>
    </xdr:from>
    <xdr:to>
      <xdr:col>55</xdr:col>
      <xdr:colOff>0</xdr:colOff>
      <xdr:row>99</xdr:row>
      <xdr:rowOff>35344</xdr:rowOff>
    </xdr:to>
    <xdr:cxnSp macro="">
      <xdr:nvCxnSpPr>
        <xdr:cNvPr id="463" name="直線コネクタ 462"/>
        <xdr:cNvCxnSpPr/>
      </xdr:nvCxnSpPr>
      <xdr:spPr>
        <a:xfrm flipV="1">
          <a:off x="9639300" y="16967822"/>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58590</xdr:rowOff>
    </xdr:from>
    <xdr:ext cx="534377" cy="259045"/>
    <xdr:sp macro="" textlink="">
      <xdr:nvSpPr>
        <xdr:cNvPr id="464" name="土木費平均値テキスト"/>
        <xdr:cNvSpPr txBox="1"/>
      </xdr:nvSpPr>
      <xdr:spPr>
        <a:xfrm>
          <a:off x="10528300" y="163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35713</xdr:rowOff>
    </xdr:from>
    <xdr:to>
      <xdr:col>55</xdr:col>
      <xdr:colOff>50800</xdr:colOff>
      <xdr:row>96</xdr:row>
      <xdr:rowOff>137313</xdr:rowOff>
    </xdr:to>
    <xdr:sp macro="" textlink="">
      <xdr:nvSpPr>
        <xdr:cNvPr id="465" name="フローチャート: 判断 464"/>
        <xdr:cNvSpPr/>
      </xdr:nvSpPr>
      <xdr:spPr>
        <a:xfrm>
          <a:off x="104267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35344</xdr:rowOff>
    </xdr:from>
    <xdr:to>
      <xdr:col>50</xdr:col>
      <xdr:colOff>114300</xdr:colOff>
      <xdr:row>99</xdr:row>
      <xdr:rowOff>135928</xdr:rowOff>
    </xdr:to>
    <xdr:cxnSp macro="">
      <xdr:nvCxnSpPr>
        <xdr:cNvPr id="466" name="直線コネクタ 465"/>
        <xdr:cNvCxnSpPr/>
      </xdr:nvCxnSpPr>
      <xdr:spPr>
        <a:xfrm flipV="1">
          <a:off x="8750300" y="1700889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119914</xdr:rowOff>
    </xdr:from>
    <xdr:to>
      <xdr:col>50</xdr:col>
      <xdr:colOff>165100</xdr:colOff>
      <xdr:row>95</xdr:row>
      <xdr:rowOff>50064</xdr:rowOff>
    </xdr:to>
    <xdr:sp macro="" textlink="">
      <xdr:nvSpPr>
        <xdr:cNvPr id="467" name="フローチャート: 判断 466"/>
        <xdr:cNvSpPr/>
      </xdr:nvSpPr>
      <xdr:spPr>
        <a:xfrm>
          <a:off x="9588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66591</xdr:rowOff>
    </xdr:from>
    <xdr:ext cx="534377" cy="259045"/>
    <xdr:sp macro="" textlink="">
      <xdr:nvSpPr>
        <xdr:cNvPr id="468" name="テキスト ボックス 467"/>
        <xdr:cNvSpPr txBox="1"/>
      </xdr:nvSpPr>
      <xdr:spPr>
        <a:xfrm>
          <a:off x="9372111" y="160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132995</xdr:rowOff>
    </xdr:from>
    <xdr:to>
      <xdr:col>45</xdr:col>
      <xdr:colOff>177800</xdr:colOff>
      <xdr:row>99</xdr:row>
      <xdr:rowOff>135928</xdr:rowOff>
    </xdr:to>
    <xdr:cxnSp macro="">
      <xdr:nvCxnSpPr>
        <xdr:cNvPr id="469" name="直線コネクタ 468"/>
        <xdr:cNvCxnSpPr/>
      </xdr:nvCxnSpPr>
      <xdr:spPr>
        <a:xfrm>
          <a:off x="7861300" y="17106545"/>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83832</xdr:rowOff>
    </xdr:from>
    <xdr:to>
      <xdr:col>46</xdr:col>
      <xdr:colOff>38100</xdr:colOff>
      <xdr:row>96</xdr:row>
      <xdr:rowOff>13982</xdr:rowOff>
    </xdr:to>
    <xdr:sp macro="" textlink="">
      <xdr:nvSpPr>
        <xdr:cNvPr id="470" name="フローチャート: 判断 469"/>
        <xdr:cNvSpPr/>
      </xdr:nvSpPr>
      <xdr:spPr>
        <a:xfrm>
          <a:off x="8699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30509</xdr:rowOff>
    </xdr:from>
    <xdr:ext cx="534377" cy="259045"/>
    <xdr:sp macro="" textlink="">
      <xdr:nvSpPr>
        <xdr:cNvPr id="471" name="テキスト ボックス 470"/>
        <xdr:cNvSpPr txBox="1"/>
      </xdr:nvSpPr>
      <xdr:spPr>
        <a:xfrm>
          <a:off x="8483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2921</xdr:rowOff>
    </xdr:from>
    <xdr:to>
      <xdr:col>41</xdr:col>
      <xdr:colOff>50800</xdr:colOff>
      <xdr:row>99</xdr:row>
      <xdr:rowOff>132995</xdr:rowOff>
    </xdr:to>
    <xdr:cxnSp macro="">
      <xdr:nvCxnSpPr>
        <xdr:cNvPr id="472" name="直線コネクタ 471"/>
        <xdr:cNvCxnSpPr/>
      </xdr:nvCxnSpPr>
      <xdr:spPr>
        <a:xfrm>
          <a:off x="6972300" y="16976471"/>
          <a:ext cx="889000" cy="1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15329</xdr:rowOff>
    </xdr:from>
    <xdr:to>
      <xdr:col>41</xdr:col>
      <xdr:colOff>101600</xdr:colOff>
      <xdr:row>94</xdr:row>
      <xdr:rowOff>116929</xdr:rowOff>
    </xdr:to>
    <xdr:sp macro="" textlink="">
      <xdr:nvSpPr>
        <xdr:cNvPr id="473" name="フローチャート: 判断 472"/>
        <xdr:cNvSpPr/>
      </xdr:nvSpPr>
      <xdr:spPr>
        <a:xfrm>
          <a:off x="7810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133456</xdr:rowOff>
    </xdr:from>
    <xdr:ext cx="534377" cy="259045"/>
    <xdr:sp macro="" textlink="">
      <xdr:nvSpPr>
        <xdr:cNvPr id="474" name="テキスト ボックス 473"/>
        <xdr:cNvSpPr txBox="1"/>
      </xdr:nvSpPr>
      <xdr:spPr>
        <a:xfrm>
          <a:off x="7594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71870</xdr:rowOff>
    </xdr:from>
    <xdr:to>
      <xdr:col>36</xdr:col>
      <xdr:colOff>165100</xdr:colOff>
      <xdr:row>96</xdr:row>
      <xdr:rowOff>2020</xdr:rowOff>
    </xdr:to>
    <xdr:sp macro="" textlink="">
      <xdr:nvSpPr>
        <xdr:cNvPr id="475" name="フローチャート: 判断 474"/>
        <xdr:cNvSpPr/>
      </xdr:nvSpPr>
      <xdr:spPr>
        <a:xfrm>
          <a:off x="6921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18547</xdr:rowOff>
    </xdr:from>
    <xdr:ext cx="534377" cy="259045"/>
    <xdr:sp macro="" textlink="">
      <xdr:nvSpPr>
        <xdr:cNvPr id="476" name="テキスト ボックス 475"/>
        <xdr:cNvSpPr txBox="1"/>
      </xdr:nvSpPr>
      <xdr:spPr>
        <a:xfrm>
          <a:off x="6705111" y="161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114922</xdr:rowOff>
    </xdr:from>
    <xdr:to>
      <xdr:col>55</xdr:col>
      <xdr:colOff>50800</xdr:colOff>
      <xdr:row>99</xdr:row>
      <xdr:rowOff>45072</xdr:rowOff>
    </xdr:to>
    <xdr:sp macro="" textlink="">
      <xdr:nvSpPr>
        <xdr:cNvPr id="482" name="楕円 481"/>
        <xdr:cNvSpPr/>
      </xdr:nvSpPr>
      <xdr:spPr>
        <a:xfrm>
          <a:off x="10426700" y="1691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29849</xdr:rowOff>
    </xdr:from>
    <xdr:ext cx="534377" cy="259045"/>
    <xdr:sp macro="" textlink="">
      <xdr:nvSpPr>
        <xdr:cNvPr id="483" name="土木費該当値テキスト"/>
        <xdr:cNvSpPr txBox="1"/>
      </xdr:nvSpPr>
      <xdr:spPr>
        <a:xfrm>
          <a:off x="10528300" y="168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155994</xdr:rowOff>
    </xdr:from>
    <xdr:to>
      <xdr:col>50</xdr:col>
      <xdr:colOff>165100</xdr:colOff>
      <xdr:row>99</xdr:row>
      <xdr:rowOff>86144</xdr:rowOff>
    </xdr:to>
    <xdr:sp macro="" textlink="">
      <xdr:nvSpPr>
        <xdr:cNvPr id="484" name="楕円 483"/>
        <xdr:cNvSpPr/>
      </xdr:nvSpPr>
      <xdr:spPr>
        <a:xfrm>
          <a:off x="9588500" y="1695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77271</xdr:rowOff>
    </xdr:from>
    <xdr:ext cx="534377" cy="259045"/>
    <xdr:sp macro="" textlink="">
      <xdr:nvSpPr>
        <xdr:cNvPr id="485" name="テキスト ボックス 484"/>
        <xdr:cNvSpPr txBox="1"/>
      </xdr:nvSpPr>
      <xdr:spPr>
        <a:xfrm>
          <a:off x="9372111" y="170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85128</xdr:rowOff>
    </xdr:from>
    <xdr:to>
      <xdr:col>46</xdr:col>
      <xdr:colOff>38100</xdr:colOff>
      <xdr:row>100</xdr:row>
      <xdr:rowOff>15278</xdr:rowOff>
    </xdr:to>
    <xdr:sp macro="" textlink="">
      <xdr:nvSpPr>
        <xdr:cNvPr id="486" name="楕円 485"/>
        <xdr:cNvSpPr/>
      </xdr:nvSpPr>
      <xdr:spPr>
        <a:xfrm>
          <a:off x="8699500" y="170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100</xdr:row>
      <xdr:rowOff>6405</xdr:rowOff>
    </xdr:from>
    <xdr:ext cx="534377" cy="259045"/>
    <xdr:sp macro="" textlink="">
      <xdr:nvSpPr>
        <xdr:cNvPr id="487" name="テキスト ボックス 486"/>
        <xdr:cNvSpPr txBox="1"/>
      </xdr:nvSpPr>
      <xdr:spPr>
        <a:xfrm>
          <a:off x="8483111" y="171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82195</xdr:rowOff>
    </xdr:from>
    <xdr:to>
      <xdr:col>41</xdr:col>
      <xdr:colOff>101600</xdr:colOff>
      <xdr:row>100</xdr:row>
      <xdr:rowOff>12345</xdr:rowOff>
    </xdr:to>
    <xdr:sp macro="" textlink="">
      <xdr:nvSpPr>
        <xdr:cNvPr id="488" name="楕円 487"/>
        <xdr:cNvSpPr/>
      </xdr:nvSpPr>
      <xdr:spPr>
        <a:xfrm>
          <a:off x="7810500" y="170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100</xdr:row>
      <xdr:rowOff>3472</xdr:rowOff>
    </xdr:from>
    <xdr:ext cx="534377" cy="259045"/>
    <xdr:sp macro="" textlink="">
      <xdr:nvSpPr>
        <xdr:cNvPr id="489" name="テキスト ボックス 488"/>
        <xdr:cNvSpPr txBox="1"/>
      </xdr:nvSpPr>
      <xdr:spPr>
        <a:xfrm>
          <a:off x="7594111" y="171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123571</xdr:rowOff>
    </xdr:from>
    <xdr:to>
      <xdr:col>36</xdr:col>
      <xdr:colOff>165100</xdr:colOff>
      <xdr:row>99</xdr:row>
      <xdr:rowOff>53721</xdr:rowOff>
    </xdr:to>
    <xdr:sp macro="" textlink="">
      <xdr:nvSpPr>
        <xdr:cNvPr id="490" name="楕円 489"/>
        <xdr:cNvSpPr/>
      </xdr:nvSpPr>
      <xdr:spPr>
        <a:xfrm>
          <a:off x="6921500" y="169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44848</xdr:rowOff>
    </xdr:from>
    <xdr:ext cx="534377" cy="259045"/>
    <xdr:sp macro="" textlink="">
      <xdr:nvSpPr>
        <xdr:cNvPr id="491" name="テキスト ボックス 490"/>
        <xdr:cNvSpPr txBox="1"/>
      </xdr:nvSpPr>
      <xdr:spPr>
        <a:xfrm>
          <a:off x="6705111" y="1701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8" name="直線コネクタ 517"/>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9" name="消防費最小値テキスト"/>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20" name="直線コネクタ 519"/>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21" name="消防費最大値テキスト"/>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22" name="直線コネクタ 521"/>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25857</xdr:rowOff>
    </xdr:from>
    <xdr:to>
      <xdr:col>85</xdr:col>
      <xdr:colOff>127000</xdr:colOff>
      <xdr:row>37</xdr:row>
      <xdr:rowOff>37614</xdr:rowOff>
    </xdr:to>
    <xdr:cxnSp macro="">
      <xdr:nvCxnSpPr>
        <xdr:cNvPr id="523" name="直線コネクタ 522"/>
        <xdr:cNvCxnSpPr/>
      </xdr:nvCxnSpPr>
      <xdr:spPr>
        <a:xfrm flipV="1">
          <a:off x="15481300" y="6369507"/>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72262</xdr:rowOff>
    </xdr:from>
    <xdr:ext cx="534377" cy="259045"/>
    <xdr:sp macro="" textlink="">
      <xdr:nvSpPr>
        <xdr:cNvPr id="524" name="消防費平均値テキスト"/>
        <xdr:cNvSpPr txBox="1"/>
      </xdr:nvSpPr>
      <xdr:spPr>
        <a:xfrm>
          <a:off x="16370300" y="590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25" name="フローチャート: 判断 524"/>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646</xdr:rowOff>
    </xdr:from>
    <xdr:to>
      <xdr:col>81</xdr:col>
      <xdr:colOff>50800</xdr:colOff>
      <xdr:row>37</xdr:row>
      <xdr:rowOff>37614</xdr:rowOff>
    </xdr:to>
    <xdr:cxnSp macro="">
      <xdr:nvCxnSpPr>
        <xdr:cNvPr id="526" name="直線コネクタ 525"/>
        <xdr:cNvCxnSpPr/>
      </xdr:nvCxnSpPr>
      <xdr:spPr>
        <a:xfrm>
          <a:off x="14592300" y="6172846"/>
          <a:ext cx="889000" cy="20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7" name="フローチャート: 判断 526"/>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155102</xdr:rowOff>
    </xdr:from>
    <xdr:ext cx="534377" cy="259045"/>
    <xdr:sp macro="" textlink="">
      <xdr:nvSpPr>
        <xdr:cNvPr id="528" name="テキスト ボックス 527"/>
        <xdr:cNvSpPr txBox="1"/>
      </xdr:nvSpPr>
      <xdr:spPr>
        <a:xfrm>
          <a:off x="15214111" y="58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646</xdr:rowOff>
    </xdr:from>
    <xdr:to>
      <xdr:col>76</xdr:col>
      <xdr:colOff>114300</xdr:colOff>
      <xdr:row>37</xdr:row>
      <xdr:rowOff>98813</xdr:rowOff>
    </xdr:to>
    <xdr:cxnSp macro="">
      <xdr:nvCxnSpPr>
        <xdr:cNvPr id="529" name="直線コネクタ 528"/>
        <xdr:cNvCxnSpPr/>
      </xdr:nvCxnSpPr>
      <xdr:spPr>
        <a:xfrm flipV="1">
          <a:off x="13703300" y="6172846"/>
          <a:ext cx="889000" cy="26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30" name="フローチャート: 判断 529"/>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46165</xdr:rowOff>
    </xdr:from>
    <xdr:ext cx="534377" cy="259045"/>
    <xdr:sp macro="" textlink="">
      <xdr:nvSpPr>
        <xdr:cNvPr id="531" name="テキスト ボックス 530"/>
        <xdr:cNvSpPr txBox="1"/>
      </xdr:nvSpPr>
      <xdr:spPr>
        <a:xfrm>
          <a:off x="14325111" y="62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45713</xdr:rowOff>
    </xdr:from>
    <xdr:to>
      <xdr:col>71</xdr:col>
      <xdr:colOff>177800</xdr:colOff>
      <xdr:row>37</xdr:row>
      <xdr:rowOff>98813</xdr:rowOff>
    </xdr:to>
    <xdr:cxnSp macro="">
      <xdr:nvCxnSpPr>
        <xdr:cNvPr id="532" name="直線コネクタ 531"/>
        <xdr:cNvCxnSpPr/>
      </xdr:nvCxnSpPr>
      <xdr:spPr>
        <a:xfrm>
          <a:off x="12814300" y="6217913"/>
          <a:ext cx="889000" cy="22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33" name="フローチャート: 判断 532"/>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87437</xdr:rowOff>
    </xdr:from>
    <xdr:ext cx="534377" cy="259045"/>
    <xdr:sp macro="" textlink="">
      <xdr:nvSpPr>
        <xdr:cNvPr id="534" name="テキスト ボックス 533"/>
        <xdr:cNvSpPr txBox="1"/>
      </xdr:nvSpPr>
      <xdr:spPr>
        <a:xfrm>
          <a:off x="13436111" y="5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18034</xdr:rowOff>
    </xdr:from>
    <xdr:to>
      <xdr:col>67</xdr:col>
      <xdr:colOff>101600</xdr:colOff>
      <xdr:row>35</xdr:row>
      <xdr:rowOff>119634</xdr:rowOff>
    </xdr:to>
    <xdr:sp macro="" textlink="">
      <xdr:nvSpPr>
        <xdr:cNvPr id="535" name="フローチャート: 判断 534"/>
        <xdr:cNvSpPr/>
      </xdr:nvSpPr>
      <xdr:spPr>
        <a:xfrm>
          <a:off x="12763500" y="601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136161</xdr:rowOff>
    </xdr:from>
    <xdr:ext cx="534377" cy="259045"/>
    <xdr:sp macro="" textlink="">
      <xdr:nvSpPr>
        <xdr:cNvPr id="536" name="テキスト ボックス 535"/>
        <xdr:cNvSpPr txBox="1"/>
      </xdr:nvSpPr>
      <xdr:spPr>
        <a:xfrm>
          <a:off x="12547111" y="5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146507</xdr:rowOff>
    </xdr:from>
    <xdr:to>
      <xdr:col>85</xdr:col>
      <xdr:colOff>177800</xdr:colOff>
      <xdr:row>37</xdr:row>
      <xdr:rowOff>76657</xdr:rowOff>
    </xdr:to>
    <xdr:sp macro="" textlink="">
      <xdr:nvSpPr>
        <xdr:cNvPr id="542" name="楕円 541"/>
        <xdr:cNvSpPr/>
      </xdr:nvSpPr>
      <xdr:spPr>
        <a:xfrm>
          <a:off x="162687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124934</xdr:rowOff>
    </xdr:from>
    <xdr:ext cx="534377" cy="259045"/>
    <xdr:sp macro="" textlink="">
      <xdr:nvSpPr>
        <xdr:cNvPr id="543" name="消防費該当値テキスト"/>
        <xdr:cNvSpPr txBox="1"/>
      </xdr:nvSpPr>
      <xdr:spPr>
        <a:xfrm>
          <a:off x="16370300" y="62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158264</xdr:rowOff>
    </xdr:from>
    <xdr:to>
      <xdr:col>81</xdr:col>
      <xdr:colOff>101600</xdr:colOff>
      <xdr:row>37</xdr:row>
      <xdr:rowOff>88414</xdr:rowOff>
    </xdr:to>
    <xdr:sp macro="" textlink="">
      <xdr:nvSpPr>
        <xdr:cNvPr id="544" name="楕円 543"/>
        <xdr:cNvSpPr/>
      </xdr:nvSpPr>
      <xdr:spPr>
        <a:xfrm>
          <a:off x="15430500" y="63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79541</xdr:rowOff>
    </xdr:from>
    <xdr:ext cx="534377" cy="259045"/>
    <xdr:sp macro="" textlink="">
      <xdr:nvSpPr>
        <xdr:cNvPr id="545" name="テキスト ボックス 544"/>
        <xdr:cNvSpPr txBox="1"/>
      </xdr:nvSpPr>
      <xdr:spPr>
        <a:xfrm>
          <a:off x="15214111" y="642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121296</xdr:rowOff>
    </xdr:from>
    <xdr:to>
      <xdr:col>76</xdr:col>
      <xdr:colOff>165100</xdr:colOff>
      <xdr:row>36</xdr:row>
      <xdr:rowOff>51446</xdr:rowOff>
    </xdr:to>
    <xdr:sp macro="" textlink="">
      <xdr:nvSpPr>
        <xdr:cNvPr id="546" name="楕円 545"/>
        <xdr:cNvSpPr/>
      </xdr:nvSpPr>
      <xdr:spPr>
        <a:xfrm>
          <a:off x="14541500" y="61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67973</xdr:rowOff>
    </xdr:from>
    <xdr:ext cx="534377" cy="259045"/>
    <xdr:sp macro="" textlink="">
      <xdr:nvSpPr>
        <xdr:cNvPr id="547" name="テキスト ボックス 546"/>
        <xdr:cNvSpPr txBox="1"/>
      </xdr:nvSpPr>
      <xdr:spPr>
        <a:xfrm>
          <a:off x="14325111" y="58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48013</xdr:rowOff>
    </xdr:from>
    <xdr:to>
      <xdr:col>72</xdr:col>
      <xdr:colOff>38100</xdr:colOff>
      <xdr:row>37</xdr:row>
      <xdr:rowOff>149613</xdr:rowOff>
    </xdr:to>
    <xdr:sp macro="" textlink="">
      <xdr:nvSpPr>
        <xdr:cNvPr id="548" name="楕円 547"/>
        <xdr:cNvSpPr/>
      </xdr:nvSpPr>
      <xdr:spPr>
        <a:xfrm>
          <a:off x="13652500" y="63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140740</xdr:rowOff>
    </xdr:from>
    <xdr:ext cx="534377" cy="259045"/>
    <xdr:sp macro="" textlink="">
      <xdr:nvSpPr>
        <xdr:cNvPr id="549" name="テキスト ボックス 548"/>
        <xdr:cNvSpPr txBox="1"/>
      </xdr:nvSpPr>
      <xdr:spPr>
        <a:xfrm>
          <a:off x="13436111" y="64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166363</xdr:rowOff>
    </xdr:from>
    <xdr:to>
      <xdr:col>67</xdr:col>
      <xdr:colOff>101600</xdr:colOff>
      <xdr:row>36</xdr:row>
      <xdr:rowOff>96513</xdr:rowOff>
    </xdr:to>
    <xdr:sp macro="" textlink="">
      <xdr:nvSpPr>
        <xdr:cNvPr id="550" name="楕円 549"/>
        <xdr:cNvSpPr/>
      </xdr:nvSpPr>
      <xdr:spPr>
        <a:xfrm>
          <a:off x="12763500" y="61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87640</xdr:rowOff>
    </xdr:from>
    <xdr:ext cx="534377" cy="259045"/>
    <xdr:sp macro="" textlink="">
      <xdr:nvSpPr>
        <xdr:cNvPr id="551" name="テキスト ボックス 550"/>
        <xdr:cNvSpPr txBox="1"/>
      </xdr:nvSpPr>
      <xdr:spPr>
        <a:xfrm>
          <a:off x="12547111" y="625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2" name="テキスト ボックス 571"/>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110096</xdr:rowOff>
    </xdr:from>
    <xdr:to>
      <xdr:col>85</xdr:col>
      <xdr:colOff>126364</xdr:colOff>
      <xdr:row>59</xdr:row>
      <xdr:rowOff>87884</xdr:rowOff>
    </xdr:to>
    <xdr:cxnSp macro="">
      <xdr:nvCxnSpPr>
        <xdr:cNvPr id="576" name="直線コネクタ 575"/>
        <xdr:cNvCxnSpPr/>
      </xdr:nvCxnSpPr>
      <xdr:spPr>
        <a:xfrm flipV="1">
          <a:off x="16317595" y="8682596"/>
          <a:ext cx="1269" cy="152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91711</xdr:rowOff>
    </xdr:from>
    <xdr:ext cx="534377" cy="259045"/>
    <xdr:sp macro="" textlink="">
      <xdr:nvSpPr>
        <xdr:cNvPr id="577" name="教育費最小値テキスト"/>
        <xdr:cNvSpPr txBox="1"/>
      </xdr:nvSpPr>
      <xdr:spPr>
        <a:xfrm>
          <a:off x="16370300" y="102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87884</xdr:rowOff>
    </xdr:from>
    <xdr:to>
      <xdr:col>86</xdr:col>
      <xdr:colOff>25400</xdr:colOff>
      <xdr:row>59</xdr:row>
      <xdr:rowOff>87884</xdr:rowOff>
    </xdr:to>
    <xdr:cxnSp macro="">
      <xdr:nvCxnSpPr>
        <xdr:cNvPr id="578" name="直線コネクタ 577"/>
        <xdr:cNvCxnSpPr/>
      </xdr:nvCxnSpPr>
      <xdr:spPr>
        <a:xfrm>
          <a:off x="16230600" y="1020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56773</xdr:rowOff>
    </xdr:from>
    <xdr:ext cx="534377" cy="259045"/>
    <xdr:sp macro="" textlink="">
      <xdr:nvSpPr>
        <xdr:cNvPr id="579" name="教育費最大値テキスト"/>
        <xdr:cNvSpPr txBox="1"/>
      </xdr:nvSpPr>
      <xdr:spPr>
        <a:xfrm>
          <a:off x="16370300" y="84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110096</xdr:rowOff>
    </xdr:from>
    <xdr:to>
      <xdr:col>86</xdr:col>
      <xdr:colOff>25400</xdr:colOff>
      <xdr:row>50</xdr:row>
      <xdr:rowOff>110096</xdr:rowOff>
    </xdr:to>
    <xdr:cxnSp macro="">
      <xdr:nvCxnSpPr>
        <xdr:cNvPr id="580" name="直線コネクタ 579"/>
        <xdr:cNvCxnSpPr/>
      </xdr:nvCxnSpPr>
      <xdr:spPr>
        <a:xfrm>
          <a:off x="16230600" y="868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13436</xdr:rowOff>
    </xdr:from>
    <xdr:to>
      <xdr:col>85</xdr:col>
      <xdr:colOff>127000</xdr:colOff>
      <xdr:row>57</xdr:row>
      <xdr:rowOff>81255</xdr:rowOff>
    </xdr:to>
    <xdr:cxnSp macro="">
      <xdr:nvCxnSpPr>
        <xdr:cNvPr id="581" name="直線コネクタ 580"/>
        <xdr:cNvCxnSpPr/>
      </xdr:nvCxnSpPr>
      <xdr:spPr>
        <a:xfrm>
          <a:off x="15481300" y="9443186"/>
          <a:ext cx="838200" cy="4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95318</xdr:rowOff>
    </xdr:from>
    <xdr:ext cx="534377" cy="259045"/>
    <xdr:sp macro="" textlink="">
      <xdr:nvSpPr>
        <xdr:cNvPr id="582" name="教育費平均値テキスト"/>
        <xdr:cNvSpPr txBox="1"/>
      </xdr:nvSpPr>
      <xdr:spPr>
        <a:xfrm>
          <a:off x="16370300" y="9010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72441</xdr:rowOff>
    </xdr:from>
    <xdr:to>
      <xdr:col>85</xdr:col>
      <xdr:colOff>177800</xdr:colOff>
      <xdr:row>54</xdr:row>
      <xdr:rowOff>2591</xdr:rowOff>
    </xdr:to>
    <xdr:sp macro="" textlink="">
      <xdr:nvSpPr>
        <xdr:cNvPr id="583" name="フローチャート: 判断 582"/>
        <xdr:cNvSpPr/>
      </xdr:nvSpPr>
      <xdr:spPr>
        <a:xfrm>
          <a:off x="162687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13436</xdr:rowOff>
    </xdr:from>
    <xdr:to>
      <xdr:col>81</xdr:col>
      <xdr:colOff>50800</xdr:colOff>
      <xdr:row>57</xdr:row>
      <xdr:rowOff>70358</xdr:rowOff>
    </xdr:to>
    <xdr:cxnSp macro="">
      <xdr:nvCxnSpPr>
        <xdr:cNvPr id="584" name="直線コネクタ 583"/>
        <xdr:cNvCxnSpPr/>
      </xdr:nvCxnSpPr>
      <xdr:spPr>
        <a:xfrm flipV="1">
          <a:off x="14592300" y="9443186"/>
          <a:ext cx="889000" cy="3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61735</xdr:rowOff>
    </xdr:from>
    <xdr:to>
      <xdr:col>81</xdr:col>
      <xdr:colOff>101600</xdr:colOff>
      <xdr:row>54</xdr:row>
      <xdr:rowOff>163335</xdr:rowOff>
    </xdr:to>
    <xdr:sp macro="" textlink="">
      <xdr:nvSpPr>
        <xdr:cNvPr id="585" name="フローチャート: 判断 584"/>
        <xdr:cNvSpPr/>
      </xdr:nvSpPr>
      <xdr:spPr>
        <a:xfrm>
          <a:off x="15430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8412</xdr:rowOff>
    </xdr:from>
    <xdr:ext cx="534377" cy="259045"/>
    <xdr:sp macro="" textlink="">
      <xdr:nvSpPr>
        <xdr:cNvPr id="586" name="テキスト ボックス 585"/>
        <xdr:cNvSpPr txBox="1"/>
      </xdr:nvSpPr>
      <xdr:spPr>
        <a:xfrm>
          <a:off x="15214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70358</xdr:rowOff>
    </xdr:from>
    <xdr:to>
      <xdr:col>76</xdr:col>
      <xdr:colOff>114300</xdr:colOff>
      <xdr:row>57</xdr:row>
      <xdr:rowOff>142977</xdr:rowOff>
    </xdr:to>
    <xdr:cxnSp macro="">
      <xdr:nvCxnSpPr>
        <xdr:cNvPr id="587" name="直線コネクタ 586"/>
        <xdr:cNvCxnSpPr/>
      </xdr:nvCxnSpPr>
      <xdr:spPr>
        <a:xfrm flipV="1">
          <a:off x="13703300" y="9843008"/>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36588</xdr:rowOff>
    </xdr:from>
    <xdr:to>
      <xdr:col>76</xdr:col>
      <xdr:colOff>165100</xdr:colOff>
      <xdr:row>55</xdr:row>
      <xdr:rowOff>138188</xdr:rowOff>
    </xdr:to>
    <xdr:sp macro="" textlink="">
      <xdr:nvSpPr>
        <xdr:cNvPr id="588" name="フローチャート: 判断 587"/>
        <xdr:cNvSpPr/>
      </xdr:nvSpPr>
      <xdr:spPr>
        <a:xfrm>
          <a:off x="14541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154715</xdr:rowOff>
    </xdr:from>
    <xdr:ext cx="534377" cy="259045"/>
    <xdr:sp macro="" textlink="">
      <xdr:nvSpPr>
        <xdr:cNvPr id="589" name="テキスト ボックス 588"/>
        <xdr:cNvSpPr txBox="1"/>
      </xdr:nvSpPr>
      <xdr:spPr>
        <a:xfrm>
          <a:off x="14325111" y="92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142977</xdr:rowOff>
    </xdr:from>
    <xdr:to>
      <xdr:col>71</xdr:col>
      <xdr:colOff>177800</xdr:colOff>
      <xdr:row>58</xdr:row>
      <xdr:rowOff>19951</xdr:rowOff>
    </xdr:to>
    <xdr:cxnSp macro="">
      <xdr:nvCxnSpPr>
        <xdr:cNvPr id="590" name="直線コネクタ 589"/>
        <xdr:cNvCxnSpPr/>
      </xdr:nvCxnSpPr>
      <xdr:spPr>
        <a:xfrm flipV="1">
          <a:off x="12814300" y="9915627"/>
          <a:ext cx="889000" cy="4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131649</xdr:rowOff>
    </xdr:from>
    <xdr:to>
      <xdr:col>72</xdr:col>
      <xdr:colOff>38100</xdr:colOff>
      <xdr:row>55</xdr:row>
      <xdr:rowOff>61799</xdr:rowOff>
    </xdr:to>
    <xdr:sp macro="" textlink="">
      <xdr:nvSpPr>
        <xdr:cNvPr id="591" name="フローチャート: 判断 590"/>
        <xdr:cNvSpPr/>
      </xdr:nvSpPr>
      <xdr:spPr>
        <a:xfrm>
          <a:off x="13652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78326</xdr:rowOff>
    </xdr:from>
    <xdr:ext cx="534377" cy="259045"/>
    <xdr:sp macro="" textlink="">
      <xdr:nvSpPr>
        <xdr:cNvPr id="592" name="テキスト ボックス 591"/>
        <xdr:cNvSpPr txBox="1"/>
      </xdr:nvSpPr>
      <xdr:spPr>
        <a:xfrm>
          <a:off x="13436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106350</xdr:rowOff>
    </xdr:from>
    <xdr:to>
      <xdr:col>67</xdr:col>
      <xdr:colOff>101600</xdr:colOff>
      <xdr:row>55</xdr:row>
      <xdr:rowOff>36500</xdr:rowOff>
    </xdr:to>
    <xdr:sp macro="" textlink="">
      <xdr:nvSpPr>
        <xdr:cNvPr id="593" name="フローチャート: 判断 592"/>
        <xdr:cNvSpPr/>
      </xdr:nvSpPr>
      <xdr:spPr>
        <a:xfrm>
          <a:off x="12763500" y="93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53027</xdr:rowOff>
    </xdr:from>
    <xdr:ext cx="534377" cy="259045"/>
    <xdr:sp macro="" textlink="">
      <xdr:nvSpPr>
        <xdr:cNvPr id="594" name="テキスト ボックス 593"/>
        <xdr:cNvSpPr txBox="1"/>
      </xdr:nvSpPr>
      <xdr:spPr>
        <a:xfrm>
          <a:off x="12547111" y="91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30455</xdr:rowOff>
    </xdr:from>
    <xdr:to>
      <xdr:col>85</xdr:col>
      <xdr:colOff>177800</xdr:colOff>
      <xdr:row>57</xdr:row>
      <xdr:rowOff>132055</xdr:rowOff>
    </xdr:to>
    <xdr:sp macro="" textlink="">
      <xdr:nvSpPr>
        <xdr:cNvPr id="600" name="楕円 599"/>
        <xdr:cNvSpPr/>
      </xdr:nvSpPr>
      <xdr:spPr>
        <a:xfrm>
          <a:off x="16268700" y="98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8882</xdr:rowOff>
    </xdr:from>
    <xdr:ext cx="534377" cy="259045"/>
    <xdr:sp macro="" textlink="">
      <xdr:nvSpPr>
        <xdr:cNvPr id="601" name="教育費該当値テキスト"/>
        <xdr:cNvSpPr txBox="1"/>
      </xdr:nvSpPr>
      <xdr:spPr>
        <a:xfrm>
          <a:off x="16370300" y="97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134086</xdr:rowOff>
    </xdr:from>
    <xdr:to>
      <xdr:col>81</xdr:col>
      <xdr:colOff>101600</xdr:colOff>
      <xdr:row>55</xdr:row>
      <xdr:rowOff>64236</xdr:rowOff>
    </xdr:to>
    <xdr:sp macro="" textlink="">
      <xdr:nvSpPr>
        <xdr:cNvPr id="602" name="楕円 601"/>
        <xdr:cNvSpPr/>
      </xdr:nvSpPr>
      <xdr:spPr>
        <a:xfrm>
          <a:off x="15430500" y="93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55363</xdr:rowOff>
    </xdr:from>
    <xdr:ext cx="534377" cy="259045"/>
    <xdr:sp macro="" textlink="">
      <xdr:nvSpPr>
        <xdr:cNvPr id="603" name="テキスト ボックス 602"/>
        <xdr:cNvSpPr txBox="1"/>
      </xdr:nvSpPr>
      <xdr:spPr>
        <a:xfrm>
          <a:off x="15214111" y="948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19558</xdr:rowOff>
    </xdr:from>
    <xdr:to>
      <xdr:col>76</xdr:col>
      <xdr:colOff>165100</xdr:colOff>
      <xdr:row>57</xdr:row>
      <xdr:rowOff>121158</xdr:rowOff>
    </xdr:to>
    <xdr:sp macro="" textlink="">
      <xdr:nvSpPr>
        <xdr:cNvPr id="604" name="楕円 603"/>
        <xdr:cNvSpPr/>
      </xdr:nvSpPr>
      <xdr:spPr>
        <a:xfrm>
          <a:off x="14541500" y="97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112285</xdr:rowOff>
    </xdr:from>
    <xdr:ext cx="534377" cy="259045"/>
    <xdr:sp macro="" textlink="">
      <xdr:nvSpPr>
        <xdr:cNvPr id="605" name="テキスト ボックス 604"/>
        <xdr:cNvSpPr txBox="1"/>
      </xdr:nvSpPr>
      <xdr:spPr>
        <a:xfrm>
          <a:off x="14325111" y="98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92177</xdr:rowOff>
    </xdr:from>
    <xdr:to>
      <xdr:col>72</xdr:col>
      <xdr:colOff>38100</xdr:colOff>
      <xdr:row>58</xdr:row>
      <xdr:rowOff>22327</xdr:rowOff>
    </xdr:to>
    <xdr:sp macro="" textlink="">
      <xdr:nvSpPr>
        <xdr:cNvPr id="606" name="楕円 605"/>
        <xdr:cNvSpPr/>
      </xdr:nvSpPr>
      <xdr:spPr>
        <a:xfrm>
          <a:off x="13652500" y="98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13454</xdr:rowOff>
    </xdr:from>
    <xdr:ext cx="534377" cy="259045"/>
    <xdr:sp macro="" textlink="">
      <xdr:nvSpPr>
        <xdr:cNvPr id="607" name="テキスト ボックス 606"/>
        <xdr:cNvSpPr txBox="1"/>
      </xdr:nvSpPr>
      <xdr:spPr>
        <a:xfrm>
          <a:off x="13436111" y="99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140601</xdr:rowOff>
    </xdr:from>
    <xdr:to>
      <xdr:col>67</xdr:col>
      <xdr:colOff>101600</xdr:colOff>
      <xdr:row>58</xdr:row>
      <xdr:rowOff>70751</xdr:rowOff>
    </xdr:to>
    <xdr:sp macro="" textlink="">
      <xdr:nvSpPr>
        <xdr:cNvPr id="608" name="楕円 607"/>
        <xdr:cNvSpPr/>
      </xdr:nvSpPr>
      <xdr:spPr>
        <a:xfrm>
          <a:off x="12763500" y="99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61878</xdr:rowOff>
    </xdr:from>
    <xdr:ext cx="534377" cy="259045"/>
    <xdr:sp macro="" textlink="">
      <xdr:nvSpPr>
        <xdr:cNvPr id="609" name="テキスト ボックス 608"/>
        <xdr:cNvSpPr txBox="1"/>
      </xdr:nvSpPr>
      <xdr:spPr>
        <a:xfrm>
          <a:off x="12547111" y="1000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88494</xdr:rowOff>
    </xdr:from>
    <xdr:to>
      <xdr:col>85</xdr:col>
      <xdr:colOff>126364</xdr:colOff>
      <xdr:row>79</xdr:row>
      <xdr:rowOff>44450</xdr:rowOff>
    </xdr:to>
    <xdr:cxnSp macro="">
      <xdr:nvCxnSpPr>
        <xdr:cNvPr id="633" name="直線コネクタ 632"/>
        <xdr:cNvCxnSpPr/>
      </xdr:nvCxnSpPr>
      <xdr:spPr>
        <a:xfrm flipV="1">
          <a:off x="16317595" y="12261444"/>
          <a:ext cx="1269" cy="1327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35171</xdr:rowOff>
    </xdr:from>
    <xdr:ext cx="534377" cy="259045"/>
    <xdr:sp macro="" textlink="">
      <xdr:nvSpPr>
        <xdr:cNvPr id="636" name="災害復旧費最大値テキスト"/>
        <xdr:cNvSpPr txBox="1"/>
      </xdr:nvSpPr>
      <xdr:spPr>
        <a:xfrm>
          <a:off x="16370300" y="1203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88494</xdr:rowOff>
    </xdr:from>
    <xdr:to>
      <xdr:col>86</xdr:col>
      <xdr:colOff>25400</xdr:colOff>
      <xdr:row>71</xdr:row>
      <xdr:rowOff>88494</xdr:rowOff>
    </xdr:to>
    <xdr:cxnSp macro="">
      <xdr:nvCxnSpPr>
        <xdr:cNvPr id="637" name="直線コネクタ 636"/>
        <xdr:cNvCxnSpPr/>
      </xdr:nvCxnSpPr>
      <xdr:spPr>
        <a:xfrm>
          <a:off x="16230600" y="1226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152045</xdr:rowOff>
    </xdr:from>
    <xdr:to>
      <xdr:col>85</xdr:col>
      <xdr:colOff>127000</xdr:colOff>
      <xdr:row>79</xdr:row>
      <xdr:rowOff>19914</xdr:rowOff>
    </xdr:to>
    <xdr:cxnSp macro="">
      <xdr:nvCxnSpPr>
        <xdr:cNvPr id="638" name="直線コネクタ 637"/>
        <xdr:cNvCxnSpPr/>
      </xdr:nvCxnSpPr>
      <xdr:spPr>
        <a:xfrm>
          <a:off x="15481300" y="13525145"/>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85107</xdr:rowOff>
    </xdr:from>
    <xdr:ext cx="469744" cy="259045"/>
    <xdr:sp macro="" textlink="">
      <xdr:nvSpPr>
        <xdr:cNvPr id="639" name="災害復旧費平均値テキスト"/>
        <xdr:cNvSpPr txBox="1"/>
      </xdr:nvSpPr>
      <xdr:spPr>
        <a:xfrm>
          <a:off x="16370300" y="1311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62230</xdr:rowOff>
    </xdr:from>
    <xdr:to>
      <xdr:col>85</xdr:col>
      <xdr:colOff>177800</xdr:colOff>
      <xdr:row>77</xdr:row>
      <xdr:rowOff>163830</xdr:rowOff>
    </xdr:to>
    <xdr:sp macro="" textlink="">
      <xdr:nvSpPr>
        <xdr:cNvPr id="640" name="フローチャート: 判断 639"/>
        <xdr:cNvSpPr/>
      </xdr:nvSpPr>
      <xdr:spPr>
        <a:xfrm>
          <a:off x="162687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152045</xdr:rowOff>
    </xdr:from>
    <xdr:to>
      <xdr:col>81</xdr:col>
      <xdr:colOff>50800</xdr:colOff>
      <xdr:row>79</xdr:row>
      <xdr:rowOff>37745</xdr:rowOff>
    </xdr:to>
    <xdr:cxnSp macro="">
      <xdr:nvCxnSpPr>
        <xdr:cNvPr id="641" name="直線コネクタ 640"/>
        <xdr:cNvCxnSpPr/>
      </xdr:nvCxnSpPr>
      <xdr:spPr>
        <a:xfrm flipV="1">
          <a:off x="14592300" y="135251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134696</xdr:rowOff>
    </xdr:from>
    <xdr:to>
      <xdr:col>81</xdr:col>
      <xdr:colOff>101600</xdr:colOff>
      <xdr:row>77</xdr:row>
      <xdr:rowOff>64846</xdr:rowOff>
    </xdr:to>
    <xdr:sp macro="" textlink="">
      <xdr:nvSpPr>
        <xdr:cNvPr id="642" name="フローチャート: 判断 641"/>
        <xdr:cNvSpPr/>
      </xdr:nvSpPr>
      <xdr:spPr>
        <a:xfrm>
          <a:off x="15430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81373</xdr:rowOff>
    </xdr:from>
    <xdr:ext cx="469744" cy="259045"/>
    <xdr:sp macro="" textlink="">
      <xdr:nvSpPr>
        <xdr:cNvPr id="643" name="テキスト ボックス 642"/>
        <xdr:cNvSpPr txBox="1"/>
      </xdr:nvSpPr>
      <xdr:spPr>
        <a:xfrm>
          <a:off x="15246428" y="1294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154026</xdr:rowOff>
    </xdr:from>
    <xdr:to>
      <xdr:col>76</xdr:col>
      <xdr:colOff>114300</xdr:colOff>
      <xdr:row>79</xdr:row>
      <xdr:rowOff>37745</xdr:rowOff>
    </xdr:to>
    <xdr:cxnSp macro="">
      <xdr:nvCxnSpPr>
        <xdr:cNvPr id="644" name="直線コネクタ 643"/>
        <xdr:cNvCxnSpPr/>
      </xdr:nvCxnSpPr>
      <xdr:spPr>
        <a:xfrm>
          <a:off x="13703300" y="13527126"/>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53924</xdr:rowOff>
    </xdr:from>
    <xdr:to>
      <xdr:col>76</xdr:col>
      <xdr:colOff>165100</xdr:colOff>
      <xdr:row>76</xdr:row>
      <xdr:rowOff>155524</xdr:rowOff>
    </xdr:to>
    <xdr:sp macro="" textlink="">
      <xdr:nvSpPr>
        <xdr:cNvPr id="645" name="フローチャート: 判断 644"/>
        <xdr:cNvSpPr/>
      </xdr:nvSpPr>
      <xdr:spPr>
        <a:xfrm>
          <a:off x="14541500" y="130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601</xdr:rowOff>
    </xdr:from>
    <xdr:ext cx="469744" cy="259045"/>
    <xdr:sp macro="" textlink="">
      <xdr:nvSpPr>
        <xdr:cNvPr id="646" name="テキスト ボックス 645"/>
        <xdr:cNvSpPr txBox="1"/>
      </xdr:nvSpPr>
      <xdr:spPr>
        <a:xfrm>
          <a:off x="14357428" y="128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154026</xdr:rowOff>
    </xdr:from>
    <xdr:to>
      <xdr:col>71</xdr:col>
      <xdr:colOff>177800</xdr:colOff>
      <xdr:row>78</xdr:row>
      <xdr:rowOff>154939</xdr:rowOff>
    </xdr:to>
    <xdr:cxnSp macro="">
      <xdr:nvCxnSpPr>
        <xdr:cNvPr id="647" name="直線コネクタ 646"/>
        <xdr:cNvCxnSpPr/>
      </xdr:nvCxnSpPr>
      <xdr:spPr>
        <a:xfrm flipV="1">
          <a:off x="12814300" y="1352712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99644</xdr:rowOff>
    </xdr:from>
    <xdr:to>
      <xdr:col>72</xdr:col>
      <xdr:colOff>38100</xdr:colOff>
      <xdr:row>75</xdr:row>
      <xdr:rowOff>29794</xdr:rowOff>
    </xdr:to>
    <xdr:sp macro="" textlink="">
      <xdr:nvSpPr>
        <xdr:cNvPr id="648" name="フローチャート: 判断 647"/>
        <xdr:cNvSpPr/>
      </xdr:nvSpPr>
      <xdr:spPr>
        <a:xfrm>
          <a:off x="13652500" y="1278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46321</xdr:rowOff>
    </xdr:from>
    <xdr:ext cx="469744" cy="259045"/>
    <xdr:sp macro="" textlink="">
      <xdr:nvSpPr>
        <xdr:cNvPr id="649" name="テキスト ボックス 648"/>
        <xdr:cNvSpPr txBox="1"/>
      </xdr:nvSpPr>
      <xdr:spPr>
        <a:xfrm>
          <a:off x="13468428" y="1256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58038</xdr:rowOff>
    </xdr:from>
    <xdr:to>
      <xdr:col>67</xdr:col>
      <xdr:colOff>101600</xdr:colOff>
      <xdr:row>76</xdr:row>
      <xdr:rowOff>159638</xdr:rowOff>
    </xdr:to>
    <xdr:sp macro="" textlink="">
      <xdr:nvSpPr>
        <xdr:cNvPr id="650" name="フローチャート: 判断 649"/>
        <xdr:cNvSpPr/>
      </xdr:nvSpPr>
      <xdr:spPr>
        <a:xfrm>
          <a:off x="12763500" y="130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4716</xdr:rowOff>
    </xdr:from>
    <xdr:ext cx="469744" cy="259045"/>
    <xdr:sp macro="" textlink="">
      <xdr:nvSpPr>
        <xdr:cNvPr id="651" name="テキスト ボックス 650"/>
        <xdr:cNvSpPr txBox="1"/>
      </xdr:nvSpPr>
      <xdr:spPr>
        <a:xfrm>
          <a:off x="12579428" y="1286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140564</xdr:rowOff>
    </xdr:from>
    <xdr:to>
      <xdr:col>85</xdr:col>
      <xdr:colOff>177800</xdr:colOff>
      <xdr:row>79</xdr:row>
      <xdr:rowOff>70714</xdr:rowOff>
    </xdr:to>
    <xdr:sp macro="" textlink="">
      <xdr:nvSpPr>
        <xdr:cNvPr id="657" name="楕円 656"/>
        <xdr:cNvSpPr/>
      </xdr:nvSpPr>
      <xdr:spPr>
        <a:xfrm>
          <a:off x="162687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55491</xdr:rowOff>
    </xdr:from>
    <xdr:ext cx="378565" cy="259045"/>
    <xdr:sp macro="" textlink="">
      <xdr:nvSpPr>
        <xdr:cNvPr id="658" name="災害復旧費該当値テキスト"/>
        <xdr:cNvSpPr txBox="1"/>
      </xdr:nvSpPr>
      <xdr:spPr>
        <a:xfrm>
          <a:off x="16370300" y="13428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101245</xdr:rowOff>
    </xdr:from>
    <xdr:to>
      <xdr:col>81</xdr:col>
      <xdr:colOff>101600</xdr:colOff>
      <xdr:row>79</xdr:row>
      <xdr:rowOff>31395</xdr:rowOff>
    </xdr:to>
    <xdr:sp macro="" textlink="">
      <xdr:nvSpPr>
        <xdr:cNvPr id="659" name="楕円 658"/>
        <xdr:cNvSpPr/>
      </xdr:nvSpPr>
      <xdr:spPr>
        <a:xfrm>
          <a:off x="15430500" y="134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22522</xdr:rowOff>
    </xdr:from>
    <xdr:ext cx="378565" cy="259045"/>
    <xdr:sp macro="" textlink="">
      <xdr:nvSpPr>
        <xdr:cNvPr id="660" name="テキスト ボックス 659"/>
        <xdr:cNvSpPr txBox="1"/>
      </xdr:nvSpPr>
      <xdr:spPr>
        <a:xfrm>
          <a:off x="15292017" y="13567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158395</xdr:rowOff>
    </xdr:from>
    <xdr:to>
      <xdr:col>76</xdr:col>
      <xdr:colOff>165100</xdr:colOff>
      <xdr:row>79</xdr:row>
      <xdr:rowOff>88545</xdr:rowOff>
    </xdr:to>
    <xdr:sp macro="" textlink="">
      <xdr:nvSpPr>
        <xdr:cNvPr id="661" name="楕円 660"/>
        <xdr:cNvSpPr/>
      </xdr:nvSpPr>
      <xdr:spPr>
        <a:xfrm>
          <a:off x="14541500" y="135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79672</xdr:rowOff>
    </xdr:from>
    <xdr:ext cx="313932" cy="259045"/>
    <xdr:sp macro="" textlink="">
      <xdr:nvSpPr>
        <xdr:cNvPr id="662" name="テキスト ボックス 661"/>
        <xdr:cNvSpPr txBox="1"/>
      </xdr:nvSpPr>
      <xdr:spPr>
        <a:xfrm>
          <a:off x="14435333" y="13624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103226</xdr:rowOff>
    </xdr:from>
    <xdr:to>
      <xdr:col>72</xdr:col>
      <xdr:colOff>38100</xdr:colOff>
      <xdr:row>79</xdr:row>
      <xdr:rowOff>33376</xdr:rowOff>
    </xdr:to>
    <xdr:sp macro="" textlink="">
      <xdr:nvSpPr>
        <xdr:cNvPr id="663" name="楕円 662"/>
        <xdr:cNvSpPr/>
      </xdr:nvSpPr>
      <xdr:spPr>
        <a:xfrm>
          <a:off x="13652500" y="13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24503</xdr:rowOff>
    </xdr:from>
    <xdr:ext cx="378565" cy="259045"/>
    <xdr:sp macro="" textlink="">
      <xdr:nvSpPr>
        <xdr:cNvPr id="664" name="テキスト ボックス 663"/>
        <xdr:cNvSpPr txBox="1"/>
      </xdr:nvSpPr>
      <xdr:spPr>
        <a:xfrm>
          <a:off x="13514017" y="1356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104139</xdr:rowOff>
    </xdr:from>
    <xdr:to>
      <xdr:col>67</xdr:col>
      <xdr:colOff>101600</xdr:colOff>
      <xdr:row>79</xdr:row>
      <xdr:rowOff>34289</xdr:rowOff>
    </xdr:to>
    <xdr:sp macro="" textlink="">
      <xdr:nvSpPr>
        <xdr:cNvPr id="665" name="楕円 664"/>
        <xdr:cNvSpPr/>
      </xdr:nvSpPr>
      <xdr:spPr>
        <a:xfrm>
          <a:off x="12763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25416</xdr:rowOff>
    </xdr:from>
    <xdr:ext cx="378565" cy="259045"/>
    <xdr:sp macro="" textlink="">
      <xdr:nvSpPr>
        <xdr:cNvPr id="666" name="テキスト ボックス 665"/>
        <xdr:cNvSpPr txBox="1"/>
      </xdr:nvSpPr>
      <xdr:spPr>
        <a:xfrm>
          <a:off x="12625017" y="1356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7" name="テキスト ボックス 67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91" name="直線コネクタ 690"/>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92" name="公債費最小値テキスト"/>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93" name="直線コネクタ 692"/>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94" name="公債費最大値テキスト"/>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95" name="直線コネクタ 694"/>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50927</xdr:rowOff>
    </xdr:from>
    <xdr:to>
      <xdr:col>85</xdr:col>
      <xdr:colOff>127000</xdr:colOff>
      <xdr:row>91</xdr:row>
      <xdr:rowOff>150521</xdr:rowOff>
    </xdr:to>
    <xdr:cxnSp macro="">
      <xdr:nvCxnSpPr>
        <xdr:cNvPr id="696" name="直線コネクタ 695"/>
        <xdr:cNvCxnSpPr/>
      </xdr:nvCxnSpPr>
      <xdr:spPr>
        <a:xfrm flipV="1">
          <a:off x="15481300" y="15652877"/>
          <a:ext cx="8382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135526</xdr:rowOff>
    </xdr:from>
    <xdr:ext cx="534377" cy="259045"/>
    <xdr:sp macro="" textlink="">
      <xdr:nvSpPr>
        <xdr:cNvPr id="697" name="公債費平均値テキスト"/>
        <xdr:cNvSpPr txBox="1"/>
      </xdr:nvSpPr>
      <xdr:spPr>
        <a:xfrm>
          <a:off x="16370300" y="16080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8" name="フローチャート: 判断 697"/>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150521</xdr:rowOff>
    </xdr:from>
    <xdr:to>
      <xdr:col>81</xdr:col>
      <xdr:colOff>50800</xdr:colOff>
      <xdr:row>92</xdr:row>
      <xdr:rowOff>76415</xdr:rowOff>
    </xdr:to>
    <xdr:cxnSp macro="">
      <xdr:nvCxnSpPr>
        <xdr:cNvPr id="699" name="直線コネクタ 698"/>
        <xdr:cNvCxnSpPr/>
      </xdr:nvCxnSpPr>
      <xdr:spPr>
        <a:xfrm flipV="1">
          <a:off x="14592300" y="15752471"/>
          <a:ext cx="889000" cy="9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700" name="フローチャート: 判断 699"/>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90188</xdr:rowOff>
    </xdr:from>
    <xdr:ext cx="534377" cy="259045"/>
    <xdr:sp macro="" textlink="">
      <xdr:nvSpPr>
        <xdr:cNvPr id="701" name="テキスト ボックス 700"/>
        <xdr:cNvSpPr txBox="1"/>
      </xdr:nvSpPr>
      <xdr:spPr>
        <a:xfrm>
          <a:off x="15214111" y="162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76415</xdr:rowOff>
    </xdr:from>
    <xdr:to>
      <xdr:col>76</xdr:col>
      <xdr:colOff>114300</xdr:colOff>
      <xdr:row>92</xdr:row>
      <xdr:rowOff>76873</xdr:rowOff>
    </xdr:to>
    <xdr:cxnSp macro="">
      <xdr:nvCxnSpPr>
        <xdr:cNvPr id="702" name="直線コネクタ 701"/>
        <xdr:cNvCxnSpPr/>
      </xdr:nvCxnSpPr>
      <xdr:spPr>
        <a:xfrm flipV="1">
          <a:off x="13703300" y="1584981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703" name="フローチャート: 判断 702"/>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60431</xdr:rowOff>
    </xdr:from>
    <xdr:ext cx="534377" cy="259045"/>
    <xdr:sp macro="" textlink="">
      <xdr:nvSpPr>
        <xdr:cNvPr id="704" name="テキスト ボックス 703"/>
        <xdr:cNvSpPr txBox="1"/>
      </xdr:nvSpPr>
      <xdr:spPr>
        <a:xfrm>
          <a:off x="14325111" y="161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76873</xdr:rowOff>
    </xdr:from>
    <xdr:to>
      <xdr:col>71</xdr:col>
      <xdr:colOff>177800</xdr:colOff>
      <xdr:row>92</xdr:row>
      <xdr:rowOff>92303</xdr:rowOff>
    </xdr:to>
    <xdr:cxnSp macro="">
      <xdr:nvCxnSpPr>
        <xdr:cNvPr id="705" name="直線コネクタ 704"/>
        <xdr:cNvCxnSpPr/>
      </xdr:nvCxnSpPr>
      <xdr:spPr>
        <a:xfrm flipV="1">
          <a:off x="12814300" y="15850273"/>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706" name="フローチャート: 判断 705"/>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35019</xdr:rowOff>
    </xdr:from>
    <xdr:ext cx="534377" cy="259045"/>
    <xdr:sp macro="" textlink="">
      <xdr:nvSpPr>
        <xdr:cNvPr id="707" name="テキスト ボックス 706"/>
        <xdr:cNvSpPr txBox="1"/>
      </xdr:nvSpPr>
      <xdr:spPr>
        <a:xfrm>
          <a:off x="13436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114770</xdr:rowOff>
    </xdr:from>
    <xdr:to>
      <xdr:col>67</xdr:col>
      <xdr:colOff>101600</xdr:colOff>
      <xdr:row>93</xdr:row>
      <xdr:rowOff>44920</xdr:rowOff>
    </xdr:to>
    <xdr:sp macro="" textlink="">
      <xdr:nvSpPr>
        <xdr:cNvPr id="708" name="フローチャート: 判断 707"/>
        <xdr:cNvSpPr/>
      </xdr:nvSpPr>
      <xdr:spPr>
        <a:xfrm>
          <a:off x="12763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36047</xdr:rowOff>
    </xdr:from>
    <xdr:ext cx="534377" cy="259045"/>
    <xdr:sp macro="" textlink="">
      <xdr:nvSpPr>
        <xdr:cNvPr id="709" name="テキスト ボックス 708"/>
        <xdr:cNvSpPr txBox="1"/>
      </xdr:nvSpPr>
      <xdr:spPr>
        <a:xfrm>
          <a:off x="12547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127</xdr:rowOff>
    </xdr:from>
    <xdr:to>
      <xdr:col>85</xdr:col>
      <xdr:colOff>177800</xdr:colOff>
      <xdr:row>91</xdr:row>
      <xdr:rowOff>101727</xdr:rowOff>
    </xdr:to>
    <xdr:sp macro="" textlink="">
      <xdr:nvSpPr>
        <xdr:cNvPr id="715" name="楕円 714"/>
        <xdr:cNvSpPr/>
      </xdr:nvSpPr>
      <xdr:spPr>
        <a:xfrm>
          <a:off x="16268700" y="156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92981</xdr:rowOff>
    </xdr:from>
    <xdr:ext cx="534377" cy="259045"/>
    <xdr:sp macro="" textlink="">
      <xdr:nvSpPr>
        <xdr:cNvPr id="716" name="公債費該当値テキスト"/>
        <xdr:cNvSpPr txBox="1"/>
      </xdr:nvSpPr>
      <xdr:spPr>
        <a:xfrm>
          <a:off x="16370300" y="155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99721</xdr:rowOff>
    </xdr:from>
    <xdr:to>
      <xdr:col>81</xdr:col>
      <xdr:colOff>101600</xdr:colOff>
      <xdr:row>92</xdr:row>
      <xdr:rowOff>29871</xdr:rowOff>
    </xdr:to>
    <xdr:sp macro="" textlink="">
      <xdr:nvSpPr>
        <xdr:cNvPr id="717" name="楕円 716"/>
        <xdr:cNvSpPr/>
      </xdr:nvSpPr>
      <xdr:spPr>
        <a:xfrm>
          <a:off x="15430500" y="1570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46398</xdr:rowOff>
    </xdr:from>
    <xdr:ext cx="534377" cy="259045"/>
    <xdr:sp macro="" textlink="">
      <xdr:nvSpPr>
        <xdr:cNvPr id="718" name="テキスト ボックス 717"/>
        <xdr:cNvSpPr txBox="1"/>
      </xdr:nvSpPr>
      <xdr:spPr>
        <a:xfrm>
          <a:off x="15214111" y="1547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25615</xdr:rowOff>
    </xdr:from>
    <xdr:to>
      <xdr:col>76</xdr:col>
      <xdr:colOff>165100</xdr:colOff>
      <xdr:row>92</xdr:row>
      <xdr:rowOff>127215</xdr:rowOff>
    </xdr:to>
    <xdr:sp macro="" textlink="">
      <xdr:nvSpPr>
        <xdr:cNvPr id="719" name="楕円 718"/>
        <xdr:cNvSpPr/>
      </xdr:nvSpPr>
      <xdr:spPr>
        <a:xfrm>
          <a:off x="14541500" y="157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143742</xdr:rowOff>
    </xdr:from>
    <xdr:ext cx="534377" cy="259045"/>
    <xdr:sp macro="" textlink="">
      <xdr:nvSpPr>
        <xdr:cNvPr id="720" name="テキスト ボックス 719"/>
        <xdr:cNvSpPr txBox="1"/>
      </xdr:nvSpPr>
      <xdr:spPr>
        <a:xfrm>
          <a:off x="14325111" y="155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26073</xdr:rowOff>
    </xdr:from>
    <xdr:to>
      <xdr:col>72</xdr:col>
      <xdr:colOff>38100</xdr:colOff>
      <xdr:row>92</xdr:row>
      <xdr:rowOff>127673</xdr:rowOff>
    </xdr:to>
    <xdr:sp macro="" textlink="">
      <xdr:nvSpPr>
        <xdr:cNvPr id="721" name="楕円 720"/>
        <xdr:cNvSpPr/>
      </xdr:nvSpPr>
      <xdr:spPr>
        <a:xfrm>
          <a:off x="13652500" y="1579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144200</xdr:rowOff>
    </xdr:from>
    <xdr:ext cx="534377" cy="259045"/>
    <xdr:sp macro="" textlink="">
      <xdr:nvSpPr>
        <xdr:cNvPr id="722" name="テキスト ボックス 721"/>
        <xdr:cNvSpPr txBox="1"/>
      </xdr:nvSpPr>
      <xdr:spPr>
        <a:xfrm>
          <a:off x="13436111" y="1557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41503</xdr:rowOff>
    </xdr:from>
    <xdr:to>
      <xdr:col>67</xdr:col>
      <xdr:colOff>101600</xdr:colOff>
      <xdr:row>92</xdr:row>
      <xdr:rowOff>143103</xdr:rowOff>
    </xdr:to>
    <xdr:sp macro="" textlink="">
      <xdr:nvSpPr>
        <xdr:cNvPr id="723" name="楕円 722"/>
        <xdr:cNvSpPr/>
      </xdr:nvSpPr>
      <xdr:spPr>
        <a:xfrm>
          <a:off x="12763500" y="158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159630</xdr:rowOff>
    </xdr:from>
    <xdr:ext cx="534377" cy="259045"/>
    <xdr:sp macro="" textlink="">
      <xdr:nvSpPr>
        <xdr:cNvPr id="724" name="テキスト ボックス 723"/>
        <xdr:cNvSpPr txBox="1"/>
      </xdr:nvSpPr>
      <xdr:spPr>
        <a:xfrm>
          <a:off x="12547111" y="1559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4" name="テキスト ボックス 743"/>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67854</xdr:rowOff>
    </xdr:from>
    <xdr:to>
      <xdr:col>116</xdr:col>
      <xdr:colOff>62864</xdr:colOff>
      <xdr:row>39</xdr:row>
      <xdr:rowOff>98878</xdr:rowOff>
    </xdr:to>
    <xdr:cxnSp macro="">
      <xdr:nvCxnSpPr>
        <xdr:cNvPr id="750" name="直線コネクタ 749"/>
        <xdr:cNvCxnSpPr/>
      </xdr:nvCxnSpPr>
      <xdr:spPr>
        <a:xfrm flipV="1">
          <a:off x="22159595" y="6240054"/>
          <a:ext cx="1269" cy="5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14531</xdr:rowOff>
    </xdr:from>
    <xdr:ext cx="378565" cy="259045"/>
    <xdr:sp macro="" textlink="">
      <xdr:nvSpPr>
        <xdr:cNvPr id="753" name="諸支出金最大値テキスト"/>
        <xdr:cNvSpPr txBox="1"/>
      </xdr:nvSpPr>
      <xdr:spPr>
        <a:xfrm>
          <a:off x="22212300" y="601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67854</xdr:rowOff>
    </xdr:from>
    <xdr:to>
      <xdr:col>116</xdr:col>
      <xdr:colOff>152400</xdr:colOff>
      <xdr:row>36</xdr:row>
      <xdr:rowOff>67854</xdr:rowOff>
    </xdr:to>
    <xdr:cxnSp macro="">
      <xdr:nvCxnSpPr>
        <xdr:cNvPr id="754" name="直線コネクタ 753"/>
        <xdr:cNvCxnSpPr/>
      </xdr:nvCxnSpPr>
      <xdr:spPr>
        <a:xfrm>
          <a:off x="22072600" y="62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22134</xdr:rowOff>
    </xdr:from>
    <xdr:to>
      <xdr:col>116</xdr:col>
      <xdr:colOff>63500</xdr:colOff>
      <xdr:row>36</xdr:row>
      <xdr:rowOff>67854</xdr:rowOff>
    </xdr:to>
    <xdr:cxnSp macro="">
      <xdr:nvCxnSpPr>
        <xdr:cNvPr id="755" name="直線コネクタ 754"/>
        <xdr:cNvCxnSpPr/>
      </xdr:nvCxnSpPr>
      <xdr:spPr>
        <a:xfrm>
          <a:off x="21323300" y="5165634"/>
          <a:ext cx="838200" cy="107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144071</xdr:rowOff>
    </xdr:from>
    <xdr:ext cx="313932" cy="259045"/>
    <xdr:sp macro="" textlink="">
      <xdr:nvSpPr>
        <xdr:cNvPr id="756" name="諸支出金平均値テキスト"/>
        <xdr:cNvSpPr txBox="1"/>
      </xdr:nvSpPr>
      <xdr:spPr>
        <a:xfrm>
          <a:off x="22212300" y="665917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165644</xdr:rowOff>
    </xdr:from>
    <xdr:to>
      <xdr:col>116</xdr:col>
      <xdr:colOff>114300</xdr:colOff>
      <xdr:row>39</xdr:row>
      <xdr:rowOff>95794</xdr:rowOff>
    </xdr:to>
    <xdr:sp macro="" textlink="">
      <xdr:nvSpPr>
        <xdr:cNvPr id="757" name="フローチャート: 判断 756"/>
        <xdr:cNvSpPr/>
      </xdr:nvSpPr>
      <xdr:spPr>
        <a:xfrm>
          <a:off x="221107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22134</xdr:rowOff>
    </xdr:from>
    <xdr:to>
      <xdr:col>111</xdr:col>
      <xdr:colOff>177800</xdr:colOff>
      <xdr:row>31</xdr:row>
      <xdr:rowOff>27033</xdr:rowOff>
    </xdr:to>
    <xdr:cxnSp macro="">
      <xdr:nvCxnSpPr>
        <xdr:cNvPr id="758" name="直線コネクタ 757"/>
        <xdr:cNvCxnSpPr/>
      </xdr:nvCxnSpPr>
      <xdr:spPr>
        <a:xfrm flipV="1">
          <a:off x="20434300" y="516563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85634</xdr:rowOff>
    </xdr:from>
    <xdr:to>
      <xdr:col>112</xdr:col>
      <xdr:colOff>38100</xdr:colOff>
      <xdr:row>39</xdr:row>
      <xdr:rowOff>15784</xdr:rowOff>
    </xdr:to>
    <xdr:sp macro="" textlink="">
      <xdr:nvSpPr>
        <xdr:cNvPr id="759" name="フローチャート: 判断 758"/>
        <xdr:cNvSpPr/>
      </xdr:nvSpPr>
      <xdr:spPr>
        <a:xfrm>
          <a:off x="21272500" y="660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6911</xdr:rowOff>
    </xdr:from>
    <xdr:ext cx="313932" cy="259045"/>
    <xdr:sp macro="" textlink="">
      <xdr:nvSpPr>
        <xdr:cNvPr id="760" name="テキスト ボックス 759"/>
        <xdr:cNvSpPr txBox="1"/>
      </xdr:nvSpPr>
      <xdr:spPr>
        <a:xfrm>
          <a:off x="21166333" y="66934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27033</xdr:rowOff>
    </xdr:from>
    <xdr:to>
      <xdr:col>107</xdr:col>
      <xdr:colOff>50800</xdr:colOff>
      <xdr:row>36</xdr:row>
      <xdr:rowOff>113574</xdr:rowOff>
    </xdr:to>
    <xdr:cxnSp macro="">
      <xdr:nvCxnSpPr>
        <xdr:cNvPr id="761" name="直線コネクタ 760"/>
        <xdr:cNvCxnSpPr/>
      </xdr:nvCxnSpPr>
      <xdr:spPr>
        <a:xfrm flipV="1">
          <a:off x="19545300" y="5341983"/>
          <a:ext cx="889000" cy="9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98697</xdr:rowOff>
    </xdr:from>
    <xdr:to>
      <xdr:col>107</xdr:col>
      <xdr:colOff>101600</xdr:colOff>
      <xdr:row>39</xdr:row>
      <xdr:rowOff>28847</xdr:rowOff>
    </xdr:to>
    <xdr:sp macro="" textlink="">
      <xdr:nvSpPr>
        <xdr:cNvPr id="762" name="フローチャート: 判断 761"/>
        <xdr:cNvSpPr/>
      </xdr:nvSpPr>
      <xdr:spPr>
        <a:xfrm>
          <a:off x="20383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19974</xdr:rowOff>
    </xdr:from>
    <xdr:ext cx="313932" cy="259045"/>
    <xdr:sp macro="" textlink="">
      <xdr:nvSpPr>
        <xdr:cNvPr id="763" name="テキスト ボックス 762"/>
        <xdr:cNvSpPr txBox="1"/>
      </xdr:nvSpPr>
      <xdr:spPr>
        <a:xfrm>
          <a:off x="20277333" y="6706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69487</xdr:rowOff>
    </xdr:from>
    <xdr:to>
      <xdr:col>102</xdr:col>
      <xdr:colOff>114300</xdr:colOff>
      <xdr:row>36</xdr:row>
      <xdr:rowOff>113574</xdr:rowOff>
    </xdr:to>
    <xdr:cxnSp macro="">
      <xdr:nvCxnSpPr>
        <xdr:cNvPr id="764" name="直線コネクタ 763"/>
        <xdr:cNvCxnSpPr/>
      </xdr:nvCxnSpPr>
      <xdr:spPr>
        <a:xfrm>
          <a:off x="18656300" y="6070237"/>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168910</xdr:rowOff>
    </xdr:from>
    <xdr:to>
      <xdr:col>102</xdr:col>
      <xdr:colOff>165100</xdr:colOff>
      <xdr:row>39</xdr:row>
      <xdr:rowOff>99060</xdr:rowOff>
    </xdr:to>
    <xdr:sp macro="" textlink="">
      <xdr:nvSpPr>
        <xdr:cNvPr id="765" name="フローチャート: 判断 764"/>
        <xdr:cNvSpPr/>
      </xdr:nvSpPr>
      <xdr:spPr>
        <a:xfrm>
          <a:off x="19494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90187</xdr:rowOff>
    </xdr:from>
    <xdr:ext cx="313932" cy="259045"/>
    <xdr:sp macro="" textlink="">
      <xdr:nvSpPr>
        <xdr:cNvPr id="766" name="テキスト ボックス 765"/>
        <xdr:cNvSpPr txBox="1"/>
      </xdr:nvSpPr>
      <xdr:spPr>
        <a:xfrm>
          <a:off x="19388333" y="677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116658</xdr:rowOff>
    </xdr:from>
    <xdr:to>
      <xdr:col>98</xdr:col>
      <xdr:colOff>38100</xdr:colOff>
      <xdr:row>38</xdr:row>
      <xdr:rowOff>46808</xdr:rowOff>
    </xdr:to>
    <xdr:sp macro="" textlink="">
      <xdr:nvSpPr>
        <xdr:cNvPr id="767" name="フローチャート: 判断 766"/>
        <xdr:cNvSpPr/>
      </xdr:nvSpPr>
      <xdr:spPr>
        <a:xfrm>
          <a:off x="18605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37936</xdr:rowOff>
    </xdr:from>
    <xdr:ext cx="378565" cy="259045"/>
    <xdr:sp macro="" textlink="">
      <xdr:nvSpPr>
        <xdr:cNvPr id="768" name="テキスト ボックス 767"/>
        <xdr:cNvSpPr txBox="1"/>
      </xdr:nvSpPr>
      <xdr:spPr>
        <a:xfrm>
          <a:off x="18467017" y="6553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17054</xdr:rowOff>
    </xdr:from>
    <xdr:to>
      <xdr:col>116</xdr:col>
      <xdr:colOff>114300</xdr:colOff>
      <xdr:row>36</xdr:row>
      <xdr:rowOff>118654</xdr:rowOff>
    </xdr:to>
    <xdr:sp macro="" textlink="">
      <xdr:nvSpPr>
        <xdr:cNvPr id="774" name="楕円 773"/>
        <xdr:cNvSpPr/>
      </xdr:nvSpPr>
      <xdr:spPr>
        <a:xfrm>
          <a:off x="221107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141531</xdr:rowOff>
    </xdr:from>
    <xdr:ext cx="378565" cy="259045"/>
    <xdr:sp macro="" textlink="">
      <xdr:nvSpPr>
        <xdr:cNvPr id="775" name="諸支出金該当値テキスト"/>
        <xdr:cNvSpPr txBox="1"/>
      </xdr:nvSpPr>
      <xdr:spPr>
        <a:xfrm>
          <a:off x="22212300" y="61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142784</xdr:rowOff>
    </xdr:from>
    <xdr:to>
      <xdr:col>112</xdr:col>
      <xdr:colOff>38100</xdr:colOff>
      <xdr:row>30</xdr:row>
      <xdr:rowOff>72934</xdr:rowOff>
    </xdr:to>
    <xdr:sp macro="" textlink="">
      <xdr:nvSpPr>
        <xdr:cNvPr id="776" name="楕円 775"/>
        <xdr:cNvSpPr/>
      </xdr:nvSpPr>
      <xdr:spPr>
        <a:xfrm>
          <a:off x="21272500" y="51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28</xdr:row>
      <xdr:rowOff>89461</xdr:rowOff>
    </xdr:from>
    <xdr:ext cx="378565" cy="259045"/>
    <xdr:sp macro="" textlink="">
      <xdr:nvSpPr>
        <xdr:cNvPr id="777" name="テキスト ボックス 776"/>
        <xdr:cNvSpPr txBox="1"/>
      </xdr:nvSpPr>
      <xdr:spPr>
        <a:xfrm>
          <a:off x="21134017" y="4890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147683</xdr:rowOff>
    </xdr:from>
    <xdr:to>
      <xdr:col>107</xdr:col>
      <xdr:colOff>101600</xdr:colOff>
      <xdr:row>31</xdr:row>
      <xdr:rowOff>77833</xdr:rowOff>
    </xdr:to>
    <xdr:sp macro="" textlink="">
      <xdr:nvSpPr>
        <xdr:cNvPr id="778" name="楕円 777"/>
        <xdr:cNvSpPr/>
      </xdr:nvSpPr>
      <xdr:spPr>
        <a:xfrm>
          <a:off x="20383500" y="52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94360</xdr:rowOff>
    </xdr:from>
    <xdr:ext cx="378565" cy="259045"/>
    <xdr:sp macro="" textlink="">
      <xdr:nvSpPr>
        <xdr:cNvPr id="779" name="テキスト ボックス 778"/>
        <xdr:cNvSpPr txBox="1"/>
      </xdr:nvSpPr>
      <xdr:spPr>
        <a:xfrm>
          <a:off x="20245017" y="506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62774</xdr:rowOff>
    </xdr:from>
    <xdr:to>
      <xdr:col>102</xdr:col>
      <xdr:colOff>165100</xdr:colOff>
      <xdr:row>36</xdr:row>
      <xdr:rowOff>164374</xdr:rowOff>
    </xdr:to>
    <xdr:sp macro="" textlink="">
      <xdr:nvSpPr>
        <xdr:cNvPr id="780" name="楕円 779"/>
        <xdr:cNvSpPr/>
      </xdr:nvSpPr>
      <xdr:spPr>
        <a:xfrm>
          <a:off x="19494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9451</xdr:rowOff>
    </xdr:from>
    <xdr:ext cx="378565" cy="259045"/>
    <xdr:sp macro="" textlink="">
      <xdr:nvSpPr>
        <xdr:cNvPr id="781" name="テキスト ボックス 780"/>
        <xdr:cNvSpPr txBox="1"/>
      </xdr:nvSpPr>
      <xdr:spPr>
        <a:xfrm>
          <a:off x="19356017" y="601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18687</xdr:rowOff>
    </xdr:from>
    <xdr:to>
      <xdr:col>98</xdr:col>
      <xdr:colOff>38100</xdr:colOff>
      <xdr:row>35</xdr:row>
      <xdr:rowOff>120287</xdr:rowOff>
    </xdr:to>
    <xdr:sp macro="" textlink="">
      <xdr:nvSpPr>
        <xdr:cNvPr id="782" name="楕円 781"/>
        <xdr:cNvSpPr/>
      </xdr:nvSpPr>
      <xdr:spPr>
        <a:xfrm>
          <a:off x="18605500" y="60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136814</xdr:rowOff>
    </xdr:from>
    <xdr:ext cx="378565" cy="259045"/>
    <xdr:sp macro="" textlink="">
      <xdr:nvSpPr>
        <xdr:cNvPr id="783" name="テキスト ボックス 782"/>
        <xdr:cNvSpPr txBox="1"/>
      </xdr:nvSpPr>
      <xdr:spPr>
        <a:xfrm>
          <a:off x="18467017" y="579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総務費は、がんばれ観音寺応援基金積立金やふるさと納税推進事業の事業費が大幅に増額したことにより、前年度に比べ</a:t>
          </a:r>
          <a:r>
            <a:rPr kumimoji="1" lang="en-US" altLang="ja-JP" sz="1300">
              <a:latin typeface="ＭＳ Ｐゴシック" panose="020B0600070205080204" pitchFamily="50" charset="-128"/>
              <a:ea typeface="ＭＳ Ｐゴシック" panose="020B0600070205080204" pitchFamily="50" charset="-128"/>
            </a:rPr>
            <a:t>12,089</a:t>
          </a:r>
          <a:r>
            <a:rPr kumimoji="1" lang="ja-JP" altLang="en-US" sz="1300">
              <a:latin typeface="ＭＳ Ｐゴシック" panose="020B0600070205080204" pitchFamily="50" charset="-128"/>
              <a:ea typeface="ＭＳ Ｐゴシック" panose="020B0600070205080204" pitchFamily="50" charset="-128"/>
            </a:rPr>
            <a:t>円増加した。民生費はプレミアム付商品券発行事業や民間保育所整備のための補助事業が新たに追加したことから、</a:t>
          </a:r>
          <a:r>
            <a:rPr kumimoji="1" lang="en-US" altLang="ja-JP" sz="1300">
              <a:latin typeface="ＭＳ Ｐゴシック" panose="020B0600070205080204" pitchFamily="50" charset="-128"/>
              <a:ea typeface="ＭＳ Ｐゴシック" panose="020B0600070205080204" pitchFamily="50" charset="-128"/>
            </a:rPr>
            <a:t>13,054</a:t>
          </a:r>
          <a:r>
            <a:rPr kumimoji="1" lang="ja-JP" altLang="en-US" sz="1300">
              <a:latin typeface="ＭＳ Ｐゴシック" panose="020B0600070205080204" pitchFamily="50" charset="-128"/>
              <a:ea typeface="ＭＳ Ｐゴシック" panose="020B0600070205080204" pitchFamily="50" charset="-128"/>
            </a:rPr>
            <a:t>円増加した。衛生費については、ほぼ昨年度並みではあるが、飲料水供給施設整備事業が平成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年度で完了したことにより、微減となった。農林水産業費は、前年度と比較して</a:t>
          </a:r>
          <a:r>
            <a:rPr kumimoji="1" lang="en-US" altLang="ja-JP" sz="1300">
              <a:latin typeface="ＭＳ Ｐゴシック" panose="020B0600070205080204" pitchFamily="50" charset="-128"/>
              <a:ea typeface="ＭＳ Ｐゴシック" panose="020B0600070205080204" pitchFamily="50" charset="-128"/>
            </a:rPr>
            <a:t>7,630</a:t>
          </a:r>
          <a:r>
            <a:rPr kumimoji="1" lang="ja-JP" altLang="en-US" sz="1300">
              <a:latin typeface="ＭＳ Ｐゴシック" panose="020B0600070205080204" pitchFamily="50" charset="-128"/>
              <a:ea typeface="ＭＳ Ｐゴシック" panose="020B0600070205080204" pitchFamily="50" charset="-128"/>
            </a:rPr>
            <a:t>円の減少となり、主な要因は常磐地区排水対策事業の経費が減少したことである。土木費においては、例年、類似団体内順位が低い水準で推移しているが、令和元年度においては市道舗装新設事業や市道橋落橋防止対策事業の事業費増加に伴い、</a:t>
          </a:r>
          <a:r>
            <a:rPr kumimoji="1" lang="en-US" altLang="ja-JP" sz="1300">
              <a:latin typeface="ＭＳ Ｐゴシック" panose="020B0600070205080204" pitchFamily="50" charset="-128"/>
              <a:ea typeface="ＭＳ Ｐゴシック" panose="020B0600070205080204" pitchFamily="50" charset="-128"/>
            </a:rPr>
            <a:t>1,078</a:t>
          </a:r>
          <a:r>
            <a:rPr kumimoji="1" lang="ja-JP" altLang="en-US" sz="1300">
              <a:latin typeface="ＭＳ Ｐゴシック" panose="020B0600070205080204" pitchFamily="50" charset="-128"/>
              <a:ea typeface="ＭＳ Ｐゴシック" panose="020B0600070205080204" pitchFamily="50" charset="-128"/>
            </a:rPr>
            <a:t>円増加した。消防費は、前年度と比較して同程度である。教育費については、前年度と比較して</a:t>
          </a:r>
          <a:r>
            <a:rPr kumimoji="1" lang="en-US" altLang="ja-JP" sz="1300">
              <a:latin typeface="ＭＳ Ｐゴシック" panose="020B0600070205080204" pitchFamily="50" charset="-128"/>
              <a:ea typeface="ＭＳ Ｐゴシック" panose="020B0600070205080204" pitchFamily="50" charset="-128"/>
            </a:rPr>
            <a:t>10,780</a:t>
          </a:r>
          <a:r>
            <a:rPr kumimoji="1" lang="ja-JP" altLang="en-US" sz="1300">
              <a:latin typeface="ＭＳ Ｐゴシック" panose="020B0600070205080204" pitchFamily="50" charset="-128"/>
              <a:ea typeface="ＭＳ Ｐゴシック" panose="020B0600070205080204" pitchFamily="50" charset="-128"/>
            </a:rPr>
            <a:t>円の減少となり、要因としては平成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年度に観音寺中央幼稚園建設事業が完了したことが大きく影響している。公債費では、新市民会館建設事業・新庁舎建設事業の大型事業の元金償還が平成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本格的に開始されたことにより増加している。今後、令和４年度で公債費がピークを迎えることが予想されるため交付税措置の高い地方債などを活用することで、住民一人当たりのコスト削減に努めていきたい。諸支出金は類似団体内順位は１位であり、航路事業特別会計繰出金が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2,614</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財政調整基金残高は、歳計剰余金処分による積立金と</a:t>
          </a:r>
        </a:p>
        <a:p>
          <a:r>
            <a:rPr kumimoji="1" lang="ja-JP" altLang="en-US" sz="1400">
              <a:latin typeface="ＭＳ ゴシック" pitchFamily="49" charset="-128"/>
              <a:ea typeface="ＭＳ ゴシック" pitchFamily="49" charset="-128"/>
            </a:rPr>
            <a:t>取崩額の差で</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百万円の差が発生したことから、前年度</a:t>
          </a:r>
        </a:p>
        <a:p>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0.64</a:t>
          </a:r>
          <a:r>
            <a:rPr kumimoji="1" lang="ja-JP" altLang="en-US" sz="1400">
              <a:latin typeface="ＭＳ ゴシック" pitchFamily="49" charset="-128"/>
              <a:ea typeface="ＭＳ ゴシック" pitchFamily="49" charset="-128"/>
            </a:rPr>
            <a:t>ポイント減少した。取崩額の増加要因は市税の減</a:t>
          </a:r>
        </a:p>
        <a:p>
          <a:r>
            <a:rPr kumimoji="1" lang="ja-JP" altLang="en-US" sz="1400">
              <a:latin typeface="ＭＳ ゴシック" pitchFamily="49" charset="-128"/>
              <a:ea typeface="ＭＳ ゴシック" pitchFamily="49" charset="-128"/>
            </a:rPr>
            <a:t>少や公債費が増加したことが原因と考える。</a:t>
          </a:r>
        </a:p>
        <a:p>
          <a:r>
            <a:rPr kumimoji="1" lang="ja-JP" altLang="en-US" sz="1400">
              <a:latin typeface="ＭＳ ゴシック" pitchFamily="49" charset="-128"/>
              <a:ea typeface="ＭＳ ゴシック" pitchFamily="49" charset="-128"/>
            </a:rPr>
            <a:t>　実質収支額は</a:t>
          </a:r>
          <a:r>
            <a:rPr kumimoji="1" lang="en-US" altLang="ja-JP" sz="1400">
              <a:latin typeface="ＭＳ ゴシック" pitchFamily="49" charset="-128"/>
              <a:ea typeface="ＭＳ ゴシック" pitchFamily="49" charset="-128"/>
            </a:rPr>
            <a:t>262</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ポイントの減少だが</a:t>
          </a:r>
        </a:p>
        <a:p>
          <a:r>
            <a:rPr kumimoji="1" lang="ja-JP" altLang="en-US" sz="1400">
              <a:latin typeface="ＭＳ ゴシック" pitchFamily="49" charset="-128"/>
              <a:ea typeface="ＭＳ ゴシック" pitchFamily="49" charset="-128"/>
            </a:rPr>
            <a:t>市税や財政調整基金繰入金等が減少したことが要因である。</a:t>
          </a:r>
        </a:p>
        <a:p>
          <a:r>
            <a:rPr kumimoji="1" lang="ja-JP" altLang="en-US" sz="1400">
              <a:latin typeface="ＭＳ ゴシック" pitchFamily="49" charset="-128"/>
              <a:ea typeface="ＭＳ ゴシック" pitchFamily="49" charset="-128"/>
            </a:rPr>
            <a:t>　単年度収支は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ポイント減少しており、今後はごみ袋の</a:t>
          </a:r>
        </a:p>
        <a:p>
          <a:r>
            <a:rPr kumimoji="1" lang="ja-JP" altLang="en-US" sz="1400">
              <a:latin typeface="ＭＳ ゴシック" pitchFamily="49" charset="-128"/>
              <a:ea typeface="ＭＳ ゴシック" pitchFamily="49" charset="-128"/>
            </a:rPr>
            <a:t>有料化などの自主財源の確保を積極的に推進したい。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一般会計・特別会計のすべてにおいて黒字決算となった。</a:t>
          </a:r>
        </a:p>
        <a:p>
          <a:r>
            <a:rPr kumimoji="1" lang="ja-JP" altLang="en-US" sz="1400">
              <a:latin typeface="ＭＳ ゴシック" pitchFamily="49" charset="-128"/>
              <a:ea typeface="ＭＳ ゴシック" pitchFamily="49" charset="-128"/>
            </a:rPr>
            <a:t>　一般会計は標準財政規模に対する黒字額の比率が</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ポイント</a:t>
          </a:r>
        </a:p>
        <a:p>
          <a:r>
            <a:rPr kumimoji="1" lang="ja-JP" altLang="en-US" sz="1400">
              <a:latin typeface="ＭＳ ゴシック" pitchFamily="49" charset="-128"/>
              <a:ea typeface="ＭＳ ゴシック" pitchFamily="49" charset="-128"/>
            </a:rPr>
            <a:t>減少した。平成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年度から黒字額の比率が減少しているのは、市</a:t>
          </a:r>
        </a:p>
        <a:p>
          <a:r>
            <a:rPr kumimoji="1" lang="ja-JP" altLang="en-US" sz="1400">
              <a:latin typeface="ＭＳ ゴシック" pitchFamily="49" charset="-128"/>
              <a:ea typeface="ＭＳ ゴシック" pitchFamily="49" charset="-128"/>
            </a:rPr>
            <a:t>税収入の減少などが起因している。</a:t>
          </a:r>
        </a:p>
        <a:p>
          <a:r>
            <a:rPr kumimoji="1" lang="ja-JP" altLang="en-US" sz="1400">
              <a:latin typeface="ＭＳ ゴシック" pitchFamily="49" charset="-128"/>
              <a:ea typeface="ＭＳ ゴシック" pitchFamily="49" charset="-128"/>
            </a:rPr>
            <a:t>　特別会計では、介護保険事業特別会計において黒字額の比率が</a:t>
          </a:r>
        </a:p>
        <a:p>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ポイント増加した。前年度繰越金が</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百万円と多額だったこ</a:t>
          </a:r>
        </a:p>
        <a:p>
          <a:r>
            <a:rPr kumimoji="1" lang="ja-JP" altLang="en-US" sz="1400">
              <a:latin typeface="ＭＳ ゴシック" pitchFamily="49" charset="-128"/>
              <a:ea typeface="ＭＳ ゴシック" pitchFamily="49" charset="-128"/>
            </a:rPr>
            <a:t>となどが黒字の割合を増加させた。</a:t>
          </a:r>
        </a:p>
        <a:p>
          <a:r>
            <a:rPr kumimoji="1" lang="ja-JP" altLang="en-US" sz="1400">
              <a:latin typeface="ＭＳ ゴシック" pitchFamily="49" charset="-128"/>
              <a:ea typeface="ＭＳ ゴシック" pitchFamily="49" charset="-128"/>
            </a:rPr>
            <a:t>　公共下水道事業特別会計では、一般会計からの繰出金について、</a:t>
          </a:r>
        </a:p>
        <a:p>
          <a:r>
            <a:rPr kumimoji="1" lang="ja-JP" altLang="en-US" sz="1400">
              <a:latin typeface="ＭＳ ゴシック" pitchFamily="49" charset="-128"/>
              <a:ea typeface="ＭＳ ゴシック" pitchFamily="49" charset="-128"/>
            </a:rPr>
            <a:t>前年度に比べ</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百万円減少したことなどが影響し、黒字額の比率が</a:t>
          </a:r>
        </a:p>
        <a:p>
          <a:r>
            <a:rPr kumimoji="1" lang="en-US" altLang="ja-JP" sz="1400">
              <a:latin typeface="ＭＳ ゴシック" pitchFamily="49" charset="-128"/>
              <a:ea typeface="ＭＳ ゴシック" pitchFamily="49" charset="-128"/>
            </a:rPr>
            <a:t>0.67</a:t>
          </a:r>
          <a:r>
            <a:rPr kumimoji="1" lang="ja-JP" altLang="en-US" sz="1400">
              <a:latin typeface="ＭＳ ゴシック" pitchFamily="49" charset="-128"/>
              <a:ea typeface="ＭＳ ゴシック" pitchFamily="49" charset="-128"/>
            </a:rPr>
            <a:t>ポイント減少している。令和２年度からは、公共下水道事業特</a:t>
          </a:r>
        </a:p>
        <a:p>
          <a:r>
            <a:rPr kumimoji="1" lang="ja-JP" altLang="en-US" sz="1400">
              <a:latin typeface="ＭＳ ゴシック" pitchFamily="49" charset="-128"/>
              <a:ea typeface="ＭＳ ゴシック" pitchFamily="49" charset="-128"/>
            </a:rPr>
            <a:t>別会計及び農業集落排水事業特別会計が一部法適用化し、今後は経</a:t>
          </a:r>
        </a:p>
        <a:p>
          <a:r>
            <a:rPr kumimoji="1" lang="ja-JP" altLang="en-US" sz="1400">
              <a:latin typeface="ＭＳ ゴシック" pitchFamily="49" charset="-128"/>
              <a:ea typeface="ＭＳ ゴシック" pitchFamily="49" charset="-128"/>
            </a:rPr>
            <a:t>営戦略も策定する予定であるため、一般会計の繰出金に依存しない</a:t>
          </a:r>
        </a:p>
        <a:p>
          <a:r>
            <a:rPr kumimoji="1" lang="ja-JP" altLang="en-US" sz="1400">
              <a:latin typeface="ＭＳ ゴシック" pitchFamily="49" charset="-128"/>
              <a:ea typeface="ＭＳ ゴシック" pitchFamily="49" charset="-128"/>
            </a:rPr>
            <a:t>仕組みづくりを行っていきたい。</a:t>
          </a:r>
        </a:p>
        <a:p>
          <a:r>
            <a:rPr kumimoji="1" lang="ja-JP" altLang="en-US" sz="1400">
              <a:latin typeface="ＭＳ ゴシック" pitchFamily="49" charset="-128"/>
              <a:ea typeface="ＭＳ ゴシック" pitchFamily="49" charset="-128"/>
            </a:rPr>
            <a:t>　今後も、全会計において健全な財政運営が必要である。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26788938</v>
      </c>
      <c r="BO4" s="393"/>
      <c r="BP4" s="393"/>
      <c r="BQ4" s="393"/>
      <c r="BR4" s="393"/>
      <c r="BS4" s="393"/>
      <c r="BT4" s="393"/>
      <c r="BU4" s="394"/>
      <c r="BV4" s="392">
        <v>26839984</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4.7</v>
      </c>
      <c r="CU4" s="399"/>
      <c r="CV4" s="399"/>
      <c r="CW4" s="399"/>
      <c r="CX4" s="399"/>
      <c r="CY4" s="399"/>
      <c r="CZ4" s="399"/>
      <c r="DA4" s="400"/>
      <c r="DB4" s="398">
        <v>6.4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25969769</v>
      </c>
      <c r="BO5" s="430"/>
      <c r="BP5" s="430"/>
      <c r="BQ5" s="430"/>
      <c r="BR5" s="430"/>
      <c r="BS5" s="430"/>
      <c r="BT5" s="430"/>
      <c r="BU5" s="431"/>
      <c r="BV5" s="429">
        <v>25679098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92.9</v>
      </c>
      <c r="CU5" s="427"/>
      <c r="CV5" s="427"/>
      <c r="CW5" s="427"/>
      <c r="CX5" s="427"/>
      <c r="CY5" s="427"/>
      <c r="CZ5" s="427"/>
      <c r="DA5" s="428"/>
      <c r="DB5" s="426">
        <v>91.6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819169</v>
      </c>
      <c r="BO6" s="430"/>
      <c r="BP6" s="430"/>
      <c r="BQ6" s="430"/>
      <c r="BR6" s="430"/>
      <c r="BS6" s="430"/>
      <c r="BT6" s="430"/>
      <c r="BU6" s="431"/>
      <c r="BV6" s="429">
        <v>1160886</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97.4</v>
      </c>
      <c r="CU6" s="467"/>
      <c r="CV6" s="467"/>
      <c r="CW6" s="467"/>
      <c r="CX6" s="467"/>
      <c r="CY6" s="467"/>
      <c r="CZ6" s="467"/>
      <c r="DA6" s="468"/>
      <c r="DB6" s="466">
        <v>97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78081</v>
      </c>
      <c r="BO7" s="430"/>
      <c r="BP7" s="430"/>
      <c r="BQ7" s="430"/>
      <c r="BR7" s="430"/>
      <c r="BS7" s="430"/>
      <c r="BT7" s="430"/>
      <c r="BU7" s="431"/>
      <c r="BV7" s="429">
        <v>158221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15709707</v>
      </c>
      <c r="CU7" s="430"/>
      <c r="CV7" s="430"/>
      <c r="CW7" s="430"/>
      <c r="CX7" s="430"/>
      <c r="CY7" s="430"/>
      <c r="CZ7" s="430"/>
      <c r="DA7" s="431"/>
      <c r="DB7" s="429">
        <v>15691617</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741088</v>
      </c>
      <c r="BO8" s="430"/>
      <c r="BP8" s="430"/>
      <c r="BQ8" s="430"/>
      <c r="BR8" s="430"/>
      <c r="BS8" s="430"/>
      <c r="BT8" s="430"/>
      <c r="BU8" s="431"/>
      <c r="BV8" s="429">
        <v>1002665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0.64</v>
      </c>
      <c r="CU8" s="470"/>
      <c r="CV8" s="470"/>
      <c r="CW8" s="470"/>
      <c r="CX8" s="470"/>
      <c r="CY8" s="470"/>
      <c r="CZ8" s="470"/>
      <c r="DA8" s="471"/>
      <c r="DB8" s="469">
        <v>0.64</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59409</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-261577</v>
      </c>
      <c r="BO9" s="430"/>
      <c r="BP9" s="430"/>
      <c r="BQ9" s="430"/>
      <c r="BR9" s="430"/>
      <c r="BS9" s="430"/>
      <c r="BT9" s="430"/>
      <c r="BU9" s="431"/>
      <c r="BV9" s="429">
        <v>91426</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18.2</v>
      </c>
      <c r="CU9" s="427"/>
      <c r="CV9" s="427"/>
      <c r="CW9" s="427"/>
      <c r="CX9" s="427"/>
      <c r="CY9" s="427"/>
      <c r="CZ9" s="427"/>
      <c r="DA9" s="428"/>
      <c r="DB9" s="426">
        <v>17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62690</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2947</v>
      </c>
      <c r="BO10" s="430"/>
      <c r="BP10" s="430"/>
      <c r="BQ10" s="430"/>
      <c r="BR10" s="430"/>
      <c r="BS10" s="430"/>
      <c r="BT10" s="430"/>
      <c r="BU10" s="431"/>
      <c r="BV10" s="429">
        <v>3715</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4501</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59959</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137</v>
      </c>
      <c r="AV12" s="462"/>
      <c r="AW12" s="462"/>
      <c r="AX12" s="462"/>
      <c r="AY12" s="463" t="s">
        <v>138</v>
      </c>
      <c r="AZ12" s="464"/>
      <c r="BA12" s="464"/>
      <c r="BB12" s="464"/>
      <c r="BC12" s="464"/>
      <c r="BD12" s="464"/>
      <c r="BE12" s="464"/>
      <c r="BF12" s="464"/>
      <c r="BG12" s="464"/>
      <c r="BH12" s="464"/>
      <c r="BI12" s="464"/>
      <c r="BJ12" s="464"/>
      <c r="BK12" s="464"/>
      <c r="BL12" s="464"/>
      <c r="BM12" s="465"/>
      <c r="BN12" s="429">
        <v>700000</v>
      </c>
      <c r="BO12" s="430"/>
      <c r="BP12" s="430"/>
      <c r="BQ12" s="430"/>
      <c r="BR12" s="430"/>
      <c r="BS12" s="430"/>
      <c r="BT12" s="430"/>
      <c r="BU12" s="431"/>
      <c r="BV12" s="429">
        <v>900000</v>
      </c>
      <c r="BW12" s="430"/>
      <c r="BX12" s="430"/>
      <c r="BY12" s="430"/>
      <c r="BZ12" s="430"/>
      <c r="CA12" s="430"/>
      <c r="CB12" s="430"/>
      <c r="CC12" s="431"/>
      <c r="CD12" s="432" t="s">
        <v>139</v>
      </c>
      <c r="CE12" s="433"/>
      <c r="CF12" s="433"/>
      <c r="CG12" s="433"/>
      <c r="CH12" s="433"/>
      <c r="CI12" s="433"/>
      <c r="CJ12" s="433"/>
      <c r="CK12" s="433"/>
      <c r="CL12" s="433"/>
      <c r="CM12" s="433"/>
      <c r="CN12" s="433"/>
      <c r="CO12" s="433"/>
      <c r="CP12" s="433"/>
      <c r="CQ12" s="433"/>
      <c r="CR12" s="433"/>
      <c r="CS12" s="434"/>
      <c r="CT12" s="469" t="s">
        <v>140</v>
      </c>
      <c r="CU12" s="470"/>
      <c r="CV12" s="470"/>
      <c r="CW12" s="470"/>
      <c r="CX12" s="470"/>
      <c r="CY12" s="470"/>
      <c r="CZ12" s="470"/>
      <c r="DA12" s="471"/>
      <c r="DB12" s="469" t="s">
        <v>141</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142</v>
      </c>
      <c r="N13" s="521"/>
      <c r="O13" s="521"/>
      <c r="P13" s="521"/>
      <c r="Q13" s="522"/>
      <c r="R13" s="513">
        <v>59011</v>
      </c>
      <c r="S13" s="514"/>
      <c r="T13" s="514"/>
      <c r="U13" s="514"/>
      <c r="V13" s="515"/>
      <c r="W13" s="445" t="s">
        <v>143</v>
      </c>
      <c r="X13" s="446"/>
      <c r="Y13" s="446"/>
      <c r="Z13" s="446"/>
      <c r="AA13" s="446"/>
      <c r="AB13" s="436"/>
      <c r="AC13" s="480">
        <v>2952</v>
      </c>
      <c r="AD13" s="481"/>
      <c r="AE13" s="481"/>
      <c r="AF13" s="481"/>
      <c r="AG13" s="523"/>
      <c r="AH13" s="480">
        <v>3564</v>
      </c>
      <c r="AI13" s="481"/>
      <c r="AJ13" s="481"/>
      <c r="AK13" s="481"/>
      <c r="AL13" s="482"/>
      <c r="AM13" s="458" t="s">
        <v>144</v>
      </c>
      <c r="AN13" s="459"/>
      <c r="AO13" s="459"/>
      <c r="AP13" s="459"/>
      <c r="AQ13" s="459"/>
      <c r="AR13" s="459"/>
      <c r="AS13" s="459"/>
      <c r="AT13" s="460"/>
      <c r="AU13" s="461" t="s">
        <v>137</v>
      </c>
      <c r="AV13" s="462"/>
      <c r="AW13" s="462"/>
      <c r="AX13" s="462"/>
      <c r="AY13" s="463" t="s">
        <v>145</v>
      </c>
      <c r="AZ13" s="464"/>
      <c r="BA13" s="464"/>
      <c r="BB13" s="464"/>
      <c r="BC13" s="464"/>
      <c r="BD13" s="464"/>
      <c r="BE13" s="464"/>
      <c r="BF13" s="464"/>
      <c r="BG13" s="464"/>
      <c r="BH13" s="464"/>
      <c r="BI13" s="464"/>
      <c r="BJ13" s="464"/>
      <c r="BK13" s="464"/>
      <c r="BL13" s="464"/>
      <c r="BM13" s="465"/>
      <c r="BN13" s="429">
        <v>-958630</v>
      </c>
      <c r="BO13" s="430"/>
      <c r="BP13" s="430"/>
      <c r="BQ13" s="430"/>
      <c r="BR13" s="430"/>
      <c r="BS13" s="430"/>
      <c r="BT13" s="430"/>
      <c r="BU13" s="431"/>
      <c r="BV13" s="429">
        <v>-800358</v>
      </c>
      <c r="BW13" s="430"/>
      <c r="BX13" s="430"/>
      <c r="BY13" s="430"/>
      <c r="BZ13" s="430"/>
      <c r="CA13" s="430"/>
      <c r="CB13" s="430"/>
      <c r="CC13" s="431"/>
      <c r="CD13" s="432" t="s">
        <v>146</v>
      </c>
      <c r="CE13" s="433"/>
      <c r="CF13" s="433"/>
      <c r="CG13" s="433"/>
      <c r="CH13" s="433"/>
      <c r="CI13" s="433"/>
      <c r="CJ13" s="433"/>
      <c r="CK13" s="433"/>
      <c r="CL13" s="433"/>
      <c r="CM13" s="433"/>
      <c r="CN13" s="433"/>
      <c r="CO13" s="433"/>
      <c r="CP13" s="433"/>
      <c r="CQ13" s="433"/>
      <c r="CR13" s="433"/>
      <c r="CS13" s="434"/>
      <c r="CT13" s="426">
        <v>9.4</v>
      </c>
      <c r="CU13" s="427"/>
      <c r="CV13" s="427"/>
      <c r="CW13" s="427"/>
      <c r="CX13" s="427"/>
      <c r="CY13" s="427"/>
      <c r="CZ13" s="427"/>
      <c r="DA13" s="428"/>
      <c r="DB13" s="426">
        <v>9.4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147</v>
      </c>
      <c r="M14" s="511"/>
      <c r="N14" s="511"/>
      <c r="O14" s="511"/>
      <c r="P14" s="511"/>
      <c r="Q14" s="512"/>
      <c r="R14" s="513">
        <v>60466</v>
      </c>
      <c r="S14" s="514"/>
      <c r="T14" s="514"/>
      <c r="U14" s="514"/>
      <c r="V14" s="515"/>
      <c r="W14" s="419"/>
      <c r="X14" s="420"/>
      <c r="Y14" s="420"/>
      <c r="Z14" s="420"/>
      <c r="AA14" s="420"/>
      <c r="AB14" s="409"/>
      <c r="AC14" s="516">
        <v>10.5</v>
      </c>
      <c r="AD14" s="517"/>
      <c r="AE14" s="517"/>
      <c r="AF14" s="517"/>
      <c r="AG14" s="518"/>
      <c r="AH14" s="516">
        <v>11.9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148</v>
      </c>
      <c r="CE14" s="525"/>
      <c r="CF14" s="525"/>
      <c r="CG14" s="525"/>
      <c r="CH14" s="525"/>
      <c r="CI14" s="525"/>
      <c r="CJ14" s="525"/>
      <c r="CK14" s="525"/>
      <c r="CL14" s="525"/>
      <c r="CM14" s="525"/>
      <c r="CN14" s="525"/>
      <c r="CO14" s="525"/>
      <c r="CP14" s="525"/>
      <c r="CQ14" s="525"/>
      <c r="CR14" s="525"/>
      <c r="CS14" s="526"/>
      <c r="CT14" s="527">
        <v>61.8</v>
      </c>
      <c r="CU14" s="528"/>
      <c r="CV14" s="528"/>
      <c r="CW14" s="528"/>
      <c r="CX14" s="528"/>
      <c r="CY14" s="528"/>
      <c r="CZ14" s="528"/>
      <c r="DA14" s="529"/>
      <c r="DB14" s="527">
        <v>74.5</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149</v>
      </c>
      <c r="N15" s="521"/>
      <c r="O15" s="521"/>
      <c r="P15" s="521"/>
      <c r="Q15" s="522"/>
      <c r="R15" s="513">
        <v>59711</v>
      </c>
      <c r="S15" s="514"/>
      <c r="T15" s="514"/>
      <c r="U15" s="514"/>
      <c r="V15" s="515"/>
      <c r="W15" s="445" t="s">
        <v>150</v>
      </c>
      <c r="X15" s="446"/>
      <c r="Y15" s="446"/>
      <c r="Z15" s="446"/>
      <c r="AA15" s="446"/>
      <c r="AB15" s="436"/>
      <c r="AC15" s="480">
        <v>9197</v>
      </c>
      <c r="AD15" s="481"/>
      <c r="AE15" s="481"/>
      <c r="AF15" s="481"/>
      <c r="AG15" s="523"/>
      <c r="AH15" s="480">
        <v>9601</v>
      </c>
      <c r="AI15" s="481"/>
      <c r="AJ15" s="481"/>
      <c r="AK15" s="481"/>
      <c r="AL15" s="482"/>
      <c r="AM15" s="458"/>
      <c r="AN15" s="459"/>
      <c r="AO15" s="459"/>
      <c r="AP15" s="459"/>
      <c r="AQ15" s="459"/>
      <c r="AR15" s="459"/>
      <c r="AS15" s="459"/>
      <c r="AT15" s="460"/>
      <c r="AU15" s="461"/>
      <c r="AV15" s="462"/>
      <c r="AW15" s="462"/>
      <c r="AX15" s="462"/>
      <c r="AY15" s="389" t="s">
        <v>151</v>
      </c>
      <c r="AZ15" s="390"/>
      <c r="BA15" s="390"/>
      <c r="BB15" s="390"/>
      <c r="BC15" s="390"/>
      <c r="BD15" s="390"/>
      <c r="BE15" s="390"/>
      <c r="BF15" s="390"/>
      <c r="BG15" s="390"/>
      <c r="BH15" s="390"/>
      <c r="BI15" s="390"/>
      <c r="BJ15" s="390"/>
      <c r="BK15" s="390"/>
      <c r="BL15" s="390"/>
      <c r="BM15" s="391"/>
      <c r="BN15" s="392">
        <v>7991194</v>
      </c>
      <c r="BO15" s="393"/>
      <c r="BP15" s="393"/>
      <c r="BQ15" s="393"/>
      <c r="BR15" s="393"/>
      <c r="BS15" s="393"/>
      <c r="BT15" s="393"/>
      <c r="BU15" s="394"/>
      <c r="BV15" s="392">
        <v>7958757</v>
      </c>
      <c r="BW15" s="393"/>
      <c r="BX15" s="393"/>
      <c r="BY15" s="393"/>
      <c r="BZ15" s="393"/>
      <c r="CA15" s="393"/>
      <c r="CB15" s="393"/>
      <c r="CC15" s="394"/>
      <c r="CD15" s="530" t="s">
        <v>152</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153</v>
      </c>
      <c r="M16" s="541"/>
      <c r="N16" s="541"/>
      <c r="O16" s="541"/>
      <c r="P16" s="541"/>
      <c r="Q16" s="542"/>
      <c r="R16" s="533" t="s">
        <v>154</v>
      </c>
      <c r="S16" s="534"/>
      <c r="T16" s="534"/>
      <c r="U16" s="534"/>
      <c r="V16" s="535"/>
      <c r="W16" s="419"/>
      <c r="X16" s="420"/>
      <c r="Y16" s="420"/>
      <c r="Z16" s="420"/>
      <c r="AA16" s="420"/>
      <c r="AB16" s="409"/>
      <c r="AC16" s="516">
        <v>32.6</v>
      </c>
      <c r="AD16" s="517"/>
      <c r="AE16" s="517"/>
      <c r="AF16" s="517"/>
      <c r="AG16" s="518"/>
      <c r="AH16" s="516">
        <v>32.1</v>
      </c>
      <c r="AI16" s="517"/>
      <c r="AJ16" s="517"/>
      <c r="AK16" s="517"/>
      <c r="AL16" s="519"/>
      <c r="AM16" s="458"/>
      <c r="AN16" s="459"/>
      <c r="AO16" s="459"/>
      <c r="AP16" s="459"/>
      <c r="AQ16" s="459"/>
      <c r="AR16" s="459"/>
      <c r="AS16" s="459"/>
      <c r="AT16" s="460"/>
      <c r="AU16" s="461"/>
      <c r="AV16" s="462"/>
      <c r="AW16" s="462"/>
      <c r="AX16" s="462"/>
      <c r="AY16" s="463" t="s">
        <v>155</v>
      </c>
      <c r="AZ16" s="464"/>
      <c r="BA16" s="464"/>
      <c r="BB16" s="464"/>
      <c r="BC16" s="464"/>
      <c r="BD16" s="464"/>
      <c r="BE16" s="464"/>
      <c r="BF16" s="464"/>
      <c r="BG16" s="464"/>
      <c r="BH16" s="464"/>
      <c r="BI16" s="464"/>
      <c r="BJ16" s="464"/>
      <c r="BK16" s="464"/>
      <c r="BL16" s="464"/>
      <c r="BM16" s="465"/>
      <c r="BN16" s="429">
        <v>12447585</v>
      </c>
      <c r="BO16" s="430"/>
      <c r="BP16" s="430"/>
      <c r="BQ16" s="430"/>
      <c r="BR16" s="430"/>
      <c r="BS16" s="430"/>
      <c r="BT16" s="430"/>
      <c r="BU16" s="431"/>
      <c r="BV16" s="429">
        <v>12208895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156</v>
      </c>
      <c r="N17" s="537"/>
      <c r="O17" s="537"/>
      <c r="P17" s="537"/>
      <c r="Q17" s="538"/>
      <c r="R17" s="533" t="s">
        <v>157</v>
      </c>
      <c r="S17" s="534"/>
      <c r="T17" s="534"/>
      <c r="U17" s="534"/>
      <c r="V17" s="535"/>
      <c r="W17" s="445" t="s">
        <v>158</v>
      </c>
      <c r="X17" s="446"/>
      <c r="Y17" s="446"/>
      <c r="Z17" s="446"/>
      <c r="AA17" s="446"/>
      <c r="AB17" s="436"/>
      <c r="AC17" s="480">
        <v>16038</v>
      </c>
      <c r="AD17" s="481"/>
      <c r="AE17" s="481"/>
      <c r="AF17" s="481"/>
      <c r="AG17" s="523"/>
      <c r="AH17" s="480">
        <v>16762</v>
      </c>
      <c r="AI17" s="481"/>
      <c r="AJ17" s="481"/>
      <c r="AK17" s="481"/>
      <c r="AL17" s="482"/>
      <c r="AM17" s="458"/>
      <c r="AN17" s="459"/>
      <c r="AO17" s="459"/>
      <c r="AP17" s="459"/>
      <c r="AQ17" s="459"/>
      <c r="AR17" s="459"/>
      <c r="AS17" s="459"/>
      <c r="AT17" s="460"/>
      <c r="AU17" s="461"/>
      <c r="AV17" s="462"/>
      <c r="AW17" s="462"/>
      <c r="AX17" s="462"/>
      <c r="AY17" s="463" t="s">
        <v>159</v>
      </c>
      <c r="AZ17" s="464"/>
      <c r="BA17" s="464"/>
      <c r="BB17" s="464"/>
      <c r="BC17" s="464"/>
      <c r="BD17" s="464"/>
      <c r="BE17" s="464"/>
      <c r="BF17" s="464"/>
      <c r="BG17" s="464"/>
      <c r="BH17" s="464"/>
      <c r="BI17" s="464"/>
      <c r="BJ17" s="464"/>
      <c r="BK17" s="464"/>
      <c r="BL17" s="464"/>
      <c r="BM17" s="465"/>
      <c r="BN17" s="429">
        <v>10249394</v>
      </c>
      <c r="BO17" s="430"/>
      <c r="BP17" s="430"/>
      <c r="BQ17" s="430"/>
      <c r="BR17" s="430"/>
      <c r="BS17" s="430"/>
      <c r="BT17" s="430"/>
      <c r="BU17" s="431"/>
      <c r="BV17" s="429">
        <v>10199955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160</v>
      </c>
      <c r="C18" s="472"/>
      <c r="D18" s="472"/>
      <c r="E18" s="544"/>
      <c r="F18" s="544"/>
      <c r="G18" s="544"/>
      <c r="H18" s="544"/>
      <c r="I18" s="544"/>
      <c r="J18" s="544"/>
      <c r="K18" s="544"/>
      <c r="L18" s="545">
        <v>117.84</v>
      </c>
      <c r="M18" s="545"/>
      <c r="N18" s="545"/>
      <c r="O18" s="545"/>
      <c r="P18" s="545"/>
      <c r="Q18" s="545"/>
      <c r="R18" s="546"/>
      <c r="S18" s="546"/>
      <c r="T18" s="546"/>
      <c r="U18" s="546"/>
      <c r="V18" s="547"/>
      <c r="W18" s="447"/>
      <c r="X18" s="448"/>
      <c r="Y18" s="448"/>
      <c r="Z18" s="448"/>
      <c r="AA18" s="448"/>
      <c r="AB18" s="439"/>
      <c r="AC18" s="548">
        <v>56.9</v>
      </c>
      <c r="AD18" s="549"/>
      <c r="AE18" s="549"/>
      <c r="AF18" s="549"/>
      <c r="AG18" s="550"/>
      <c r="AH18" s="548">
        <v>56</v>
      </c>
      <c r="AI18" s="549"/>
      <c r="AJ18" s="549"/>
      <c r="AK18" s="549"/>
      <c r="AL18" s="551"/>
      <c r="AM18" s="458"/>
      <c r="AN18" s="459"/>
      <c r="AO18" s="459"/>
      <c r="AP18" s="459"/>
      <c r="AQ18" s="459"/>
      <c r="AR18" s="459"/>
      <c r="AS18" s="459"/>
      <c r="AT18" s="460"/>
      <c r="AU18" s="461"/>
      <c r="AV18" s="462"/>
      <c r="AW18" s="462"/>
      <c r="AX18" s="462"/>
      <c r="AY18" s="463" t="s">
        <v>161</v>
      </c>
      <c r="AZ18" s="464"/>
      <c r="BA18" s="464"/>
      <c r="BB18" s="464"/>
      <c r="BC18" s="464"/>
      <c r="BD18" s="464"/>
      <c r="BE18" s="464"/>
      <c r="BF18" s="464"/>
      <c r="BG18" s="464"/>
      <c r="BH18" s="464"/>
      <c r="BI18" s="464"/>
      <c r="BJ18" s="464"/>
      <c r="BK18" s="464"/>
      <c r="BL18" s="464"/>
      <c r="BM18" s="465"/>
      <c r="BN18" s="429">
        <v>14704523</v>
      </c>
      <c r="BO18" s="430"/>
      <c r="BP18" s="430"/>
      <c r="BQ18" s="430"/>
      <c r="BR18" s="430"/>
      <c r="BS18" s="430"/>
      <c r="BT18" s="430"/>
      <c r="BU18" s="431"/>
      <c r="BV18" s="429">
        <v>14731045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162</v>
      </c>
      <c r="C19" s="472"/>
      <c r="D19" s="472"/>
      <c r="E19" s="544"/>
      <c r="F19" s="544"/>
      <c r="G19" s="544"/>
      <c r="H19" s="544"/>
      <c r="I19" s="544"/>
      <c r="J19" s="544"/>
      <c r="K19" s="544"/>
      <c r="L19" s="552">
        <v>504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163</v>
      </c>
      <c r="AZ19" s="464"/>
      <c r="BA19" s="464"/>
      <c r="BB19" s="464"/>
      <c r="BC19" s="464"/>
      <c r="BD19" s="464"/>
      <c r="BE19" s="464"/>
      <c r="BF19" s="464"/>
      <c r="BG19" s="464"/>
      <c r="BH19" s="464"/>
      <c r="BI19" s="464"/>
      <c r="BJ19" s="464"/>
      <c r="BK19" s="464"/>
      <c r="BL19" s="464"/>
      <c r="BM19" s="465"/>
      <c r="BN19" s="429">
        <v>18130733</v>
      </c>
      <c r="BO19" s="430"/>
      <c r="BP19" s="430"/>
      <c r="BQ19" s="430"/>
      <c r="BR19" s="430"/>
      <c r="BS19" s="430"/>
      <c r="BT19" s="430"/>
      <c r="BU19" s="431"/>
      <c r="BV19" s="429">
        <v>18589382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164</v>
      </c>
      <c r="C20" s="472"/>
      <c r="D20" s="472"/>
      <c r="E20" s="544"/>
      <c r="F20" s="544"/>
      <c r="G20" s="544"/>
      <c r="H20" s="544"/>
      <c r="I20" s="544"/>
      <c r="J20" s="544"/>
      <c r="K20" s="544"/>
      <c r="L20" s="552">
        <v>21984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165</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166</v>
      </c>
      <c r="C22" s="567"/>
      <c r="D22" s="568"/>
      <c r="E22" s="441" t="s">
        <v>1</v>
      </c>
      <c r="F22" s="446"/>
      <c r="G22" s="446"/>
      <c r="H22" s="446"/>
      <c r="I22" s="446"/>
      <c r="J22" s="446"/>
      <c r="K22" s="436"/>
      <c r="L22" s="441" t="s">
        <v>167</v>
      </c>
      <c r="M22" s="446"/>
      <c r="N22" s="446"/>
      <c r="O22" s="446"/>
      <c r="P22" s="436"/>
      <c r="Q22" s="575" t="s">
        <v>168</v>
      </c>
      <c r="R22" s="576"/>
      <c r="S22" s="576"/>
      <c r="T22" s="576"/>
      <c r="U22" s="576"/>
      <c r="V22" s="577"/>
      <c r="W22" s="581" t="s">
        <v>169</v>
      </c>
      <c r="X22" s="567"/>
      <c r="Y22" s="568"/>
      <c r="Z22" s="441" t="s">
        <v>1</v>
      </c>
      <c r="AA22" s="446"/>
      <c r="AB22" s="446"/>
      <c r="AC22" s="446"/>
      <c r="AD22" s="446"/>
      <c r="AE22" s="446"/>
      <c r="AF22" s="446"/>
      <c r="AG22" s="436"/>
      <c r="AH22" s="594" t="s">
        <v>170</v>
      </c>
      <c r="AI22" s="446"/>
      <c r="AJ22" s="446"/>
      <c r="AK22" s="446"/>
      <c r="AL22" s="436"/>
      <c r="AM22" s="594" t="s">
        <v>171</v>
      </c>
      <c r="AN22" s="595"/>
      <c r="AO22" s="595"/>
      <c r="AP22" s="595"/>
      <c r="AQ22" s="595"/>
      <c r="AR22" s="596"/>
      <c r="AS22" s="575" t="s">
        <v>168</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172</v>
      </c>
      <c r="AZ23" s="390"/>
      <c r="BA23" s="390"/>
      <c r="BB23" s="390"/>
      <c r="BC23" s="390"/>
      <c r="BD23" s="390"/>
      <c r="BE23" s="390"/>
      <c r="BF23" s="390"/>
      <c r="BG23" s="390"/>
      <c r="BH23" s="390"/>
      <c r="BI23" s="390"/>
      <c r="BJ23" s="390"/>
      <c r="BK23" s="390"/>
      <c r="BL23" s="390"/>
      <c r="BM23" s="391"/>
      <c r="BN23" s="429">
        <v>35904113</v>
      </c>
      <c r="BO23" s="430"/>
      <c r="BP23" s="430"/>
      <c r="BQ23" s="430"/>
      <c r="BR23" s="430"/>
      <c r="BS23" s="430"/>
      <c r="BT23" s="430"/>
      <c r="BU23" s="431"/>
      <c r="BV23" s="429">
        <v>37526838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173</v>
      </c>
      <c r="F24" s="459"/>
      <c r="G24" s="459"/>
      <c r="H24" s="459"/>
      <c r="I24" s="459"/>
      <c r="J24" s="459"/>
      <c r="K24" s="460"/>
      <c r="L24" s="480">
        <v>1</v>
      </c>
      <c r="M24" s="481"/>
      <c r="N24" s="481"/>
      <c r="O24" s="481"/>
      <c r="P24" s="523"/>
      <c r="Q24" s="480">
        <v>8523</v>
      </c>
      <c r="R24" s="481"/>
      <c r="S24" s="481"/>
      <c r="T24" s="481"/>
      <c r="U24" s="481"/>
      <c r="V24" s="523"/>
      <c r="W24" s="582"/>
      <c r="X24" s="570"/>
      <c r="Y24" s="571"/>
      <c r="Z24" s="479" t="s">
        <v>174</v>
      </c>
      <c r="AA24" s="459"/>
      <c r="AB24" s="459"/>
      <c r="AC24" s="459"/>
      <c r="AD24" s="459"/>
      <c r="AE24" s="459"/>
      <c r="AF24" s="459"/>
      <c r="AG24" s="460"/>
      <c r="AH24" s="480">
        <v>376</v>
      </c>
      <c r="AI24" s="481"/>
      <c r="AJ24" s="481"/>
      <c r="AK24" s="481"/>
      <c r="AL24" s="523"/>
      <c r="AM24" s="480">
        <v>1109576</v>
      </c>
      <c r="AN24" s="481"/>
      <c r="AO24" s="481"/>
      <c r="AP24" s="481"/>
      <c r="AQ24" s="481"/>
      <c r="AR24" s="523"/>
      <c r="AS24" s="480">
        <v>2951</v>
      </c>
      <c r="AT24" s="481"/>
      <c r="AU24" s="481"/>
      <c r="AV24" s="481"/>
      <c r="AW24" s="481"/>
      <c r="AX24" s="482"/>
      <c r="AY24" s="602" t="s">
        <v>175</v>
      </c>
      <c r="AZ24" s="603"/>
      <c r="BA24" s="603"/>
      <c r="BB24" s="603"/>
      <c r="BC24" s="603"/>
      <c r="BD24" s="603"/>
      <c r="BE24" s="603"/>
      <c r="BF24" s="603"/>
      <c r="BG24" s="603"/>
      <c r="BH24" s="603"/>
      <c r="BI24" s="603"/>
      <c r="BJ24" s="603"/>
      <c r="BK24" s="603"/>
      <c r="BL24" s="603"/>
      <c r="BM24" s="604"/>
      <c r="BN24" s="429">
        <v>17086281</v>
      </c>
      <c r="BO24" s="430"/>
      <c r="BP24" s="430"/>
      <c r="BQ24" s="430"/>
      <c r="BR24" s="430"/>
      <c r="BS24" s="430"/>
      <c r="BT24" s="430"/>
      <c r="BU24" s="431"/>
      <c r="BV24" s="429">
        <v>17483372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176</v>
      </c>
      <c r="F25" s="459"/>
      <c r="G25" s="459"/>
      <c r="H25" s="459"/>
      <c r="I25" s="459"/>
      <c r="J25" s="459"/>
      <c r="K25" s="460"/>
      <c r="L25" s="480">
        <v>1</v>
      </c>
      <c r="M25" s="481"/>
      <c r="N25" s="481"/>
      <c r="O25" s="481"/>
      <c r="P25" s="523"/>
      <c r="Q25" s="480">
        <v>6570</v>
      </c>
      <c r="R25" s="481"/>
      <c r="S25" s="481"/>
      <c r="T25" s="481"/>
      <c r="U25" s="481"/>
      <c r="V25" s="523"/>
      <c r="W25" s="582"/>
      <c r="X25" s="570"/>
      <c r="Y25" s="571"/>
      <c r="Z25" s="479" t="s">
        <v>177</v>
      </c>
      <c r="AA25" s="459"/>
      <c r="AB25" s="459"/>
      <c r="AC25" s="459"/>
      <c r="AD25" s="459"/>
      <c r="AE25" s="459"/>
      <c r="AF25" s="459"/>
      <c r="AG25" s="460"/>
      <c r="AH25" s="480" t="s">
        <v>130</v>
      </c>
      <c r="AI25" s="481"/>
      <c r="AJ25" s="481"/>
      <c r="AK25" s="481"/>
      <c r="AL25" s="523"/>
      <c r="AM25" s="480" t="s">
        <v>130</v>
      </c>
      <c r="AN25" s="481"/>
      <c r="AO25" s="481"/>
      <c r="AP25" s="481"/>
      <c r="AQ25" s="481"/>
      <c r="AR25" s="523"/>
      <c r="AS25" s="480" t="s">
        <v>140</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2373457</v>
      </c>
      <c r="BO25" s="393"/>
      <c r="BP25" s="393"/>
      <c r="BQ25" s="393"/>
      <c r="BR25" s="393"/>
      <c r="BS25" s="393"/>
      <c r="BT25" s="393"/>
      <c r="BU25" s="394"/>
      <c r="BV25" s="392">
        <v>2894990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179</v>
      </c>
      <c r="F26" s="459"/>
      <c r="G26" s="459"/>
      <c r="H26" s="459"/>
      <c r="I26" s="459"/>
      <c r="J26" s="459"/>
      <c r="K26" s="460"/>
      <c r="L26" s="480">
        <v>1</v>
      </c>
      <c r="M26" s="481"/>
      <c r="N26" s="481"/>
      <c r="O26" s="481"/>
      <c r="P26" s="523"/>
      <c r="Q26" s="480">
        <v>5859</v>
      </c>
      <c r="R26" s="481"/>
      <c r="S26" s="481"/>
      <c r="T26" s="481"/>
      <c r="U26" s="481"/>
      <c r="V26" s="523"/>
      <c r="W26" s="582"/>
      <c r="X26" s="570"/>
      <c r="Y26" s="571"/>
      <c r="Z26" s="479" t="s">
        <v>180</v>
      </c>
      <c r="AA26" s="592"/>
      <c r="AB26" s="592"/>
      <c r="AC26" s="592"/>
      <c r="AD26" s="592"/>
      <c r="AE26" s="592"/>
      <c r="AF26" s="592"/>
      <c r="AG26" s="593"/>
      <c r="AH26" s="480">
        <v>25</v>
      </c>
      <c r="AI26" s="481"/>
      <c r="AJ26" s="481"/>
      <c r="AK26" s="481"/>
      <c r="AL26" s="523"/>
      <c r="AM26" s="480">
        <v>78725</v>
      </c>
      <c r="AN26" s="481"/>
      <c r="AO26" s="481"/>
      <c r="AP26" s="481"/>
      <c r="AQ26" s="481"/>
      <c r="AR26" s="523"/>
      <c r="AS26" s="480">
        <v>3149</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141</v>
      </c>
      <c r="BO26" s="430"/>
      <c r="BP26" s="430"/>
      <c r="BQ26" s="430"/>
      <c r="BR26" s="430"/>
      <c r="BS26" s="430"/>
      <c r="BT26" s="430"/>
      <c r="BU26" s="431"/>
      <c r="BV26" s="429" t="s">
        <v>130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5390</v>
      </c>
      <c r="R27" s="481"/>
      <c r="S27" s="481"/>
      <c r="T27" s="481"/>
      <c r="U27" s="481"/>
      <c r="V27" s="523"/>
      <c r="W27" s="582"/>
      <c r="X27" s="570"/>
      <c r="Y27" s="571"/>
      <c r="Z27" s="479" t="s">
        <v>183</v>
      </c>
      <c r="AA27" s="459"/>
      <c r="AB27" s="459"/>
      <c r="AC27" s="459"/>
      <c r="AD27" s="459"/>
      <c r="AE27" s="459"/>
      <c r="AF27" s="459"/>
      <c r="AG27" s="460"/>
      <c r="AH27" s="480">
        <v>41</v>
      </c>
      <c r="AI27" s="481"/>
      <c r="AJ27" s="481"/>
      <c r="AK27" s="481"/>
      <c r="AL27" s="523"/>
      <c r="AM27" s="480">
        <v>115497</v>
      </c>
      <c r="AN27" s="481"/>
      <c r="AO27" s="481"/>
      <c r="AP27" s="481"/>
      <c r="AQ27" s="481"/>
      <c r="AR27" s="523"/>
      <c r="AS27" s="480">
        <v>2817</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216778</v>
      </c>
      <c r="BO27" s="606"/>
      <c r="BP27" s="606"/>
      <c r="BQ27" s="606"/>
      <c r="BR27" s="606"/>
      <c r="BS27" s="606"/>
      <c r="BT27" s="606"/>
      <c r="BU27" s="607"/>
      <c r="BV27" s="605">
        <v>216391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4650</v>
      </c>
      <c r="R28" s="481"/>
      <c r="S28" s="481"/>
      <c r="T28" s="481"/>
      <c r="U28" s="481"/>
      <c r="V28" s="523"/>
      <c r="W28" s="582"/>
      <c r="X28" s="570"/>
      <c r="Y28" s="571"/>
      <c r="Z28" s="479" t="s">
        <v>186</v>
      </c>
      <c r="AA28" s="459"/>
      <c r="AB28" s="459"/>
      <c r="AC28" s="459"/>
      <c r="AD28" s="459"/>
      <c r="AE28" s="459"/>
      <c r="AF28" s="459"/>
      <c r="AG28" s="460"/>
      <c r="AH28" s="480" t="s">
        <v>140</v>
      </c>
      <c r="AI28" s="481"/>
      <c r="AJ28" s="481"/>
      <c r="AK28" s="481"/>
      <c r="AL28" s="523"/>
      <c r="AM28" s="480" t="s">
        <v>140</v>
      </c>
      <c r="AN28" s="481"/>
      <c r="AO28" s="481"/>
      <c r="AP28" s="481"/>
      <c r="AQ28" s="481"/>
      <c r="AR28" s="523"/>
      <c r="AS28" s="480" t="s">
        <v>141</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2459100</v>
      </c>
      <c r="BO28" s="393"/>
      <c r="BP28" s="393"/>
      <c r="BQ28" s="393"/>
      <c r="BR28" s="393"/>
      <c r="BS28" s="393"/>
      <c r="BT28" s="393"/>
      <c r="BU28" s="394"/>
      <c r="BV28" s="392">
        <v>2556153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18</v>
      </c>
      <c r="M29" s="481"/>
      <c r="N29" s="481"/>
      <c r="O29" s="481"/>
      <c r="P29" s="523"/>
      <c r="Q29" s="480">
        <v>4300</v>
      </c>
      <c r="R29" s="481"/>
      <c r="S29" s="481"/>
      <c r="T29" s="481"/>
      <c r="U29" s="481"/>
      <c r="V29" s="523"/>
      <c r="W29" s="583"/>
      <c r="X29" s="584"/>
      <c r="Y29" s="585"/>
      <c r="Z29" s="479" t="s">
        <v>189</v>
      </c>
      <c r="AA29" s="459"/>
      <c r="AB29" s="459"/>
      <c r="AC29" s="459"/>
      <c r="AD29" s="459"/>
      <c r="AE29" s="459"/>
      <c r="AF29" s="459"/>
      <c r="AG29" s="460"/>
      <c r="AH29" s="480">
        <v>417</v>
      </c>
      <c r="AI29" s="481"/>
      <c r="AJ29" s="481"/>
      <c r="AK29" s="481"/>
      <c r="AL29" s="523"/>
      <c r="AM29" s="480">
        <v>1225073</v>
      </c>
      <c r="AN29" s="481"/>
      <c r="AO29" s="481"/>
      <c r="AP29" s="481"/>
      <c r="AQ29" s="481"/>
      <c r="AR29" s="523"/>
      <c r="AS29" s="480">
        <v>2938</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60168</v>
      </c>
      <c r="BO29" s="430"/>
      <c r="BP29" s="430"/>
      <c r="BQ29" s="430"/>
      <c r="BR29" s="430"/>
      <c r="BS29" s="430"/>
      <c r="BT29" s="430"/>
      <c r="BU29" s="431"/>
      <c r="BV29" s="429">
        <v>60094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99.4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3141474</v>
      </c>
      <c r="BO30" s="606"/>
      <c r="BP30" s="606"/>
      <c r="BQ30" s="606"/>
      <c r="BR30" s="606"/>
      <c r="BS30" s="606"/>
      <c r="BT30" s="606"/>
      <c r="BU30" s="607"/>
      <c r="BV30" s="605">
        <v>3292353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201</v>
      </c>
      <c r="X33" s="418"/>
      <c r="Y33" s="418"/>
      <c r="Z33" s="418"/>
      <c r="AA33" s="418"/>
      <c r="AB33" s="418"/>
      <c r="AC33" s="418"/>
      <c r="AD33" s="418"/>
      <c r="AE33" s="418"/>
      <c r="AF33" s="418"/>
      <c r="AG33" s="418"/>
      <c r="AH33" s="418"/>
      <c r="AI33" s="418"/>
      <c r="AJ33" s="418"/>
      <c r="AK33" s="418"/>
      <c r="AL33" s="216"/>
      <c r="AM33" s="453" t="s">
        <v>202</v>
      </c>
      <c r="AN33" s="453"/>
      <c r="AO33" s="418" t="s">
        <v>201</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198</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IF('各会計、関係団体の財政状況及び健全化判断比率'!B33="","",'各会計、関係団体の財政状況及び健全化判断比率'!B33)</f>
        <v>航路事業特別会計</v>
      </c>
      <c r="BH34" s="619"/>
      <c r="BI34" s="619"/>
      <c r="BJ34" s="619"/>
      <c r="BK34" s="619"/>
      <c r="BL34" s="619"/>
      <c r="BM34" s="619"/>
      <c r="BN34" s="619"/>
      <c r="BO34" s="619"/>
      <c r="BP34" s="619"/>
      <c r="BQ34" s="619"/>
      <c r="BR34" s="619"/>
      <c r="BS34" s="619"/>
      <c r="BT34" s="619"/>
      <c r="BU34" s="619"/>
      <c r="BV34" s="214"/>
      <c r="BW34" s="618">
        <f>IF(BY34="","",MAX(C34:D43,U34:V43,AM34:AN43,BE34:BF43)+1)</f>
        <v>12</v>
      </c>
      <c r="BX34" s="618"/>
      <c r="BY34" s="619" t="str">
        <f>IF('各会計、関係団体の財政状況及び健全化判断比率'!B68="","",'各会計、関係団体の財政状況及び健全化判断比率'!B68)</f>
        <v>三観広域行政組合（一般会計）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22</v>
      </c>
      <c r="CP34" s="618"/>
      <c r="CQ34" s="619" t="str">
        <f>IF('各会計、関係団体の財政状況及び健全化判断比率'!BS7="","",'各会計、関係団体の財政状況及び健全化判断比率'!BS7)</f>
        <v>観音寺市土地開発公社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施設貸付事業特別会計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国民健康保険伊吹診療所特別会計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10</v>
      </c>
      <c r="BF35" s="618"/>
      <c r="BG35" s="619" t="str">
        <f>IF('各会計、関係団体の財政状況及び健全化判断比率'!B34="","",'各会計、関係団体の財政状況及び健全化判断比率'!B34)</f>
        <v>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13</v>
      </c>
      <c r="BX35" s="618"/>
      <c r="BY35" s="619" t="str">
        <f>IF('各会計、関係団体の財政状況及び健全化判断比率'!B69="","",'各会計、関係団体の財政状況及び健全化判断比率'!B69)</f>
        <v>三観広域行政組合（電子計算センター）</v>
      </c>
      <c r="BZ35" s="619"/>
      <c r="CA35" s="619"/>
      <c r="CB35" s="619"/>
      <c r="CC35" s="619"/>
      <c r="CD35" s="619"/>
      <c r="CE35" s="619"/>
      <c r="CF35" s="619"/>
      <c r="CG35" s="619"/>
      <c r="CH35" s="619"/>
      <c r="CI35" s="619"/>
      <c r="CJ35" s="619"/>
      <c r="CK35" s="619"/>
      <c r="CL35" s="619"/>
      <c r="CM35" s="619"/>
      <c r="CN35" s="214"/>
      <c r="CO35" s="618">
        <f t="shared" ref="CO35:CO43" si="3">IF(CQ35="","",CO34+1)</f>
        <v>23</v>
      </c>
      <c r="CP35" s="618"/>
      <c r="CQ35" s="619" t="str">
        <f>IF('各会計、関係団体の財政状況及び健全化判断比率'!BS8="","",'各会計、関係団体の財政状況及び健全化判断比率'!BS8)</f>
        <v>株式会社観音寺冷蔵センター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粟井坂瀬山林特別会計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11</v>
      </c>
      <c r="BF36" s="618"/>
      <c r="BG36" s="619" t="str">
        <f>IF('各会計、関係団体の財政状況及び健全化判断比率'!B35="","",'各会計、関係団体の財政状況及び健全化判断比率'!B35)</f>
        <v>農業集落排水事業特別会計</v>
      </c>
      <c r="BH36" s="619"/>
      <c r="BI36" s="619"/>
      <c r="BJ36" s="619"/>
      <c r="BK36" s="619"/>
      <c r="BL36" s="619"/>
      <c r="BM36" s="619"/>
      <c r="BN36" s="619"/>
      <c r="BO36" s="619"/>
      <c r="BP36" s="619"/>
      <c r="BQ36" s="619"/>
      <c r="BR36" s="619"/>
      <c r="BS36" s="619"/>
      <c r="BT36" s="619"/>
      <c r="BU36" s="619"/>
      <c r="BV36" s="214"/>
      <c r="BW36" s="618">
        <f t="shared" si="2"/>
        <v>14</v>
      </c>
      <c r="BX36" s="618"/>
      <c r="BY36" s="619" t="str">
        <f>IF('各会計、関係団体の財政状況及び健全化判断比率'!B70="","",'各会計、関係団体の財政状況及び健全化判断比率'!B70)</f>
        <v>三豊総合病院企業団（病院事業会計）</v>
      </c>
      <c r="BZ36" s="619"/>
      <c r="CA36" s="619"/>
      <c r="CB36" s="619"/>
      <c r="CC36" s="619"/>
      <c r="CD36" s="619"/>
      <c r="CE36" s="619"/>
      <c r="CF36" s="619"/>
      <c r="CG36" s="619"/>
      <c r="CH36" s="619"/>
      <c r="CI36" s="619"/>
      <c r="CJ36" s="619"/>
      <c r="CK36" s="619"/>
      <c r="CL36" s="619"/>
      <c r="CM36" s="619"/>
      <c r="CN36" s="214"/>
      <c r="CO36" s="618">
        <f t="shared" si="3"/>
        <v>24</v>
      </c>
      <c r="CP36" s="618"/>
      <c r="CQ36" s="619" t="str">
        <f>IF('各会計、関係団体の財政状況及び健全化判断比率'!BS9="","",'各会計、関係団体の財政状況及び健全化判断比率'!BS9)</f>
        <v>観音寺観光開発株式会社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介護保険事業特別会計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15</v>
      </c>
      <c r="BX37" s="618"/>
      <c r="BY37" s="619" t="str">
        <f>IF('各会計、関係団体の財政状況及び健全化判断比率'!B71="","",'各会計、関係団体の財政状況及び健全化判断比率'!B71)</f>
        <v>三豊総合病院企業団（保健福祉総合施設事業）</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8</v>
      </c>
      <c r="V38" s="618"/>
      <c r="W38" s="619" t="str">
        <f>IF('各会計、関係団体の財政状況及び健全化判断比率'!B32="","",'各会計、関係団体の財政状況及び健全化判断比率'!B32)</f>
        <v>介護予防サービス事業特別会計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16</v>
      </c>
      <c r="BX38" s="618"/>
      <c r="BY38" s="619" t="str">
        <f>IF('各会計、関係団体の財政状況及び健全化判断比率'!B72="","",'各会計、関係団体の財政状況及び健全化判断比率'!B72)</f>
        <v>三豊総合病院企業団（介護老人保健施設事業会計）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17</v>
      </c>
      <c r="BX39" s="618"/>
      <c r="BY39" s="619" t="str">
        <f>IF('各会計、関係団体の財政状況及び健全化判断比率'!B73="","",'各会計、関係団体の財政状況及び健全化判断比率'!B73)</f>
        <v>香川県三豊市観音寺市学校組合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18</v>
      </c>
      <c r="BX40" s="618"/>
      <c r="BY40" s="619" t="str">
        <f>IF('各会計、関係団体の財政状況及び健全化判断比率'!B74="","",'各会計、関係団体の財政状況及び健全化判断比率'!B74)</f>
        <v>香川県市町総合事務組合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19</v>
      </c>
      <c r="BX41" s="618"/>
      <c r="BY41" s="619" t="str">
        <f>IF('各会計、関係団体の財政状況及び健全化判断比率'!B75="","",'各会計、関係団体の財政状況及び健全化判断比率'!B75)</f>
        <v>香川県後期高齢者医療広域連合（一般会計）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20</v>
      </c>
      <c r="BX42" s="618"/>
      <c r="BY42" s="619" t="str">
        <f>IF('各会計、関係団体の財政状況及び健全化判断比率'!B76="","",'各会計、関係団体の財政状況及び健全化判断比率'!B76)</f>
        <v>香川県後期高齢者医療広域連合（後期高齢者医療事業）</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21</v>
      </c>
      <c r="BX43" s="618"/>
      <c r="BY43" s="619" t="str">
        <f>IF('各会計、関係団体の財政状況及び健全化判断比率'!B77="","",'各会計、関係団体の財政状況及び健全化判断比率'!B77)</f>
        <v>香川県広域水道企業団（水道事業会計）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v4PByFPE5crR/avGv2b0rr4tuhiAoCHM0BX17Wq2rYwlcBzxL5DbJAN55hA40bU1cfexONO0iziD9lZj1Gi7hg==" saltValue="PbcxNd79o6ll9wSKeDlu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563</v>
      </c>
      <c r="D34" s="1210"/>
      <c r="E34" s="1211"/>
      <c r="F34" s="32">
        <v>3.54</v>
      </c>
      <c r="G34" s="33">
        <v>4.6500000000000004</v>
      </c>
      <c r="H34" s="33">
        <v>5.57</v>
      </c>
      <c r="I34" s="33">
        <v>6.11</v>
      </c>
      <c r="J34" s="34">
        <v>4.47</v>
      </c>
      <c r="K34" s="22"/>
      <c r="L34" s="22"/>
      <c r="M34" s="22"/>
      <c r="N34" s="22"/>
      <c r="O34" s="22"/>
      <c r="P34" s="22"/>
    </row>
    <row r="35" spans="1:16" ht="39" customHeight="1" x14ac:dyDescent="0.15">
      <c r="A35" s="22"/>
      <c r="B35" s="35"/>
      <c r="C35" s="1204" t="s">
        <v>564</v>
      </c>
      <c r="D35" s="1205"/>
      <c r="E35" s="1206"/>
      <c r="F35" s="36">
        <v>0.8</v>
      </c>
      <c r="G35" s="37">
        <v>1.0900000000000001</v>
      </c>
      <c r="H35" s="37">
        <v>0.63</v>
      </c>
      <c r="I35" s="37">
        <v>1.19</v>
      </c>
      <c r="J35" s="38">
        <v>1.47</v>
      </c>
      <c r="K35" s="22"/>
      <c r="L35" s="22"/>
      <c r="M35" s="22"/>
      <c r="N35" s="22"/>
      <c r="O35" s="22"/>
      <c r="P35" s="22"/>
    </row>
    <row r="36" spans="1:16" ht="39" customHeight="1" x14ac:dyDescent="0.15">
      <c r="A36" s="22"/>
      <c r="B36" s="35"/>
      <c r="C36" s="1204" t="s">
        <v>565</v>
      </c>
      <c r="D36" s="1205"/>
      <c r="E36" s="1206"/>
      <c r="F36" s="36">
        <v>1.44</v>
      </c>
      <c r="G36" s="37">
        <v>1.68</v>
      </c>
      <c r="H36" s="37">
        <v>1.62</v>
      </c>
      <c r="I36" s="37">
        <v>1.58</v>
      </c>
      <c r="J36" s="38">
        <v>0.91</v>
      </c>
      <c r="K36" s="22"/>
      <c r="L36" s="22"/>
      <c r="M36" s="22"/>
      <c r="N36" s="22"/>
      <c r="O36" s="22"/>
      <c r="P36" s="22"/>
    </row>
    <row r="37" spans="1:16" ht="39" customHeight="1" x14ac:dyDescent="0.15">
      <c r="A37" s="22"/>
      <c r="B37" s="35"/>
      <c r="C37" s="1204" t="s">
        <v>566</v>
      </c>
      <c r="D37" s="1205"/>
      <c r="E37" s="1206"/>
      <c r="F37" s="36">
        <v>0.12</v>
      </c>
      <c r="G37" s="37">
        <v>0.1</v>
      </c>
      <c r="H37" s="37">
        <v>0.11</v>
      </c>
      <c r="I37" s="37">
        <v>0.18</v>
      </c>
      <c r="J37" s="38">
        <v>0.14000000000000001</v>
      </c>
      <c r="K37" s="22"/>
      <c r="L37" s="22"/>
      <c r="M37" s="22"/>
      <c r="N37" s="22"/>
      <c r="O37" s="22"/>
      <c r="P37" s="22"/>
    </row>
    <row r="38" spans="1:16" ht="39" customHeight="1" x14ac:dyDescent="0.15">
      <c r="A38" s="22"/>
      <c r="B38" s="35"/>
      <c r="C38" s="1204" t="s">
        <v>567</v>
      </c>
      <c r="D38" s="1205"/>
      <c r="E38" s="1206"/>
      <c r="F38" s="36">
        <v>0.14000000000000001</v>
      </c>
      <c r="G38" s="37">
        <v>0.17</v>
      </c>
      <c r="H38" s="37">
        <v>0.19</v>
      </c>
      <c r="I38" s="37">
        <v>0.19</v>
      </c>
      <c r="J38" s="38">
        <v>0.13</v>
      </c>
      <c r="K38" s="22"/>
      <c r="L38" s="22"/>
      <c r="M38" s="22"/>
      <c r="N38" s="22"/>
      <c r="O38" s="22"/>
      <c r="P38" s="22"/>
    </row>
    <row r="39" spans="1:16" ht="39" customHeight="1" x14ac:dyDescent="0.15">
      <c r="A39" s="22"/>
      <c r="B39" s="35"/>
      <c r="C39" s="1204" t="s">
        <v>568</v>
      </c>
      <c r="D39" s="1205"/>
      <c r="E39" s="1206"/>
      <c r="F39" s="36">
        <v>0.11</v>
      </c>
      <c r="G39" s="37">
        <v>0.09</v>
      </c>
      <c r="H39" s="37">
        <v>0.09</v>
      </c>
      <c r="I39" s="37">
        <v>0.09</v>
      </c>
      <c r="J39" s="38">
        <v>0.09</v>
      </c>
      <c r="K39" s="22"/>
      <c r="L39" s="22"/>
      <c r="M39" s="22"/>
      <c r="N39" s="22"/>
      <c r="O39" s="22"/>
      <c r="P39" s="22"/>
    </row>
    <row r="40" spans="1:16" ht="39" customHeight="1" x14ac:dyDescent="0.15">
      <c r="A40" s="22"/>
      <c r="B40" s="35"/>
      <c r="C40" s="1204" t="s">
        <v>569</v>
      </c>
      <c r="D40" s="1205"/>
      <c r="E40" s="1206"/>
      <c r="F40" s="36">
        <v>0.01</v>
      </c>
      <c r="G40" s="37">
        <v>0.02</v>
      </c>
      <c r="H40" s="37">
        <v>0.03</v>
      </c>
      <c r="I40" s="37">
        <v>0.03</v>
      </c>
      <c r="J40" s="38">
        <v>0.08</v>
      </c>
      <c r="K40" s="22"/>
      <c r="L40" s="22"/>
      <c r="M40" s="22"/>
      <c r="N40" s="22"/>
      <c r="O40" s="22"/>
      <c r="P40" s="22"/>
    </row>
    <row r="41" spans="1:16" ht="39" customHeight="1" x14ac:dyDescent="0.15">
      <c r="A41" s="22"/>
      <c r="B41" s="35"/>
      <c r="C41" s="1204" t="s">
        <v>570</v>
      </c>
      <c r="D41" s="1205"/>
      <c r="E41" s="1206"/>
      <c r="F41" s="36">
        <v>0.04</v>
      </c>
      <c r="G41" s="37">
        <v>0.04</v>
      </c>
      <c r="H41" s="37">
        <v>0.05</v>
      </c>
      <c r="I41" s="37">
        <v>0.02</v>
      </c>
      <c r="J41" s="38">
        <v>0.02</v>
      </c>
      <c r="K41" s="22"/>
      <c r="L41" s="22"/>
      <c r="M41" s="22"/>
      <c r="N41" s="22"/>
      <c r="O41" s="22"/>
      <c r="P41" s="22"/>
    </row>
    <row r="42" spans="1:16" ht="39" customHeight="1" x14ac:dyDescent="0.15">
      <c r="A42" s="22"/>
      <c r="B42" s="39"/>
      <c r="C42" s="1204" t="s">
        <v>571</v>
      </c>
      <c r="D42" s="1205"/>
      <c r="E42" s="1206"/>
      <c r="F42" s="36" t="s">
        <v>512</v>
      </c>
      <c r="G42" s="37" t="s">
        <v>512</v>
      </c>
      <c r="H42" s="37" t="s">
        <v>512</v>
      </c>
      <c r="I42" s="37" t="s">
        <v>512</v>
      </c>
      <c r="J42" s="38" t="s">
        <v>512</v>
      </c>
      <c r="K42" s="22"/>
      <c r="L42" s="22"/>
      <c r="M42" s="22"/>
      <c r="N42" s="22"/>
      <c r="O42" s="22"/>
      <c r="P42" s="22"/>
    </row>
    <row r="43" spans="1:16" ht="39" customHeight="1" thickBot="1" x14ac:dyDescent="0.2">
      <c r="A43" s="22"/>
      <c r="B43" s="40"/>
      <c r="C43" s="1207" t="s">
        <v>572</v>
      </c>
      <c r="D43" s="1208"/>
      <c r="E43" s="1209"/>
      <c r="F43" s="41">
        <v>11.86</v>
      </c>
      <c r="G43" s="42">
        <v>12.93</v>
      </c>
      <c r="H43" s="42">
        <v>13.04</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bM5cgZjnpH3WroQRZBIJU3Bio1OnpsifwSx+c7my0dx+9h31FmkCwFOSGziuZr24MR0ltshG7XJVgLDZ8aGmQ==" saltValue="NEOlx4yOOHnI7DZJagKi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3121</v>
      </c>
      <c r="L45" s="60">
        <v>3108</v>
      </c>
      <c r="M45" s="60">
        <v>3093</v>
      </c>
      <c r="N45" s="60">
        <v>3211</v>
      </c>
      <c r="O45" s="61">
        <v>3347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512</v>
      </c>
      <c r="L46" s="64" t="s">
        <v>512</v>
      </c>
      <c r="M46" s="64" t="s">
        <v>512</v>
      </c>
      <c r="N46" s="64" t="s">
        <v>512</v>
      </c>
      <c r="O46" s="65" t="s">
        <v>512</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512</v>
      </c>
      <c r="L47" s="64" t="s">
        <v>512</v>
      </c>
      <c r="M47" s="64" t="s">
        <v>512</v>
      </c>
      <c r="N47" s="64" t="s">
        <v>512</v>
      </c>
      <c r="O47" s="65" t="s">
        <v>512</v>
      </c>
      <c r="P47" s="48"/>
      <c r="Q47" s="48"/>
      <c r="R47" s="48"/>
      <c r="S47" s="48"/>
      <c r="T47" s="48"/>
      <c r="U47" s="48"/>
    </row>
    <row r="48" spans="1:21" ht="30.75" customHeight="1" x14ac:dyDescent="0.15">
      <c r="A48" s="48"/>
      <c r="B48" s="1214"/>
      <c r="C48" s="1215"/>
      <c r="D48" s="62"/>
      <c r="E48" s="1220" t="s">
        <v>15</v>
      </c>
      <c r="F48" s="1220"/>
      <c r="G48" s="1220"/>
      <c r="H48" s="1220"/>
      <c r="I48" s="1220"/>
      <c r="J48" s="1221"/>
      <c r="K48" s="63">
        <v>500</v>
      </c>
      <c r="L48" s="64">
        <v>501</v>
      </c>
      <c r="M48" s="64">
        <v>498</v>
      </c>
      <c r="N48" s="64">
        <v>461</v>
      </c>
      <c r="O48" s="65">
        <v>455</v>
      </c>
      <c r="P48" s="48"/>
      <c r="Q48" s="48"/>
      <c r="R48" s="48"/>
      <c r="S48" s="48"/>
      <c r="T48" s="48"/>
      <c r="U48" s="48"/>
    </row>
    <row r="49" spans="1:21" ht="30.75" customHeight="1" x14ac:dyDescent="0.15">
      <c r="A49" s="48"/>
      <c r="B49" s="1214"/>
      <c r="C49" s="1215"/>
      <c r="D49" s="62"/>
      <c r="E49" s="1220" t="s">
        <v>16</v>
      </c>
      <c r="F49" s="1220"/>
      <c r="G49" s="1220"/>
      <c r="H49" s="1220"/>
      <c r="I49" s="1220"/>
      <c r="J49" s="1221"/>
      <c r="K49" s="63">
        <v>217</v>
      </c>
      <c r="L49" s="64">
        <v>224</v>
      </c>
      <c r="M49" s="64">
        <v>216</v>
      </c>
      <c r="N49" s="64">
        <v>250</v>
      </c>
      <c r="O49" s="65">
        <v>283</v>
      </c>
      <c r="P49" s="48"/>
      <c r="Q49" s="48"/>
      <c r="R49" s="48"/>
      <c r="S49" s="48"/>
      <c r="T49" s="48"/>
      <c r="U49" s="48"/>
    </row>
    <row r="50" spans="1:21" ht="30.75" customHeight="1" x14ac:dyDescent="0.15">
      <c r="A50" s="48"/>
      <c r="B50" s="1214"/>
      <c r="C50" s="1215"/>
      <c r="D50" s="62"/>
      <c r="E50" s="1220" t="s">
        <v>17</v>
      </c>
      <c r="F50" s="1220"/>
      <c r="G50" s="1220"/>
      <c r="H50" s="1220"/>
      <c r="I50" s="1220"/>
      <c r="J50" s="1221"/>
      <c r="K50" s="63">
        <v>10</v>
      </c>
      <c r="L50" s="64">
        <v>10</v>
      </c>
      <c r="M50" s="64">
        <v>10</v>
      </c>
      <c r="N50" s="64">
        <v>10</v>
      </c>
      <c r="O50" s="65">
        <v>10</v>
      </c>
      <c r="P50" s="48"/>
      <c r="Q50" s="48"/>
      <c r="R50" s="48"/>
      <c r="S50" s="48"/>
      <c r="T50" s="48"/>
      <c r="U50" s="48"/>
    </row>
    <row r="51" spans="1:21" ht="30.75" customHeight="1" x14ac:dyDescent="0.15">
      <c r="A51" s="48"/>
      <c r="B51" s="1216"/>
      <c r="C51" s="1217"/>
      <c r="D51" s="66"/>
      <c r="E51" s="1220" t="s">
        <v>18</v>
      </c>
      <c r="F51" s="1220"/>
      <c r="G51" s="1220"/>
      <c r="H51" s="1220"/>
      <c r="I51" s="1220"/>
      <c r="J51" s="1221"/>
      <c r="K51" s="63">
        <v>1</v>
      </c>
      <c r="L51" s="64">
        <v>1</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2504</v>
      </c>
      <c r="L52" s="64">
        <v>2548</v>
      </c>
      <c r="M52" s="64">
        <v>2587</v>
      </c>
      <c r="N52" s="64">
        <v>2676</v>
      </c>
      <c r="O52" s="65">
        <v>2805</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1345</v>
      </c>
      <c r="L53" s="69">
        <v>1296</v>
      </c>
      <c r="M53" s="69">
        <v>1230</v>
      </c>
      <c r="N53" s="69">
        <v>1256</v>
      </c>
      <c r="O53" s="70">
        <v>1290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7glukuUrqKGANGtuwYrd0htL1FA0qpiABXYDOiRg9P3a+yDqlcnMyczusEK8SOSGRjAEUVkvCJNJbOuvJEb5w==" saltValue="mCotpeOztyesQRcyaz8v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38" t="s">
        <v>30</v>
      </c>
      <c r="C41" s="1239"/>
      <c r="D41" s="102"/>
      <c r="E41" s="1244" t="s">
        <v>31</v>
      </c>
      <c r="F41" s="1244"/>
      <c r="G41" s="1244"/>
      <c r="H41" s="1245"/>
      <c r="I41" s="103">
        <v>36034</v>
      </c>
      <c r="J41" s="104">
        <v>38419</v>
      </c>
      <c r="K41" s="104">
        <v>37970</v>
      </c>
      <c r="L41" s="104">
        <v>37527</v>
      </c>
      <c r="M41" s="105">
        <v>35904</v>
      </c>
    </row>
    <row r="42" spans="2:13" ht="27.75" customHeight="1" x14ac:dyDescent="0.15">
      <c r="B42" s="1240"/>
      <c r="C42" s="1241"/>
      <c r="D42" s="106"/>
      <c r="E42" s="1246" t="s">
        <v>32</v>
      </c>
      <c r="F42" s="1246"/>
      <c r="G42" s="1246"/>
      <c r="H42" s="1247"/>
      <c r="I42" s="107">
        <v>200</v>
      </c>
      <c r="J42" s="108">
        <v>47</v>
      </c>
      <c r="K42" s="108">
        <v>37</v>
      </c>
      <c r="L42" s="108">
        <v>27</v>
      </c>
      <c r="M42" s="109">
        <v>17</v>
      </c>
    </row>
    <row r="43" spans="2:13" ht="27.75" customHeight="1" x14ac:dyDescent="0.15">
      <c r="B43" s="1240"/>
      <c r="C43" s="1241"/>
      <c r="D43" s="106"/>
      <c r="E43" s="1246" t="s">
        <v>33</v>
      </c>
      <c r="F43" s="1246"/>
      <c r="G43" s="1246"/>
      <c r="H43" s="1247"/>
      <c r="I43" s="107">
        <v>7486</v>
      </c>
      <c r="J43" s="108">
        <v>7347</v>
      </c>
      <c r="K43" s="108">
        <v>7248</v>
      </c>
      <c r="L43" s="108">
        <v>6696</v>
      </c>
      <c r="M43" s="109">
        <v>6256</v>
      </c>
    </row>
    <row r="44" spans="2:13" ht="27.75" customHeight="1" x14ac:dyDescent="0.15">
      <c r="B44" s="1240"/>
      <c r="C44" s="1241"/>
      <c r="D44" s="106"/>
      <c r="E44" s="1246" t="s">
        <v>34</v>
      </c>
      <c r="F44" s="1246"/>
      <c r="G44" s="1246"/>
      <c r="H44" s="1247"/>
      <c r="I44" s="107">
        <v>3274</v>
      </c>
      <c r="J44" s="108">
        <v>3091</v>
      </c>
      <c r="K44" s="108">
        <v>2941</v>
      </c>
      <c r="L44" s="108">
        <v>2760</v>
      </c>
      <c r="M44" s="109">
        <v>2528</v>
      </c>
    </row>
    <row r="45" spans="2:13" ht="27.75" customHeight="1" x14ac:dyDescent="0.15">
      <c r="B45" s="1240"/>
      <c r="C45" s="1241"/>
      <c r="D45" s="106"/>
      <c r="E45" s="1246" t="s">
        <v>35</v>
      </c>
      <c r="F45" s="1246"/>
      <c r="G45" s="1246"/>
      <c r="H45" s="1247"/>
      <c r="I45" s="107">
        <v>3238</v>
      </c>
      <c r="J45" s="108">
        <v>3183</v>
      </c>
      <c r="K45" s="108">
        <v>3229</v>
      </c>
      <c r="L45" s="108">
        <v>2936</v>
      </c>
      <c r="M45" s="109">
        <v>2728</v>
      </c>
    </row>
    <row r="46" spans="2:13" ht="27.75" customHeight="1" x14ac:dyDescent="0.15">
      <c r="B46" s="1240"/>
      <c r="C46" s="1241"/>
      <c r="D46" s="110"/>
      <c r="E46" s="1246" t="s">
        <v>36</v>
      </c>
      <c r="F46" s="1246"/>
      <c r="G46" s="1246"/>
      <c r="H46" s="1247"/>
      <c r="I46" s="107" t="s">
        <v>512</v>
      </c>
      <c r="J46" s="108" t="s">
        <v>512</v>
      </c>
      <c r="K46" s="108" t="s">
        <v>512</v>
      </c>
      <c r="L46" s="108">
        <v>0</v>
      </c>
      <c r="M46" s="109" t="s">
        <v>512</v>
      </c>
    </row>
    <row r="47" spans="2:13" ht="27.75" customHeight="1" x14ac:dyDescent="0.15">
      <c r="B47" s="1240"/>
      <c r="C47" s="1241"/>
      <c r="D47" s="111"/>
      <c r="E47" s="1248" t="s">
        <v>37</v>
      </c>
      <c r="F47" s="1249"/>
      <c r="G47" s="1249"/>
      <c r="H47" s="1250"/>
      <c r="I47" s="107" t="s">
        <v>512</v>
      </c>
      <c r="J47" s="108" t="s">
        <v>512</v>
      </c>
      <c r="K47" s="108" t="s">
        <v>512</v>
      </c>
      <c r="L47" s="108" t="s">
        <v>512</v>
      </c>
      <c r="M47" s="109" t="s">
        <v>512</v>
      </c>
    </row>
    <row r="48" spans="2:13" ht="27.75" customHeight="1" x14ac:dyDescent="0.15">
      <c r="B48" s="1240"/>
      <c r="C48" s="1241"/>
      <c r="D48" s="106"/>
      <c r="E48" s="1246" t="s">
        <v>38</v>
      </c>
      <c r="F48" s="1246"/>
      <c r="G48" s="1246"/>
      <c r="H48" s="1247"/>
      <c r="I48" s="107" t="s">
        <v>512</v>
      </c>
      <c r="J48" s="108" t="s">
        <v>512</v>
      </c>
      <c r="K48" s="108" t="s">
        <v>512</v>
      </c>
      <c r="L48" s="108" t="s">
        <v>512</v>
      </c>
      <c r="M48" s="109" t="s">
        <v>512</v>
      </c>
    </row>
    <row r="49" spans="2:13" ht="27.75" customHeight="1" x14ac:dyDescent="0.15">
      <c r="B49" s="1242"/>
      <c r="C49" s="1243"/>
      <c r="D49" s="106"/>
      <c r="E49" s="1246" t="s">
        <v>39</v>
      </c>
      <c r="F49" s="1246"/>
      <c r="G49" s="1246"/>
      <c r="H49" s="1247"/>
      <c r="I49" s="107" t="s">
        <v>512</v>
      </c>
      <c r="J49" s="108" t="s">
        <v>512</v>
      </c>
      <c r="K49" s="108" t="s">
        <v>512</v>
      </c>
      <c r="L49" s="108" t="s">
        <v>512</v>
      </c>
      <c r="M49" s="109" t="s">
        <v>512</v>
      </c>
    </row>
    <row r="50" spans="2:13" ht="27.75" customHeight="1" x14ac:dyDescent="0.15">
      <c r="B50" s="1251" t="s">
        <v>40</v>
      </c>
      <c r="C50" s="1252"/>
      <c r="D50" s="112"/>
      <c r="E50" s="1246" t="s">
        <v>41</v>
      </c>
      <c r="F50" s="1246"/>
      <c r="G50" s="1246"/>
      <c r="H50" s="1247"/>
      <c r="I50" s="107">
        <v>5453</v>
      </c>
      <c r="J50" s="108">
        <v>5468</v>
      </c>
      <c r="K50" s="108">
        <v>5322</v>
      </c>
      <c r="L50" s="108">
        <v>5057</v>
      </c>
      <c r="M50" s="109">
        <v>5335</v>
      </c>
    </row>
    <row r="51" spans="2:13" ht="27.75" customHeight="1" x14ac:dyDescent="0.15">
      <c r="B51" s="1240"/>
      <c r="C51" s="1241"/>
      <c r="D51" s="106"/>
      <c r="E51" s="1246" t="s">
        <v>42</v>
      </c>
      <c r="F51" s="1246"/>
      <c r="G51" s="1246"/>
      <c r="H51" s="1247"/>
      <c r="I51" s="107">
        <v>3025</v>
      </c>
      <c r="J51" s="108">
        <v>3016</v>
      </c>
      <c r="K51" s="108">
        <v>2992</v>
      </c>
      <c r="L51" s="108">
        <v>2695</v>
      </c>
      <c r="M51" s="109">
        <v>2595</v>
      </c>
    </row>
    <row r="52" spans="2:13" ht="27.75" customHeight="1" x14ac:dyDescent="0.15">
      <c r="B52" s="1242"/>
      <c r="C52" s="1243"/>
      <c r="D52" s="106"/>
      <c r="E52" s="1246" t="s">
        <v>43</v>
      </c>
      <c r="F52" s="1246"/>
      <c r="G52" s="1246"/>
      <c r="H52" s="1247"/>
      <c r="I52" s="107">
        <v>31089</v>
      </c>
      <c r="J52" s="108">
        <v>33057</v>
      </c>
      <c r="K52" s="108">
        <v>32751</v>
      </c>
      <c r="L52" s="108">
        <v>32309</v>
      </c>
      <c r="M52" s="109">
        <v>31361</v>
      </c>
    </row>
    <row r="53" spans="2:13" ht="27.75" customHeight="1" thickBot="1" x14ac:dyDescent="0.2">
      <c r="B53" s="1253" t="s">
        <v>44</v>
      </c>
      <c r="C53" s="1254"/>
      <c r="D53" s="113"/>
      <c r="E53" s="1255" t="s">
        <v>45</v>
      </c>
      <c r="F53" s="1255"/>
      <c r="G53" s="1255"/>
      <c r="H53" s="1256"/>
      <c r="I53" s="114">
        <v>10665</v>
      </c>
      <c r="J53" s="115">
        <v>10546</v>
      </c>
      <c r="K53" s="115">
        <v>10362</v>
      </c>
      <c r="L53" s="115">
        <v>9886</v>
      </c>
      <c r="M53" s="116">
        <v>8143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v6p8CIpYmpCCtaJGj6ueCIcIWNyxr4uoY8YnocI9DqyYGafJWonGMUId0/GYfK+IfL4KDxBGr4mG70NvGuotA==" saltValue="y4vhnb5hL0FkXAFZvdw+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48</v>
      </c>
      <c r="D55" s="1265"/>
      <c r="E55" s="1266"/>
      <c r="F55" s="128">
        <v>2952</v>
      </c>
      <c r="G55" s="128">
        <v>2556</v>
      </c>
      <c r="H55" s="129">
        <v>2459</v>
      </c>
    </row>
    <row r="56" spans="2:8" ht="52.5" customHeight="1" x14ac:dyDescent="0.15">
      <c r="B56" s="130"/>
      <c r="C56" s="1267" t="s">
        <v>49</v>
      </c>
      <c r="D56" s="1267"/>
      <c r="E56" s="1268"/>
      <c r="F56" s="131">
        <v>60</v>
      </c>
      <c r="G56" s="131">
        <v>60</v>
      </c>
      <c r="H56" s="132">
        <v>60</v>
      </c>
    </row>
    <row r="57" spans="2:8" ht="53.25" customHeight="1" x14ac:dyDescent="0.15">
      <c r="B57" s="130"/>
      <c r="C57" s="1269" t="s">
        <v>50</v>
      </c>
      <c r="D57" s="1269"/>
      <c r="E57" s="1270"/>
      <c r="F57" s="133">
        <v>3347</v>
      </c>
      <c r="G57" s="133">
        <v>3292</v>
      </c>
      <c r="H57" s="134">
        <v>3141</v>
      </c>
    </row>
    <row r="58" spans="2:8" ht="45.75" customHeight="1" x14ac:dyDescent="0.15">
      <c r="B58" s="135"/>
      <c r="C58" s="1257" t="s">
        <v>597</v>
      </c>
      <c r="D58" s="1258"/>
      <c r="E58" s="1259"/>
      <c r="F58" s="136">
        <v>1560</v>
      </c>
      <c r="G58" s="136">
        <v>1415</v>
      </c>
      <c r="H58" s="137">
        <v>998</v>
      </c>
    </row>
    <row r="59" spans="2:8" ht="45.75" customHeight="1" x14ac:dyDescent="0.15">
      <c r="B59" s="135"/>
      <c r="C59" s="1257" t="s">
        <v>598</v>
      </c>
      <c r="D59" s="1258"/>
      <c r="E59" s="1259"/>
      <c r="F59" s="136">
        <v>602</v>
      </c>
      <c r="G59" s="136">
        <v>663</v>
      </c>
      <c r="H59" s="137">
        <v>694</v>
      </c>
    </row>
    <row r="60" spans="2:8" ht="45.75" customHeight="1" x14ac:dyDescent="0.15">
      <c r="B60" s="135"/>
      <c r="C60" s="1257" t="s">
        <v>599</v>
      </c>
      <c r="D60" s="1258"/>
      <c r="E60" s="1259"/>
      <c r="F60" s="136">
        <v>52</v>
      </c>
      <c r="G60" s="136">
        <v>192</v>
      </c>
      <c r="H60" s="137">
        <v>653</v>
      </c>
    </row>
    <row r="61" spans="2:8" ht="45.75" customHeight="1" x14ac:dyDescent="0.15">
      <c r="B61" s="135"/>
      <c r="C61" s="1257" t="s">
        <v>600</v>
      </c>
      <c r="D61" s="1258"/>
      <c r="E61" s="1259"/>
      <c r="F61" s="136">
        <v>426</v>
      </c>
      <c r="G61" s="136">
        <v>412</v>
      </c>
      <c r="H61" s="137">
        <v>365</v>
      </c>
    </row>
    <row r="62" spans="2:8" ht="45.75" customHeight="1" thickBot="1" x14ac:dyDescent="0.2">
      <c r="B62" s="138"/>
      <c r="C62" s="1260" t="s">
        <v>601</v>
      </c>
      <c r="D62" s="1261"/>
      <c r="E62" s="1262"/>
      <c r="F62" s="139">
        <v>226</v>
      </c>
      <c r="G62" s="139">
        <v>226</v>
      </c>
      <c r="H62" s="140">
        <v>226</v>
      </c>
    </row>
    <row r="63" spans="2:8" ht="52.5" customHeight="1" thickBot="1" x14ac:dyDescent="0.2">
      <c r="B63" s="141"/>
      <c r="C63" s="1263" t="s">
        <v>51</v>
      </c>
      <c r="D63" s="1263"/>
      <c r="E63" s="1264"/>
      <c r="F63" s="142">
        <v>6359</v>
      </c>
      <c r="G63" s="142">
        <v>5909</v>
      </c>
      <c r="H63" s="143">
        <v>5661</v>
      </c>
    </row>
    <row r="64" spans="2:8" ht="15" customHeight="1" x14ac:dyDescent="0.15"/>
  </sheetData>
  <sheetProtection algorithmName="SHA-512" hashValue="JBRnscTdFo4k/XMLh6TDW3qL+WBL8byEw+tbFMcBtLqUMIZmcUdVXhP9XlY5HR//HTu6cOllIGSynG3wp5bufA==" saltValue="7midkKieFj+NpeAQITIm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614</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610</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613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608</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607</v>
      </c>
      <c r="AO51" s="1280"/>
      <c r="AP51" s="1280"/>
      <c r="AQ51" s="1280"/>
      <c r="AR51" s="1280"/>
      <c r="AS51" s="1280"/>
      <c r="AT51" s="1280"/>
      <c r="AU51" s="1280"/>
      <c r="AV51" s="1280"/>
      <c r="AW51" s="1280"/>
      <c r="AX51" s="1280"/>
      <c r="AY51" s="1280"/>
      <c r="AZ51" s="1280"/>
      <c r="BA51" s="1280"/>
      <c r="BB51" s="1280" t="s">
        <v>605</v>
      </c>
      <c r="BC51" s="1280"/>
      <c r="BD51" s="1280"/>
      <c r="BE51" s="1280"/>
      <c r="BF51" s="1280"/>
      <c r="BG51" s="1280"/>
      <c r="BH51" s="1280"/>
      <c r="BI51" s="1280"/>
      <c r="BJ51" s="1280"/>
      <c r="BK51" s="1280"/>
      <c r="BL51" s="1280"/>
      <c r="BM51" s="1280"/>
      <c r="BN51" s="1280"/>
      <c r="BO51" s="1280"/>
      <c r="BP51" s="1279">
        <v>76.400000000000006</v>
      </c>
      <c r="BQ51" s="1279"/>
      <c r="BR51" s="1279"/>
      <c r="BS51" s="1279"/>
      <c r="BT51" s="1279"/>
      <c r="BU51" s="1279"/>
      <c r="BV51" s="1279"/>
      <c r="BW51" s="1279"/>
      <c r="BX51" s="1279">
        <v>77.900000000000006</v>
      </c>
      <c r="BY51" s="1279"/>
      <c r="BZ51" s="1279"/>
      <c r="CA51" s="1279"/>
      <c r="CB51" s="1279"/>
      <c r="CC51" s="1279"/>
      <c r="CD51" s="1279"/>
      <c r="CE51" s="1279"/>
      <c r="CF51" s="1279">
        <v>77.099999999999994</v>
      </c>
      <c r="CG51" s="1279"/>
      <c r="CH51" s="1279"/>
      <c r="CI51" s="1279"/>
      <c r="CJ51" s="1279"/>
      <c r="CK51" s="1279"/>
      <c r="CL51" s="1279"/>
      <c r="CM51" s="1279"/>
      <c r="CN51" s="1279">
        <v>74.5</v>
      </c>
      <c r="CO51" s="1279"/>
      <c r="CP51" s="1279"/>
      <c r="CQ51" s="1279"/>
      <c r="CR51" s="1279"/>
      <c r="CS51" s="1279"/>
      <c r="CT51" s="1279"/>
      <c r="CU51" s="1279"/>
      <c r="CV51" s="1279">
        <v>61.8</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612</v>
      </c>
      <c r="BC53" s="1280"/>
      <c r="BD53" s="1280"/>
      <c r="BE53" s="1280"/>
      <c r="BF53" s="1280"/>
      <c r="BG53" s="1280"/>
      <c r="BH53" s="1280"/>
      <c r="BI53" s="1280"/>
      <c r="BJ53" s="1280"/>
      <c r="BK53" s="1280"/>
      <c r="BL53" s="1280"/>
      <c r="BM53" s="1280"/>
      <c r="BN53" s="1280"/>
      <c r="BO53" s="1280"/>
      <c r="BP53" s="1279">
        <v>51.6</v>
      </c>
      <c r="BQ53" s="1279"/>
      <c r="BR53" s="1279"/>
      <c r="BS53" s="1279"/>
      <c r="BT53" s="1279"/>
      <c r="BU53" s="1279"/>
      <c r="BV53" s="1279"/>
      <c r="BW53" s="1279"/>
      <c r="BX53" s="1279">
        <v>48.5</v>
      </c>
      <c r="BY53" s="1279"/>
      <c r="BZ53" s="1279"/>
      <c r="CA53" s="1279"/>
      <c r="CB53" s="1279"/>
      <c r="CC53" s="1279"/>
      <c r="CD53" s="1279"/>
      <c r="CE53" s="1279"/>
      <c r="CF53" s="1279">
        <v>49.7</v>
      </c>
      <c r="CG53" s="1279"/>
      <c r="CH53" s="1279"/>
      <c r="CI53" s="1279"/>
      <c r="CJ53" s="1279"/>
      <c r="CK53" s="1279"/>
      <c r="CL53" s="1279"/>
      <c r="CM53" s="1279"/>
      <c r="CN53" s="1279">
        <v>50.9</v>
      </c>
      <c r="CO53" s="1279"/>
      <c r="CP53" s="1279"/>
      <c r="CQ53" s="1279"/>
      <c r="CR53" s="1279"/>
      <c r="CS53" s="1279"/>
      <c r="CT53" s="1279"/>
      <c r="CU53" s="1279"/>
      <c r="CV53" s="1279">
        <v>53.1</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606</v>
      </c>
      <c r="AO55" s="1281"/>
      <c r="AP55" s="1281"/>
      <c r="AQ55" s="1281"/>
      <c r="AR55" s="1281"/>
      <c r="AS55" s="1281"/>
      <c r="AT55" s="1281"/>
      <c r="AU55" s="1281"/>
      <c r="AV55" s="1281"/>
      <c r="AW55" s="1281"/>
      <c r="AX55" s="1281"/>
      <c r="AY55" s="1281"/>
      <c r="AZ55" s="1281"/>
      <c r="BA55" s="1281"/>
      <c r="BB55" s="1280" t="s">
        <v>605</v>
      </c>
      <c r="BC55" s="1280"/>
      <c r="BD55" s="1280"/>
      <c r="BE55" s="1280"/>
      <c r="BF55" s="1280"/>
      <c r="BG55" s="1280"/>
      <c r="BH55" s="1280"/>
      <c r="BI55" s="1280"/>
      <c r="BJ55" s="1280"/>
      <c r="BK55" s="1280"/>
      <c r="BL55" s="1280"/>
      <c r="BM55" s="1280"/>
      <c r="BN55" s="1280"/>
      <c r="BO55" s="1280"/>
      <c r="BP55" s="1279">
        <v>35.700000000000003</v>
      </c>
      <c r="BQ55" s="1279"/>
      <c r="BR55" s="1279"/>
      <c r="BS55" s="1279"/>
      <c r="BT55" s="1279"/>
      <c r="BU55" s="1279"/>
      <c r="BV55" s="1279"/>
      <c r="BW55" s="1279"/>
      <c r="BX55" s="1279">
        <v>33.9</v>
      </c>
      <c r="BY55" s="1279"/>
      <c r="BZ55" s="1279"/>
      <c r="CA55" s="1279"/>
      <c r="CB55" s="1279"/>
      <c r="CC55" s="1279"/>
      <c r="CD55" s="1279"/>
      <c r="CE55" s="1279"/>
      <c r="CF55" s="1279">
        <v>32.299999999999997</v>
      </c>
      <c r="CG55" s="1279"/>
      <c r="CH55" s="1279"/>
      <c r="CI55" s="1279"/>
      <c r="CJ55" s="1279"/>
      <c r="CK55" s="1279"/>
      <c r="CL55" s="1279"/>
      <c r="CM55" s="1279"/>
      <c r="CN55" s="1279">
        <v>35.200000000000003</v>
      </c>
      <c r="CO55" s="1279"/>
      <c r="CP55" s="1279"/>
      <c r="CQ55" s="1279"/>
      <c r="CR55" s="1279"/>
      <c r="CS55" s="1279"/>
      <c r="CT55" s="1279"/>
      <c r="CU55" s="1279"/>
      <c r="CV55" s="1279">
        <v>40.4</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612</v>
      </c>
      <c r="BC57" s="1280"/>
      <c r="BD57" s="1280"/>
      <c r="BE57" s="1280"/>
      <c r="BF57" s="1280"/>
      <c r="BG57" s="1280"/>
      <c r="BH57" s="1280"/>
      <c r="BI57" s="1280"/>
      <c r="BJ57" s="1280"/>
      <c r="BK57" s="1280"/>
      <c r="BL57" s="1280"/>
      <c r="BM57" s="1280"/>
      <c r="BN57" s="1280"/>
      <c r="BO57" s="1280"/>
      <c r="BP57" s="1279">
        <v>57</v>
      </c>
      <c r="BQ57" s="1279"/>
      <c r="BR57" s="1279"/>
      <c r="BS57" s="1279"/>
      <c r="BT57" s="1279"/>
      <c r="BU57" s="1279"/>
      <c r="BV57" s="1279"/>
      <c r="BW57" s="1279"/>
      <c r="BX57" s="1279">
        <v>55.4</v>
      </c>
      <c r="BY57" s="1279"/>
      <c r="BZ57" s="1279"/>
      <c r="CA57" s="1279"/>
      <c r="CB57" s="1279"/>
      <c r="CC57" s="1279"/>
      <c r="CD57" s="1279"/>
      <c r="CE57" s="1279"/>
      <c r="CF57" s="1279">
        <v>56.6</v>
      </c>
      <c r="CG57" s="1279"/>
      <c r="CH57" s="1279"/>
      <c r="CI57" s="1279"/>
      <c r="CJ57" s="1279"/>
      <c r="CK57" s="1279"/>
      <c r="CL57" s="1279"/>
      <c r="CM57" s="1279"/>
      <c r="CN57" s="1279">
        <v>56.9</v>
      </c>
      <c r="CO57" s="1279"/>
      <c r="CP57" s="1279"/>
      <c r="CQ57" s="1279"/>
      <c r="CR57" s="1279"/>
      <c r="CS57" s="1279"/>
      <c r="CT57" s="1279"/>
      <c r="CU57" s="1279"/>
      <c r="CV57" s="1279">
        <v>56.8</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611</v>
      </c>
    </row>
    <row r="64" spans="1:109" ht="13.5" x14ac:dyDescent="0.15">
      <c r="B64" s="1272"/>
      <c r="G64" s="1309"/>
      <c r="I64" s="1311"/>
      <c r="J64" s="1311"/>
      <c r="K64" s="1311"/>
      <c r="L64" s="1311"/>
      <c r="M64" s="1311"/>
      <c r="N64" s="1310"/>
      <c r="AM64" s="1309"/>
      <c r="AN64" s="1309" t="s">
        <v>610</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609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608</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607</v>
      </c>
      <c r="AO73" s="1280"/>
      <c r="AP73" s="1280"/>
      <c r="AQ73" s="1280"/>
      <c r="AR73" s="1280"/>
      <c r="AS73" s="1280"/>
      <c r="AT73" s="1280"/>
      <c r="AU73" s="1280"/>
      <c r="AV73" s="1280"/>
      <c r="AW73" s="1280"/>
      <c r="AX73" s="1280"/>
      <c r="AY73" s="1280"/>
      <c r="AZ73" s="1280"/>
      <c r="BA73" s="1280"/>
      <c r="BB73" s="1280" t="s">
        <v>605</v>
      </c>
      <c r="BC73" s="1280"/>
      <c r="BD73" s="1280"/>
      <c r="BE73" s="1280"/>
      <c r="BF73" s="1280"/>
      <c r="BG73" s="1280"/>
      <c r="BH73" s="1280"/>
      <c r="BI73" s="1280"/>
      <c r="BJ73" s="1280"/>
      <c r="BK73" s="1280"/>
      <c r="BL73" s="1280"/>
      <c r="BM73" s="1280"/>
      <c r="BN73" s="1280"/>
      <c r="BO73" s="1280"/>
      <c r="BP73" s="1279">
        <v>76.400000000000006</v>
      </c>
      <c r="BQ73" s="1279"/>
      <c r="BR73" s="1279"/>
      <c r="BS73" s="1279"/>
      <c r="BT73" s="1279"/>
      <c r="BU73" s="1279"/>
      <c r="BV73" s="1279"/>
      <c r="BW73" s="1279"/>
      <c r="BX73" s="1279">
        <v>77.900000000000006</v>
      </c>
      <c r="BY73" s="1279"/>
      <c r="BZ73" s="1279"/>
      <c r="CA73" s="1279"/>
      <c r="CB73" s="1279"/>
      <c r="CC73" s="1279"/>
      <c r="CD73" s="1279"/>
      <c r="CE73" s="1279"/>
      <c r="CF73" s="1279">
        <v>77.099999999999994</v>
      </c>
      <c r="CG73" s="1279"/>
      <c r="CH73" s="1279"/>
      <c r="CI73" s="1279"/>
      <c r="CJ73" s="1279"/>
      <c r="CK73" s="1279"/>
      <c r="CL73" s="1279"/>
      <c r="CM73" s="1279"/>
      <c r="CN73" s="1279">
        <v>74.5</v>
      </c>
      <c r="CO73" s="1279"/>
      <c r="CP73" s="1279"/>
      <c r="CQ73" s="1279"/>
      <c r="CR73" s="1279"/>
      <c r="CS73" s="1279"/>
      <c r="CT73" s="1279"/>
      <c r="CU73" s="1279"/>
      <c r="CV73" s="1279">
        <v>61.8</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604</v>
      </c>
      <c r="BC75" s="1280"/>
      <c r="BD75" s="1280"/>
      <c r="BE75" s="1280"/>
      <c r="BF75" s="1280"/>
      <c r="BG75" s="1280"/>
      <c r="BH75" s="1280"/>
      <c r="BI75" s="1280"/>
      <c r="BJ75" s="1280"/>
      <c r="BK75" s="1280"/>
      <c r="BL75" s="1280"/>
      <c r="BM75" s="1280"/>
      <c r="BN75" s="1280"/>
      <c r="BO75" s="1280"/>
      <c r="BP75" s="1279">
        <v>10.199999999999999</v>
      </c>
      <c r="BQ75" s="1279"/>
      <c r="BR75" s="1279"/>
      <c r="BS75" s="1279"/>
      <c r="BT75" s="1279"/>
      <c r="BU75" s="1279"/>
      <c r="BV75" s="1279"/>
      <c r="BW75" s="1279"/>
      <c r="BX75" s="1279">
        <v>9.6999999999999993</v>
      </c>
      <c r="BY75" s="1279"/>
      <c r="BZ75" s="1279"/>
      <c r="CA75" s="1279"/>
      <c r="CB75" s="1279"/>
      <c r="CC75" s="1279"/>
      <c r="CD75" s="1279"/>
      <c r="CE75" s="1279"/>
      <c r="CF75" s="1279">
        <v>9.4</v>
      </c>
      <c r="CG75" s="1279"/>
      <c r="CH75" s="1279"/>
      <c r="CI75" s="1279"/>
      <c r="CJ75" s="1279"/>
      <c r="CK75" s="1279"/>
      <c r="CL75" s="1279"/>
      <c r="CM75" s="1279"/>
      <c r="CN75" s="1279">
        <v>9.4</v>
      </c>
      <c r="CO75" s="1279"/>
      <c r="CP75" s="1279"/>
      <c r="CQ75" s="1279"/>
      <c r="CR75" s="1279"/>
      <c r="CS75" s="1279"/>
      <c r="CT75" s="1279"/>
      <c r="CU75" s="1279"/>
      <c r="CV75" s="1279">
        <v>9.4</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606</v>
      </c>
      <c r="AO77" s="1281"/>
      <c r="AP77" s="1281"/>
      <c r="AQ77" s="1281"/>
      <c r="AR77" s="1281"/>
      <c r="AS77" s="1281"/>
      <c r="AT77" s="1281"/>
      <c r="AU77" s="1281"/>
      <c r="AV77" s="1281"/>
      <c r="AW77" s="1281"/>
      <c r="AX77" s="1281"/>
      <c r="AY77" s="1281"/>
      <c r="AZ77" s="1281"/>
      <c r="BA77" s="1281"/>
      <c r="BB77" s="1280" t="s">
        <v>605</v>
      </c>
      <c r="BC77" s="1280"/>
      <c r="BD77" s="1280"/>
      <c r="BE77" s="1280"/>
      <c r="BF77" s="1280"/>
      <c r="BG77" s="1280"/>
      <c r="BH77" s="1280"/>
      <c r="BI77" s="1280"/>
      <c r="BJ77" s="1280"/>
      <c r="BK77" s="1280"/>
      <c r="BL77" s="1280"/>
      <c r="BM77" s="1280"/>
      <c r="BN77" s="1280"/>
      <c r="BO77" s="1280"/>
      <c r="BP77" s="1279">
        <v>35.700000000000003</v>
      </c>
      <c r="BQ77" s="1279"/>
      <c r="BR77" s="1279"/>
      <c r="BS77" s="1279"/>
      <c r="BT77" s="1279"/>
      <c r="BU77" s="1279"/>
      <c r="BV77" s="1279"/>
      <c r="BW77" s="1279"/>
      <c r="BX77" s="1279">
        <v>33.9</v>
      </c>
      <c r="BY77" s="1279"/>
      <c r="BZ77" s="1279"/>
      <c r="CA77" s="1279"/>
      <c r="CB77" s="1279"/>
      <c r="CC77" s="1279"/>
      <c r="CD77" s="1279"/>
      <c r="CE77" s="1279"/>
      <c r="CF77" s="1279">
        <v>32.299999999999997</v>
      </c>
      <c r="CG77" s="1279"/>
      <c r="CH77" s="1279"/>
      <c r="CI77" s="1279"/>
      <c r="CJ77" s="1279"/>
      <c r="CK77" s="1279"/>
      <c r="CL77" s="1279"/>
      <c r="CM77" s="1279"/>
      <c r="CN77" s="1279">
        <v>35.200000000000003</v>
      </c>
      <c r="CO77" s="1279"/>
      <c r="CP77" s="1279"/>
      <c r="CQ77" s="1279"/>
      <c r="CR77" s="1279"/>
      <c r="CS77" s="1279"/>
      <c r="CT77" s="1279"/>
      <c r="CU77" s="1279"/>
      <c r="CV77" s="1279">
        <v>40.4</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604</v>
      </c>
      <c r="BC79" s="1280"/>
      <c r="BD79" s="1280"/>
      <c r="BE79" s="1280"/>
      <c r="BF79" s="1280"/>
      <c r="BG79" s="1280"/>
      <c r="BH79" s="1280"/>
      <c r="BI79" s="1280"/>
      <c r="BJ79" s="1280"/>
      <c r="BK79" s="1280"/>
      <c r="BL79" s="1280"/>
      <c r="BM79" s="1280"/>
      <c r="BN79" s="1280"/>
      <c r="BO79" s="1280"/>
      <c r="BP79" s="1279">
        <v>8</v>
      </c>
      <c r="BQ79" s="1279"/>
      <c r="BR79" s="1279"/>
      <c r="BS79" s="1279"/>
      <c r="BT79" s="1279"/>
      <c r="BU79" s="1279"/>
      <c r="BV79" s="1279"/>
      <c r="BW79" s="1279"/>
      <c r="BX79" s="1279">
        <v>7.4</v>
      </c>
      <c r="BY79" s="1279"/>
      <c r="BZ79" s="1279"/>
      <c r="CA79" s="1279"/>
      <c r="CB79" s="1279"/>
      <c r="CC79" s="1279"/>
      <c r="CD79" s="1279"/>
      <c r="CE79" s="1279"/>
      <c r="CF79" s="1279">
        <v>7</v>
      </c>
      <c r="CG79" s="1279"/>
      <c r="CH79" s="1279"/>
      <c r="CI79" s="1279"/>
      <c r="CJ79" s="1279"/>
      <c r="CK79" s="1279"/>
      <c r="CL79" s="1279"/>
      <c r="CM79" s="1279"/>
      <c r="CN79" s="1279">
        <v>6.9</v>
      </c>
      <c r="CO79" s="1279"/>
      <c r="CP79" s="1279"/>
      <c r="CQ79" s="1279"/>
      <c r="CR79" s="1279"/>
      <c r="CS79" s="1279"/>
      <c r="CT79" s="1279"/>
      <c r="CU79" s="1279"/>
      <c r="CV79" s="1279">
        <v>7</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wCruu76lbcb5VnRo1XrbyuRnc0EDqrpKnIuxJSCpCXSCoA5RvSE6rosYqJcgA8r0uNrQUgXsbnhQwDJJYYW4FA==" saltValue="EqBNC43Km2hVE0Ppg+BMn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s9GPq+6TzKHGKK57+3QnjNo6nT34KTTwNXCnFQCYxeAnUPHQ0Xz9IOad6ySFZqMuefmeS9ObZ0SQbYnkqbZM1A==" saltValue="4NsDPbZGmP4pPjtlxDDO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V4o8hP04eVZRCc7asyV10pw3CAlphiEV8CBzJ+fR2IU9854wyaZB83bQ6Br033WeOCvh9iYorjmvPXxT6kzmzw==" saltValue="FEEviRPPgj/dGufZweu2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70251</v>
      </c>
      <c r="E3" s="162"/>
      <c r="F3" s="163">
        <v>77507</v>
      </c>
      <c r="G3" s="164"/>
      <c r="H3" s="165"/>
    </row>
    <row r="4" spans="1:8" x14ac:dyDescent="0.15">
      <c r="A4" s="166"/>
      <c r="B4" s="167"/>
      <c r="C4" s="168"/>
      <c r="D4" s="169">
        <v>35727</v>
      </c>
      <c r="E4" s="170"/>
      <c r="F4" s="171">
        <v>42788</v>
      </c>
      <c r="G4" s="172"/>
      <c r="H4" s="173"/>
    </row>
    <row r="5" spans="1:8" x14ac:dyDescent="0.15">
      <c r="A5" s="154" t="s">
        <v>545</v>
      </c>
      <c r="B5" s="159"/>
      <c r="C5" s="160"/>
      <c r="D5" s="161">
        <v>116180</v>
      </c>
      <c r="E5" s="162"/>
      <c r="F5" s="163">
        <v>86564</v>
      </c>
      <c r="G5" s="164"/>
      <c r="H5" s="165"/>
    </row>
    <row r="6" spans="1:8" x14ac:dyDescent="0.15">
      <c r="A6" s="166"/>
      <c r="B6" s="167"/>
      <c r="C6" s="168"/>
      <c r="D6" s="169">
        <v>77138</v>
      </c>
      <c r="E6" s="170"/>
      <c r="F6" s="171">
        <v>44869</v>
      </c>
      <c r="G6" s="172"/>
      <c r="H6" s="173"/>
    </row>
    <row r="7" spans="1:8" x14ac:dyDescent="0.15">
      <c r="A7" s="154" t="s">
        <v>546</v>
      </c>
      <c r="B7" s="159"/>
      <c r="C7" s="160"/>
      <c r="D7" s="161">
        <v>49543</v>
      </c>
      <c r="E7" s="162"/>
      <c r="F7" s="163">
        <v>62698</v>
      </c>
      <c r="G7" s="164"/>
      <c r="H7" s="165"/>
    </row>
    <row r="8" spans="1:8" x14ac:dyDescent="0.15">
      <c r="A8" s="166"/>
      <c r="B8" s="167"/>
      <c r="C8" s="168"/>
      <c r="D8" s="169">
        <v>30783</v>
      </c>
      <c r="E8" s="170"/>
      <c r="F8" s="171">
        <v>31973</v>
      </c>
      <c r="G8" s="172"/>
      <c r="H8" s="173"/>
    </row>
    <row r="9" spans="1:8" x14ac:dyDescent="0.15">
      <c r="A9" s="154" t="s">
        <v>547</v>
      </c>
      <c r="B9" s="159"/>
      <c r="C9" s="160"/>
      <c r="D9" s="161">
        <v>58952</v>
      </c>
      <c r="E9" s="162"/>
      <c r="F9" s="163">
        <v>79245</v>
      </c>
      <c r="G9" s="164"/>
      <c r="H9" s="165"/>
    </row>
    <row r="10" spans="1:8" x14ac:dyDescent="0.15">
      <c r="A10" s="166"/>
      <c r="B10" s="167"/>
      <c r="C10" s="168"/>
      <c r="D10" s="169">
        <v>34428</v>
      </c>
      <c r="E10" s="170"/>
      <c r="F10" s="171">
        <v>40378</v>
      </c>
      <c r="G10" s="172"/>
      <c r="H10" s="173"/>
    </row>
    <row r="11" spans="1:8" x14ac:dyDescent="0.15">
      <c r="A11" s="154" t="s">
        <v>548</v>
      </c>
      <c r="B11" s="159"/>
      <c r="C11" s="160"/>
      <c r="D11" s="161">
        <v>44461</v>
      </c>
      <c r="E11" s="162"/>
      <c r="F11" s="163">
        <v>71604</v>
      </c>
      <c r="G11" s="164"/>
      <c r="H11" s="165"/>
    </row>
    <row r="12" spans="1:8" x14ac:dyDescent="0.15">
      <c r="A12" s="166"/>
      <c r="B12" s="167"/>
      <c r="C12" s="174"/>
      <c r="D12" s="169">
        <v>20521</v>
      </c>
      <c r="E12" s="170"/>
      <c r="F12" s="171">
        <v>45121</v>
      </c>
      <c r="G12" s="172"/>
      <c r="H12" s="173"/>
    </row>
    <row r="13" spans="1:8" x14ac:dyDescent="0.15">
      <c r="A13" s="154"/>
      <c r="B13" s="159"/>
      <c r="C13" s="175"/>
      <c r="D13" s="176">
        <v>67877</v>
      </c>
      <c r="E13" s="177"/>
      <c r="F13" s="178">
        <v>75524</v>
      </c>
      <c r="G13" s="179"/>
      <c r="H13" s="165"/>
    </row>
    <row r="14" spans="1:8" x14ac:dyDescent="0.15">
      <c r="A14" s="166"/>
      <c r="B14" s="167"/>
      <c r="C14" s="168"/>
      <c r="D14" s="169">
        <v>39719</v>
      </c>
      <c r="E14" s="170"/>
      <c r="F14" s="171">
        <v>41026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3.79</v>
      </c>
      <c r="C19" s="180">
        <f>ROUND(VALUE(SUBSTITUTE(実質収支比率等に係る経年分析!G$48,"▲","-")),2)</f>
        <v>4.8499999999999996</v>
      </c>
      <c r="D19" s="180">
        <f>ROUND(VALUE(SUBSTITUTE(実質収支比率等に係る経年分析!H$48,"▲","-")),2)</f>
        <v>5.78</v>
      </c>
      <c r="E19" s="180">
        <f>ROUND(VALUE(SUBSTITUTE(実質収支比率等に係る経年分析!I$48,"▲","-")),2)</f>
        <v>6.39</v>
      </c>
      <c r="F19" s="180">
        <f>ROUND(VALUE(SUBSTITUTE(実質収支比率等に係る経年分析!J$48,"▲","-")),2)</f>
        <v>4.72</v>
      </c>
    </row>
    <row r="20" spans="1:11" x14ac:dyDescent="0.15">
      <c r="A20" s="180" t="s">
        <v>55</v>
      </c>
      <c r="B20" s="180">
        <f>ROUND(VALUE(SUBSTITUTE(実質収支比率等に係る経年分析!F$47,"▲","-")),2)</f>
        <v>18.8</v>
      </c>
      <c r="C20" s="180">
        <f>ROUND(VALUE(SUBSTITUTE(実質収支比率等に係る経年分析!G$47,"▲","-")),2)</f>
        <v>18.68</v>
      </c>
      <c r="D20" s="180">
        <f>ROUND(VALUE(SUBSTITUTE(実質収支比率等に係る経年分析!H$47,"▲","-")),2)</f>
        <v>18.739999999999998</v>
      </c>
      <c r="E20" s="180">
        <f>ROUND(VALUE(SUBSTITUTE(実質収支比率等に係る経年分析!I$47,"▲","-")),2)</f>
        <v>16.29</v>
      </c>
      <c r="F20" s="180">
        <f>ROUND(VALUE(SUBSTITUTE(実質収支比率等に係る経年分析!J$47,"▲","-")),2)</f>
        <v>15.65</v>
      </c>
    </row>
    <row r="21" spans="1:11" x14ac:dyDescent="0.15">
      <c r="A21" s="180" t="s">
        <v>56</v>
      </c>
      <c r="B21" s="180">
        <f>IF(ISNUMBER(VALUE(SUBSTITUTE(実質収支比率等に係る経年分析!F$49,"▲","-"))),ROUND(VALUE(SUBSTITUTE(実質収支比率等に係る経年分析!F$49,"▲","-")),2),NA())</f>
        <v>-1.05</v>
      </c>
      <c r="C21" s="180">
        <f>IF(ISNUMBER(VALUE(SUBSTITUTE(実質収支比率等に係る経年分析!G$49,"▲","-"))),ROUND(VALUE(SUBSTITUTE(実質収支比率等に係る経年分析!G$49,"▲","-")),2),NA())</f>
        <v>-1.47</v>
      </c>
      <c r="D21" s="180">
        <f>IF(ISNUMBER(VALUE(SUBSTITUTE(実質収支比率等に係る経年分析!H$49,"▲","-"))),ROUND(VALUE(SUBSTITUTE(実質収支比率等に係る経年分析!H$49,"▲","-")),2),NA())</f>
        <v>-1.59</v>
      </c>
      <c r="E21" s="180">
        <f>IF(ISNUMBER(VALUE(SUBSTITUTE(実質収支比率等に係る経年分析!I$49,"▲","-"))),ROUND(VALUE(SUBSTITUTE(実質収支比率等に係る経年分析!I$49,"▲","-")),2),NA())</f>
        <v>-5.0999999999999996</v>
      </c>
      <c r="F21" s="180">
        <f>IF(ISNUMBER(VALUE(SUBSTITUTE(実質収支比率等に係る経年分析!J$49,"▲","-"))),ROUND(VALUE(SUBSTITUTE(実質収支比率等に係る経年分析!J$49,"▲","-")),2),NA())</f>
        <v>-6.1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11.86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12.93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粟井坂瀬山林特別会計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航路事業特別会計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施設貸付事業特別会計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0.91</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1.0900000000000001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4.6500000000000004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2504</v>
      </c>
      <c r="E42" s="182"/>
      <c r="F42" s="182"/>
      <c r="G42" s="182">
        <f>'実質公債費比率（分子）の構造'!L$52</f>
        <v>2548</v>
      </c>
      <c r="H42" s="182"/>
      <c r="I42" s="182"/>
      <c r="J42" s="182">
        <f>'実質公債費比率（分子）の構造'!M$52</f>
        <v>2587</v>
      </c>
      <c r="K42" s="182"/>
      <c r="L42" s="182"/>
      <c r="M42" s="182">
        <f>'実質公債費比率（分子）の構造'!N$52</f>
        <v>2676</v>
      </c>
      <c r="N42" s="182"/>
      <c r="O42" s="182"/>
      <c r="P42" s="182">
        <f>'実質公債費比率（分子）の構造'!O$52</f>
        <v>2805</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10</v>
      </c>
      <c r="C44" s="182"/>
      <c r="D44" s="182"/>
      <c r="E44" s="182">
        <f>'実質公債費比率（分子）の構造'!L$50</f>
        <v>10</v>
      </c>
      <c r="F44" s="182"/>
      <c r="G44" s="182"/>
      <c r="H44" s="182">
        <f>'実質公債費比率（分子）の構造'!M$50</f>
        <v>10</v>
      </c>
      <c r="I44" s="182"/>
      <c r="J44" s="182"/>
      <c r="K44" s="182">
        <f>'実質公債費比率（分子）の構造'!N$50</f>
        <v>10</v>
      </c>
      <c r="L44" s="182"/>
      <c r="M44" s="182"/>
      <c r="N44" s="182">
        <f>'実質公債費比率（分子）の構造'!O$50</f>
        <v>10</v>
      </c>
      <c r="O44" s="182"/>
      <c r="P44" s="182"/>
    </row>
    <row r="45" spans="1:16" x14ac:dyDescent="0.15">
      <c r="A45" s="182" t="s">
        <v>66</v>
      </c>
      <c r="B45" s="182">
        <f>'実質公債費比率（分子）の構造'!K$49</f>
        <v>217</v>
      </c>
      <c r="C45" s="182"/>
      <c r="D45" s="182"/>
      <c r="E45" s="182">
        <f>'実質公債費比率（分子）の構造'!L$49</f>
        <v>224</v>
      </c>
      <c r="F45" s="182"/>
      <c r="G45" s="182"/>
      <c r="H45" s="182">
        <f>'実質公債費比率（分子）の構造'!M$49</f>
        <v>216</v>
      </c>
      <c r="I45" s="182"/>
      <c r="J45" s="182"/>
      <c r="K45" s="182">
        <f>'実質公債費比率（分子）の構造'!N$49</f>
        <v>250</v>
      </c>
      <c r="L45" s="182"/>
      <c r="M45" s="182"/>
      <c r="N45" s="182">
        <f>'実質公債費比率（分子）の構造'!O$49</f>
        <v>283</v>
      </c>
      <c r="O45" s="182"/>
      <c r="P45" s="182"/>
    </row>
    <row r="46" spans="1:16" x14ac:dyDescent="0.15">
      <c r="A46" s="182" t="s">
        <v>67</v>
      </c>
      <c r="B46" s="182">
        <f>'実質公債費比率（分子）の構造'!K$48</f>
        <v>500</v>
      </c>
      <c r="C46" s="182"/>
      <c r="D46" s="182"/>
      <c r="E46" s="182">
        <f>'実質公債費比率（分子）の構造'!L$48</f>
        <v>501</v>
      </c>
      <c r="F46" s="182"/>
      <c r="G46" s="182"/>
      <c r="H46" s="182">
        <f>'実質公債費比率（分子）の構造'!M$48</f>
        <v>498</v>
      </c>
      <c r="I46" s="182"/>
      <c r="J46" s="182"/>
      <c r="K46" s="182">
        <f>'実質公債費比率（分子）の構造'!N$48</f>
        <v>461</v>
      </c>
      <c r="L46" s="182"/>
      <c r="M46" s="182"/>
      <c r="N46" s="182">
        <f>'実質公債費比率（分子）の構造'!O$48</f>
        <v>455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3121</v>
      </c>
      <c r="C49" s="182"/>
      <c r="D49" s="182"/>
      <c r="E49" s="182">
        <f>'実質公債費比率（分子）の構造'!L$45</f>
        <v>3108</v>
      </c>
      <c r="F49" s="182"/>
      <c r="G49" s="182"/>
      <c r="H49" s="182">
        <f>'実質公債費比率（分子）の構造'!M$45</f>
        <v>3093</v>
      </c>
      <c r="I49" s="182"/>
      <c r="J49" s="182"/>
      <c r="K49" s="182">
        <f>'実質公債費比率（分子）の構造'!N$45</f>
        <v>3211</v>
      </c>
      <c r="L49" s="182"/>
      <c r="M49" s="182"/>
      <c r="N49" s="182">
        <f>'実質公債費比率（分子）の構造'!O$45</f>
        <v>3347</v>
      </c>
      <c r="O49" s="182"/>
      <c r="P49" s="182"/>
    </row>
    <row r="50" spans="1:16" x14ac:dyDescent="0.15">
      <c r="A50" s="182" t="s">
        <v>71</v>
      </c>
      <c r="B50" s="182" t="e">
        <f>NA()</f>
        <v>#N/A</v>
      </c>
      <c r="C50" s="182">
        <f>IF(ISNUMBER('実質公債費比率（分子）の構造'!K$53),'実質公債費比率（分子）の構造'!K$53,NA())</f>
        <v>1345</v>
      </c>
      <c r="D50" s="182" t="e">
        <f>NA()</f>
        <v>#N/A</v>
      </c>
      <c r="E50" s="182" t="e">
        <f>NA()</f>
        <v>#N/A</v>
      </c>
      <c r="F50" s="182">
        <f>IF(ISNUMBER('実質公債費比率（分子）の構造'!L$53),'実質公債費比率（分子）の構造'!L$53,NA())</f>
        <v>1296</v>
      </c>
      <c r="G50" s="182" t="e">
        <f>NA()</f>
        <v>#N/A</v>
      </c>
      <c r="H50" s="182" t="e">
        <f>NA()</f>
        <v>#N/A</v>
      </c>
      <c r="I50" s="182">
        <f>IF(ISNUMBER('実質公債費比率（分子）の構造'!M$53),'実質公債費比率（分子）の構造'!M$53,NA())</f>
        <v>1230</v>
      </c>
      <c r="J50" s="182" t="e">
        <f>NA()</f>
        <v>#N/A</v>
      </c>
      <c r="K50" s="182" t="e">
        <f>NA()</f>
        <v>#N/A</v>
      </c>
      <c r="L50" s="182">
        <f>IF(ISNUMBER('実質公債費比率（分子）の構造'!N$53),'実質公債費比率（分子）の構造'!N$53,NA())</f>
        <v>1256</v>
      </c>
      <c r="M50" s="182" t="e">
        <f>NA()</f>
        <v>#N/A</v>
      </c>
      <c r="N50" s="182" t="e">
        <f>NA()</f>
        <v>#N/A</v>
      </c>
      <c r="O50" s="182">
        <f>IF(ISNUMBER('実質公債費比率（分子）の構造'!O$53),'実質公債費比率（分子）の構造'!O$53,NA())</f>
        <v>1290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31089</v>
      </c>
      <c r="E56" s="181"/>
      <c r="F56" s="181"/>
      <c r="G56" s="181">
        <f>'将来負担比率（分子）の構造'!J$52</f>
        <v>33057</v>
      </c>
      <c r="H56" s="181"/>
      <c r="I56" s="181"/>
      <c r="J56" s="181">
        <f>'将来負担比率（分子）の構造'!K$52</f>
        <v>32751</v>
      </c>
      <c r="K56" s="181"/>
      <c r="L56" s="181"/>
      <c r="M56" s="181">
        <f>'将来負担比率（分子）の構造'!L$52</f>
        <v>32309</v>
      </c>
      <c r="N56" s="181"/>
      <c r="O56" s="181"/>
      <c r="P56" s="181">
        <f>'将来負担比率（分子）の構造'!M$52</f>
        <v>31361</v>
      </c>
    </row>
    <row r="57" spans="1:16" x14ac:dyDescent="0.15">
      <c r="A57" s="181" t="s">
        <v>42</v>
      </c>
      <c r="B57" s="181"/>
      <c r="C57" s="181"/>
      <c r="D57" s="181">
        <f>'将来負担比率（分子）の構造'!I$51</f>
        <v>3025</v>
      </c>
      <c r="E57" s="181"/>
      <c r="F57" s="181"/>
      <c r="G57" s="181">
        <f>'将来負担比率（分子）の構造'!J$51</f>
        <v>3016</v>
      </c>
      <c r="H57" s="181"/>
      <c r="I57" s="181"/>
      <c r="J57" s="181">
        <f>'将来負担比率（分子）の構造'!K$51</f>
        <v>2992</v>
      </c>
      <c r="K57" s="181"/>
      <c r="L57" s="181"/>
      <c r="M57" s="181">
        <f>'将来負担比率（分子）の構造'!L$51</f>
        <v>2695</v>
      </c>
      <c r="N57" s="181"/>
      <c r="O57" s="181"/>
      <c r="P57" s="181">
        <f>'将来負担比率（分子）の構造'!M$51</f>
        <v>2595</v>
      </c>
    </row>
    <row r="58" spans="1:16" x14ac:dyDescent="0.15">
      <c r="A58" s="181" t="s">
        <v>41</v>
      </c>
      <c r="B58" s="181"/>
      <c r="C58" s="181"/>
      <c r="D58" s="181">
        <f>'将来負担比率（分子）の構造'!I$50</f>
        <v>5453</v>
      </c>
      <c r="E58" s="181"/>
      <c r="F58" s="181"/>
      <c r="G58" s="181">
        <f>'将来負担比率（分子）の構造'!J$50</f>
        <v>5468</v>
      </c>
      <c r="H58" s="181"/>
      <c r="I58" s="181"/>
      <c r="J58" s="181">
        <f>'将来負担比率（分子）の構造'!K$50</f>
        <v>5322</v>
      </c>
      <c r="K58" s="181"/>
      <c r="L58" s="181"/>
      <c r="M58" s="181">
        <f>'将来負担比率（分子）の構造'!L$50</f>
        <v>5057</v>
      </c>
      <c r="N58" s="181"/>
      <c r="O58" s="181"/>
      <c r="P58" s="181">
        <f>'将来負担比率（分子）の構造'!M$50</f>
        <v>5335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0</v>
      </c>
      <c r="L61" s="181"/>
      <c r="M61" s="181"/>
      <c r="N61" s="181" t="str">
        <f>'将来負担比率（分子）の構造'!M$46</f>
        <v>-</v>
      </c>
      <c r="O61" s="181"/>
      <c r="P61" s="181"/>
    </row>
    <row r="62" spans="1:16" x14ac:dyDescent="0.15">
      <c r="A62" s="181" t="s">
        <v>35</v>
      </c>
      <c r="B62" s="181">
        <f>'将来負担比率（分子）の構造'!I$45</f>
        <v>3238</v>
      </c>
      <c r="C62" s="181"/>
      <c r="D62" s="181"/>
      <c r="E62" s="181">
        <f>'将来負担比率（分子）の構造'!J$45</f>
        <v>3183</v>
      </c>
      <c r="F62" s="181"/>
      <c r="G62" s="181"/>
      <c r="H62" s="181">
        <f>'将来負担比率（分子）の構造'!K$45</f>
        <v>3229</v>
      </c>
      <c r="I62" s="181"/>
      <c r="J62" s="181"/>
      <c r="K62" s="181">
        <f>'将来負担比率（分子）の構造'!L$45</f>
        <v>2936</v>
      </c>
      <c r="L62" s="181"/>
      <c r="M62" s="181"/>
      <c r="N62" s="181">
        <f>'将来負担比率（分子）の構造'!M$45</f>
        <v>2728</v>
      </c>
      <c r="O62" s="181"/>
      <c r="P62" s="181"/>
    </row>
    <row r="63" spans="1:16" x14ac:dyDescent="0.15">
      <c r="A63" s="181" t="s">
        <v>34</v>
      </c>
      <c r="B63" s="181">
        <f>'将来負担比率（分子）の構造'!I$44</f>
        <v>3274</v>
      </c>
      <c r="C63" s="181"/>
      <c r="D63" s="181"/>
      <c r="E63" s="181">
        <f>'将来負担比率（分子）の構造'!J$44</f>
        <v>3091</v>
      </c>
      <c r="F63" s="181"/>
      <c r="G63" s="181"/>
      <c r="H63" s="181">
        <f>'将来負担比率（分子）の構造'!K$44</f>
        <v>2941</v>
      </c>
      <c r="I63" s="181"/>
      <c r="J63" s="181"/>
      <c r="K63" s="181">
        <f>'将来負担比率（分子）の構造'!L$44</f>
        <v>2760</v>
      </c>
      <c r="L63" s="181"/>
      <c r="M63" s="181"/>
      <c r="N63" s="181">
        <f>'将来負担比率（分子）の構造'!M$44</f>
        <v>2528</v>
      </c>
      <c r="O63" s="181"/>
      <c r="P63" s="181"/>
    </row>
    <row r="64" spans="1:16" x14ac:dyDescent="0.15">
      <c r="A64" s="181" t="s">
        <v>33</v>
      </c>
      <c r="B64" s="181">
        <f>'将来負担比率（分子）の構造'!I$43</f>
        <v>7486</v>
      </c>
      <c r="C64" s="181"/>
      <c r="D64" s="181"/>
      <c r="E64" s="181">
        <f>'将来負担比率（分子）の構造'!J$43</f>
        <v>7347</v>
      </c>
      <c r="F64" s="181"/>
      <c r="G64" s="181"/>
      <c r="H64" s="181">
        <f>'将来負担比率（分子）の構造'!K$43</f>
        <v>7248</v>
      </c>
      <c r="I64" s="181"/>
      <c r="J64" s="181"/>
      <c r="K64" s="181">
        <f>'将来負担比率（分子）の構造'!L$43</f>
        <v>6696</v>
      </c>
      <c r="L64" s="181"/>
      <c r="M64" s="181"/>
      <c r="N64" s="181">
        <f>'将来負担比率（分子）の構造'!M$43</f>
        <v>6256</v>
      </c>
      <c r="O64" s="181"/>
      <c r="P64" s="181"/>
    </row>
    <row r="65" spans="1:16" x14ac:dyDescent="0.15">
      <c r="A65" s="181" t="s">
        <v>32</v>
      </c>
      <c r="B65" s="181">
        <f>'将来負担比率（分子）の構造'!I$42</f>
        <v>200</v>
      </c>
      <c r="C65" s="181"/>
      <c r="D65" s="181"/>
      <c r="E65" s="181">
        <f>'将来負担比率（分子）の構造'!J$42</f>
        <v>47</v>
      </c>
      <c r="F65" s="181"/>
      <c r="G65" s="181"/>
      <c r="H65" s="181">
        <f>'将来負担比率（分子）の構造'!K$42</f>
        <v>37</v>
      </c>
      <c r="I65" s="181"/>
      <c r="J65" s="181"/>
      <c r="K65" s="181">
        <f>'将来負担比率（分子）の構造'!L$42</f>
        <v>27</v>
      </c>
      <c r="L65" s="181"/>
      <c r="M65" s="181"/>
      <c r="N65" s="181">
        <f>'将来負担比率（分子）の構造'!M$42</f>
        <v>17</v>
      </c>
      <c r="O65" s="181"/>
      <c r="P65" s="181"/>
    </row>
    <row r="66" spans="1:16" x14ac:dyDescent="0.15">
      <c r="A66" s="181" t="s">
        <v>31</v>
      </c>
      <c r="B66" s="181">
        <f>'将来負担比率（分子）の構造'!I$41</f>
        <v>36034</v>
      </c>
      <c r="C66" s="181"/>
      <c r="D66" s="181"/>
      <c r="E66" s="181">
        <f>'将来負担比率（分子）の構造'!J$41</f>
        <v>38419</v>
      </c>
      <c r="F66" s="181"/>
      <c r="G66" s="181"/>
      <c r="H66" s="181">
        <f>'将来負担比率（分子）の構造'!K$41</f>
        <v>37970</v>
      </c>
      <c r="I66" s="181"/>
      <c r="J66" s="181"/>
      <c r="K66" s="181">
        <f>'将来負担比率（分子）の構造'!L$41</f>
        <v>37527</v>
      </c>
      <c r="L66" s="181"/>
      <c r="M66" s="181"/>
      <c r="N66" s="181">
        <f>'将来負担比率（分子）の構造'!M$41</f>
        <v>35904</v>
      </c>
      <c r="O66" s="181"/>
      <c r="P66" s="181"/>
    </row>
    <row r="67" spans="1:16" x14ac:dyDescent="0.15">
      <c r="A67" s="181" t="s">
        <v>75</v>
      </c>
      <c r="B67" s="181" t="e">
        <f>NA()</f>
        <v>#N/A</v>
      </c>
      <c r="C67" s="181">
        <f>IF(ISNUMBER('将来負担比率（分子）の構造'!I$53), IF('将来負担比率（分子）の構造'!I$53 &lt; 0, 0, '将来負担比率（分子）の構造'!I$53), NA())</f>
        <v>10665</v>
      </c>
      <c r="D67" s="181" t="e">
        <f>NA()</f>
        <v>#N/A</v>
      </c>
      <c r="E67" s="181" t="e">
        <f>NA()</f>
        <v>#N/A</v>
      </c>
      <c r="F67" s="181">
        <f>IF(ISNUMBER('将来負担比率（分子）の構造'!J$53), IF('将来負担比率（分子）の構造'!J$53 &lt; 0, 0, '将来負担比率（分子）の構造'!J$53), NA())</f>
        <v>10546</v>
      </c>
      <c r="G67" s="181" t="e">
        <f>NA()</f>
        <v>#N/A</v>
      </c>
      <c r="H67" s="181" t="e">
        <f>NA()</f>
        <v>#N/A</v>
      </c>
      <c r="I67" s="181">
        <f>IF(ISNUMBER('将来負担比率（分子）の構造'!K$53), IF('将来負担比率（分子）の構造'!K$53 &lt; 0, 0, '将来負担比率（分子）の構造'!K$53), NA())</f>
        <v>10362</v>
      </c>
      <c r="J67" s="181" t="e">
        <f>NA()</f>
        <v>#N/A</v>
      </c>
      <c r="K67" s="181" t="e">
        <f>NA()</f>
        <v>#N/A</v>
      </c>
      <c r="L67" s="181">
        <f>IF(ISNUMBER('将来負担比率（分子）の構造'!L$53), IF('将来負担比率（分子）の構造'!L$53 &lt; 0, 0, '将来負担比率（分子）の構造'!L$53), NA())</f>
        <v>9886</v>
      </c>
      <c r="M67" s="181" t="e">
        <f>NA()</f>
        <v>#N/A</v>
      </c>
      <c r="N67" s="181" t="e">
        <f>NA()</f>
        <v>#N/A</v>
      </c>
      <c r="O67" s="181">
        <f>IF(ISNUMBER('将来負担比率（分子）の構造'!M$53), IF('将来負担比率（分子）の構造'!M$53 &lt; 0, 0, '将来負担比率（分子）の構造'!M$53), NA())</f>
        <v>8143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2952</v>
      </c>
      <c r="C72" s="185">
        <f>基金残高に係る経年分析!G55</f>
        <v>2556</v>
      </c>
      <c r="D72" s="185">
        <f>基金残高に係る経年分析!H55</f>
        <v>2459</v>
      </c>
    </row>
    <row r="73" spans="1:16" x14ac:dyDescent="0.15">
      <c r="A73" s="184" t="s">
        <v>78</v>
      </c>
      <c r="B73" s="185">
        <f>基金残高に係る経年分析!F56</f>
        <v>60</v>
      </c>
      <c r="C73" s="185">
        <f>基金残高に係る経年分析!G56</f>
        <v>60</v>
      </c>
      <c r="D73" s="185">
        <f>基金残高に係る経年分析!H56</f>
        <v>60</v>
      </c>
    </row>
    <row r="74" spans="1:16" x14ac:dyDescent="0.15">
      <c r="A74" s="184" t="s">
        <v>79</v>
      </c>
      <c r="B74" s="185">
        <f>基金残高に係る経年分析!F57</f>
        <v>3347</v>
      </c>
      <c r="C74" s="185">
        <f>基金残高に係る経年分析!G57</f>
        <v>3292</v>
      </c>
      <c r="D74" s="185">
        <f>基金残高に係る経年分析!H57</f>
        <v>3141</v>
      </c>
    </row>
  </sheetData>
  <sheetProtection algorithmName="SHA-512" hashValue="d5BRuARfTD5H3454jDGZpwbocYDqRLxEyAzxPHCKYoKA098d7Um+26A8QbBK1nJXEgcJ6qomSdj1P1X+06MHZA==" saltValue="mQM0ihsbsRltd3Dig191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229</v>
      </c>
      <c r="C5" s="632"/>
      <c r="D5" s="632"/>
      <c r="E5" s="632"/>
      <c r="F5" s="632"/>
      <c r="G5" s="632"/>
      <c r="H5" s="632"/>
      <c r="I5" s="632"/>
      <c r="J5" s="632"/>
      <c r="K5" s="632"/>
      <c r="L5" s="632"/>
      <c r="M5" s="632"/>
      <c r="N5" s="632"/>
      <c r="O5" s="632"/>
      <c r="P5" s="632"/>
      <c r="Q5" s="633"/>
      <c r="R5" s="634">
        <v>8954034</v>
      </c>
      <c r="S5" s="635"/>
      <c r="T5" s="635"/>
      <c r="U5" s="635"/>
      <c r="V5" s="635"/>
      <c r="W5" s="635"/>
      <c r="X5" s="635"/>
      <c r="Y5" s="636"/>
      <c r="Z5" s="637">
        <v>33.4</v>
      </c>
      <c r="AA5" s="637"/>
      <c r="AB5" s="637"/>
      <c r="AC5" s="637"/>
      <c r="AD5" s="638">
        <v>8702717</v>
      </c>
      <c r="AE5" s="638"/>
      <c r="AF5" s="638"/>
      <c r="AG5" s="638"/>
      <c r="AH5" s="638"/>
      <c r="AI5" s="638"/>
      <c r="AJ5" s="638"/>
      <c r="AK5" s="638"/>
      <c r="AL5" s="639">
        <v>57.6</v>
      </c>
      <c r="AM5" s="640"/>
      <c r="AN5" s="640"/>
      <c r="AO5" s="641"/>
      <c r="AP5" s="631" t="s">
        <v>230</v>
      </c>
      <c r="AQ5" s="632"/>
      <c r="AR5" s="632"/>
      <c r="AS5" s="632"/>
      <c r="AT5" s="632"/>
      <c r="AU5" s="632"/>
      <c r="AV5" s="632"/>
      <c r="AW5" s="632"/>
      <c r="AX5" s="632"/>
      <c r="AY5" s="632"/>
      <c r="AZ5" s="632"/>
      <c r="BA5" s="632"/>
      <c r="BB5" s="632"/>
      <c r="BC5" s="632"/>
      <c r="BD5" s="632"/>
      <c r="BE5" s="632"/>
      <c r="BF5" s="633"/>
      <c r="BG5" s="645">
        <v>8697042</v>
      </c>
      <c r="BH5" s="646"/>
      <c r="BI5" s="646"/>
      <c r="BJ5" s="646"/>
      <c r="BK5" s="646"/>
      <c r="BL5" s="646"/>
      <c r="BM5" s="646"/>
      <c r="BN5" s="647"/>
      <c r="BO5" s="648">
        <v>97.1</v>
      </c>
      <c r="BP5" s="648"/>
      <c r="BQ5" s="648"/>
      <c r="BR5" s="648"/>
      <c r="BS5" s="649">
        <v>195654</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15">
      <c r="B6" s="642" t="s">
        <v>234</v>
      </c>
      <c r="C6" s="643"/>
      <c r="D6" s="643"/>
      <c r="E6" s="643"/>
      <c r="F6" s="643"/>
      <c r="G6" s="643"/>
      <c r="H6" s="643"/>
      <c r="I6" s="643"/>
      <c r="J6" s="643"/>
      <c r="K6" s="643"/>
      <c r="L6" s="643"/>
      <c r="M6" s="643"/>
      <c r="N6" s="643"/>
      <c r="O6" s="643"/>
      <c r="P6" s="643"/>
      <c r="Q6" s="644"/>
      <c r="R6" s="645">
        <v>207682</v>
      </c>
      <c r="S6" s="646"/>
      <c r="T6" s="646"/>
      <c r="U6" s="646"/>
      <c r="V6" s="646"/>
      <c r="W6" s="646"/>
      <c r="X6" s="646"/>
      <c r="Y6" s="647"/>
      <c r="Z6" s="648">
        <v>0.8</v>
      </c>
      <c r="AA6" s="648"/>
      <c r="AB6" s="648"/>
      <c r="AC6" s="648"/>
      <c r="AD6" s="649">
        <v>207682</v>
      </c>
      <c r="AE6" s="649"/>
      <c r="AF6" s="649"/>
      <c r="AG6" s="649"/>
      <c r="AH6" s="649"/>
      <c r="AI6" s="649"/>
      <c r="AJ6" s="649"/>
      <c r="AK6" s="649"/>
      <c r="AL6" s="650">
        <v>1.4</v>
      </c>
      <c r="AM6" s="651"/>
      <c r="AN6" s="651"/>
      <c r="AO6" s="652"/>
      <c r="AP6" s="642" t="s">
        <v>235</v>
      </c>
      <c r="AQ6" s="643"/>
      <c r="AR6" s="643"/>
      <c r="AS6" s="643"/>
      <c r="AT6" s="643"/>
      <c r="AU6" s="643"/>
      <c r="AV6" s="643"/>
      <c r="AW6" s="643"/>
      <c r="AX6" s="643"/>
      <c r="AY6" s="643"/>
      <c r="AZ6" s="643"/>
      <c r="BA6" s="643"/>
      <c r="BB6" s="643"/>
      <c r="BC6" s="643"/>
      <c r="BD6" s="643"/>
      <c r="BE6" s="643"/>
      <c r="BF6" s="644"/>
      <c r="BG6" s="645">
        <v>8697042</v>
      </c>
      <c r="BH6" s="646"/>
      <c r="BI6" s="646"/>
      <c r="BJ6" s="646"/>
      <c r="BK6" s="646"/>
      <c r="BL6" s="646"/>
      <c r="BM6" s="646"/>
      <c r="BN6" s="647"/>
      <c r="BO6" s="648">
        <v>97.1</v>
      </c>
      <c r="BP6" s="648"/>
      <c r="BQ6" s="648"/>
      <c r="BR6" s="648"/>
      <c r="BS6" s="649">
        <v>195654</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230738</v>
      </c>
      <c r="CS6" s="646"/>
      <c r="CT6" s="646"/>
      <c r="CU6" s="646"/>
      <c r="CV6" s="646"/>
      <c r="CW6" s="646"/>
      <c r="CX6" s="646"/>
      <c r="CY6" s="647"/>
      <c r="CZ6" s="639">
        <v>0.9</v>
      </c>
      <c r="DA6" s="640"/>
      <c r="DB6" s="640"/>
      <c r="DC6" s="659"/>
      <c r="DD6" s="654" t="s">
        <v>141</v>
      </c>
      <c r="DE6" s="646"/>
      <c r="DF6" s="646"/>
      <c r="DG6" s="646"/>
      <c r="DH6" s="646"/>
      <c r="DI6" s="646"/>
      <c r="DJ6" s="646"/>
      <c r="DK6" s="646"/>
      <c r="DL6" s="646"/>
      <c r="DM6" s="646"/>
      <c r="DN6" s="646"/>
      <c r="DO6" s="646"/>
      <c r="DP6" s="647"/>
      <c r="DQ6" s="654">
        <v>230738</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10450</v>
      </c>
      <c r="S7" s="646"/>
      <c r="T7" s="646"/>
      <c r="U7" s="646"/>
      <c r="V7" s="646"/>
      <c r="W7" s="646"/>
      <c r="X7" s="646"/>
      <c r="Y7" s="647"/>
      <c r="Z7" s="648">
        <v>0</v>
      </c>
      <c r="AA7" s="648"/>
      <c r="AB7" s="648"/>
      <c r="AC7" s="648"/>
      <c r="AD7" s="649">
        <v>10450</v>
      </c>
      <c r="AE7" s="649"/>
      <c r="AF7" s="649"/>
      <c r="AG7" s="649"/>
      <c r="AH7" s="649"/>
      <c r="AI7" s="649"/>
      <c r="AJ7" s="649"/>
      <c r="AK7" s="649"/>
      <c r="AL7" s="650">
        <v>0.1</v>
      </c>
      <c r="AM7" s="651"/>
      <c r="AN7" s="651"/>
      <c r="AO7" s="652"/>
      <c r="AP7" s="642" t="s">
        <v>238</v>
      </c>
      <c r="AQ7" s="643"/>
      <c r="AR7" s="643"/>
      <c r="AS7" s="643"/>
      <c r="AT7" s="643"/>
      <c r="AU7" s="643"/>
      <c r="AV7" s="643"/>
      <c r="AW7" s="643"/>
      <c r="AX7" s="643"/>
      <c r="AY7" s="643"/>
      <c r="AZ7" s="643"/>
      <c r="BA7" s="643"/>
      <c r="BB7" s="643"/>
      <c r="BC7" s="643"/>
      <c r="BD7" s="643"/>
      <c r="BE7" s="643"/>
      <c r="BF7" s="644"/>
      <c r="BG7" s="645">
        <v>3938224</v>
      </c>
      <c r="BH7" s="646"/>
      <c r="BI7" s="646"/>
      <c r="BJ7" s="646"/>
      <c r="BK7" s="646"/>
      <c r="BL7" s="646"/>
      <c r="BM7" s="646"/>
      <c r="BN7" s="647"/>
      <c r="BO7" s="648">
        <v>44</v>
      </c>
      <c r="BP7" s="648"/>
      <c r="BQ7" s="648"/>
      <c r="BR7" s="648"/>
      <c r="BS7" s="649">
        <v>195654</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3290706</v>
      </c>
      <c r="CS7" s="646"/>
      <c r="CT7" s="646"/>
      <c r="CU7" s="646"/>
      <c r="CV7" s="646"/>
      <c r="CW7" s="646"/>
      <c r="CX7" s="646"/>
      <c r="CY7" s="647"/>
      <c r="CZ7" s="648">
        <v>12.7</v>
      </c>
      <c r="DA7" s="648"/>
      <c r="DB7" s="648"/>
      <c r="DC7" s="648"/>
      <c r="DD7" s="654">
        <v>38642</v>
      </c>
      <c r="DE7" s="646"/>
      <c r="DF7" s="646"/>
      <c r="DG7" s="646"/>
      <c r="DH7" s="646"/>
      <c r="DI7" s="646"/>
      <c r="DJ7" s="646"/>
      <c r="DK7" s="646"/>
      <c r="DL7" s="646"/>
      <c r="DM7" s="646"/>
      <c r="DN7" s="646"/>
      <c r="DO7" s="646"/>
      <c r="DP7" s="647"/>
      <c r="DQ7" s="654">
        <v>1851142</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45264</v>
      </c>
      <c r="S8" s="646"/>
      <c r="T8" s="646"/>
      <c r="U8" s="646"/>
      <c r="V8" s="646"/>
      <c r="W8" s="646"/>
      <c r="X8" s="646"/>
      <c r="Y8" s="647"/>
      <c r="Z8" s="648">
        <v>0.2</v>
      </c>
      <c r="AA8" s="648"/>
      <c r="AB8" s="648"/>
      <c r="AC8" s="648"/>
      <c r="AD8" s="649">
        <v>45264</v>
      </c>
      <c r="AE8" s="649"/>
      <c r="AF8" s="649"/>
      <c r="AG8" s="649"/>
      <c r="AH8" s="649"/>
      <c r="AI8" s="649"/>
      <c r="AJ8" s="649"/>
      <c r="AK8" s="649"/>
      <c r="AL8" s="650">
        <v>0.3</v>
      </c>
      <c r="AM8" s="651"/>
      <c r="AN8" s="651"/>
      <c r="AO8" s="652"/>
      <c r="AP8" s="642" t="s">
        <v>241</v>
      </c>
      <c r="AQ8" s="643"/>
      <c r="AR8" s="643"/>
      <c r="AS8" s="643"/>
      <c r="AT8" s="643"/>
      <c r="AU8" s="643"/>
      <c r="AV8" s="643"/>
      <c r="AW8" s="643"/>
      <c r="AX8" s="643"/>
      <c r="AY8" s="643"/>
      <c r="AZ8" s="643"/>
      <c r="BA8" s="643"/>
      <c r="BB8" s="643"/>
      <c r="BC8" s="643"/>
      <c r="BD8" s="643"/>
      <c r="BE8" s="643"/>
      <c r="BF8" s="644"/>
      <c r="BG8" s="645">
        <v>107984</v>
      </c>
      <c r="BH8" s="646"/>
      <c r="BI8" s="646"/>
      <c r="BJ8" s="646"/>
      <c r="BK8" s="646"/>
      <c r="BL8" s="646"/>
      <c r="BM8" s="646"/>
      <c r="BN8" s="647"/>
      <c r="BO8" s="648">
        <v>1.2</v>
      </c>
      <c r="BP8" s="648"/>
      <c r="BQ8" s="648"/>
      <c r="BR8" s="648"/>
      <c r="BS8" s="654" t="s">
        <v>242</v>
      </c>
      <c r="BT8" s="646"/>
      <c r="BU8" s="646"/>
      <c r="BV8" s="646"/>
      <c r="BW8" s="646"/>
      <c r="BX8" s="646"/>
      <c r="BY8" s="646"/>
      <c r="BZ8" s="646"/>
      <c r="CA8" s="646"/>
      <c r="CB8" s="655"/>
      <c r="CD8" s="660" t="s">
        <v>243</v>
      </c>
      <c r="CE8" s="661"/>
      <c r="CF8" s="661"/>
      <c r="CG8" s="661"/>
      <c r="CH8" s="661"/>
      <c r="CI8" s="661"/>
      <c r="CJ8" s="661"/>
      <c r="CK8" s="661"/>
      <c r="CL8" s="661"/>
      <c r="CM8" s="661"/>
      <c r="CN8" s="661"/>
      <c r="CO8" s="661"/>
      <c r="CP8" s="661"/>
      <c r="CQ8" s="662"/>
      <c r="CR8" s="645">
        <v>9193815</v>
      </c>
      <c r="CS8" s="646"/>
      <c r="CT8" s="646"/>
      <c r="CU8" s="646"/>
      <c r="CV8" s="646"/>
      <c r="CW8" s="646"/>
      <c r="CX8" s="646"/>
      <c r="CY8" s="647"/>
      <c r="CZ8" s="648">
        <v>35.4</v>
      </c>
      <c r="DA8" s="648"/>
      <c r="DB8" s="648"/>
      <c r="DC8" s="648"/>
      <c r="DD8" s="654">
        <v>425916</v>
      </c>
      <c r="DE8" s="646"/>
      <c r="DF8" s="646"/>
      <c r="DG8" s="646"/>
      <c r="DH8" s="646"/>
      <c r="DI8" s="646"/>
      <c r="DJ8" s="646"/>
      <c r="DK8" s="646"/>
      <c r="DL8" s="646"/>
      <c r="DM8" s="646"/>
      <c r="DN8" s="646"/>
      <c r="DO8" s="646"/>
      <c r="DP8" s="647"/>
      <c r="DQ8" s="654">
        <v>4969522</v>
      </c>
      <c r="DR8" s="646"/>
      <c r="DS8" s="646"/>
      <c r="DT8" s="646"/>
      <c r="DU8" s="646"/>
      <c r="DV8" s="646"/>
      <c r="DW8" s="646"/>
      <c r="DX8" s="646"/>
      <c r="DY8" s="646"/>
      <c r="DZ8" s="646"/>
      <c r="EA8" s="646"/>
      <c r="EB8" s="646"/>
      <c r="EC8" s="655"/>
    </row>
    <row r="9" spans="2:143" ht="11.25" customHeight="1" x14ac:dyDescent="0.15">
      <c r="B9" s="642" t="s">
        <v>244</v>
      </c>
      <c r="C9" s="643"/>
      <c r="D9" s="643"/>
      <c r="E9" s="643"/>
      <c r="F9" s="643"/>
      <c r="G9" s="643"/>
      <c r="H9" s="643"/>
      <c r="I9" s="643"/>
      <c r="J9" s="643"/>
      <c r="K9" s="643"/>
      <c r="L9" s="643"/>
      <c r="M9" s="643"/>
      <c r="N9" s="643"/>
      <c r="O9" s="643"/>
      <c r="P9" s="643"/>
      <c r="Q9" s="644"/>
      <c r="R9" s="645">
        <v>20635</v>
      </c>
      <c r="S9" s="646"/>
      <c r="T9" s="646"/>
      <c r="U9" s="646"/>
      <c r="V9" s="646"/>
      <c r="W9" s="646"/>
      <c r="X9" s="646"/>
      <c r="Y9" s="647"/>
      <c r="Z9" s="648">
        <v>0.1</v>
      </c>
      <c r="AA9" s="648"/>
      <c r="AB9" s="648"/>
      <c r="AC9" s="648"/>
      <c r="AD9" s="649">
        <v>20635</v>
      </c>
      <c r="AE9" s="649"/>
      <c r="AF9" s="649"/>
      <c r="AG9" s="649"/>
      <c r="AH9" s="649"/>
      <c r="AI9" s="649"/>
      <c r="AJ9" s="649"/>
      <c r="AK9" s="649"/>
      <c r="AL9" s="650">
        <v>0.1</v>
      </c>
      <c r="AM9" s="651"/>
      <c r="AN9" s="651"/>
      <c r="AO9" s="652"/>
      <c r="AP9" s="642" t="s">
        <v>245</v>
      </c>
      <c r="AQ9" s="643"/>
      <c r="AR9" s="643"/>
      <c r="AS9" s="643"/>
      <c r="AT9" s="643"/>
      <c r="AU9" s="643"/>
      <c r="AV9" s="643"/>
      <c r="AW9" s="643"/>
      <c r="AX9" s="643"/>
      <c r="AY9" s="643"/>
      <c r="AZ9" s="643"/>
      <c r="BA9" s="643"/>
      <c r="BB9" s="643"/>
      <c r="BC9" s="643"/>
      <c r="BD9" s="643"/>
      <c r="BE9" s="643"/>
      <c r="BF9" s="644"/>
      <c r="BG9" s="645">
        <v>2644432</v>
      </c>
      <c r="BH9" s="646"/>
      <c r="BI9" s="646"/>
      <c r="BJ9" s="646"/>
      <c r="BK9" s="646"/>
      <c r="BL9" s="646"/>
      <c r="BM9" s="646"/>
      <c r="BN9" s="647"/>
      <c r="BO9" s="648">
        <v>29.5</v>
      </c>
      <c r="BP9" s="648"/>
      <c r="BQ9" s="648"/>
      <c r="BR9" s="648"/>
      <c r="BS9" s="654" t="s">
        <v>141</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2525306</v>
      </c>
      <c r="CS9" s="646"/>
      <c r="CT9" s="646"/>
      <c r="CU9" s="646"/>
      <c r="CV9" s="646"/>
      <c r="CW9" s="646"/>
      <c r="CX9" s="646"/>
      <c r="CY9" s="647"/>
      <c r="CZ9" s="648">
        <v>9.6999999999999993</v>
      </c>
      <c r="DA9" s="648"/>
      <c r="DB9" s="648"/>
      <c r="DC9" s="648"/>
      <c r="DD9" s="654">
        <v>126434</v>
      </c>
      <c r="DE9" s="646"/>
      <c r="DF9" s="646"/>
      <c r="DG9" s="646"/>
      <c r="DH9" s="646"/>
      <c r="DI9" s="646"/>
      <c r="DJ9" s="646"/>
      <c r="DK9" s="646"/>
      <c r="DL9" s="646"/>
      <c r="DM9" s="646"/>
      <c r="DN9" s="646"/>
      <c r="DO9" s="646"/>
      <c r="DP9" s="647"/>
      <c r="DQ9" s="654">
        <v>2160970</v>
      </c>
      <c r="DR9" s="646"/>
      <c r="DS9" s="646"/>
      <c r="DT9" s="646"/>
      <c r="DU9" s="646"/>
      <c r="DV9" s="646"/>
      <c r="DW9" s="646"/>
      <c r="DX9" s="646"/>
      <c r="DY9" s="646"/>
      <c r="DZ9" s="646"/>
      <c r="EA9" s="646"/>
      <c r="EB9" s="646"/>
      <c r="EC9" s="655"/>
    </row>
    <row r="10" spans="2:143" ht="11.25" customHeight="1" x14ac:dyDescent="0.15">
      <c r="B10" s="642" t="s">
        <v>247</v>
      </c>
      <c r="C10" s="643"/>
      <c r="D10" s="643"/>
      <c r="E10" s="643"/>
      <c r="F10" s="643"/>
      <c r="G10" s="643"/>
      <c r="H10" s="643"/>
      <c r="I10" s="643"/>
      <c r="J10" s="643"/>
      <c r="K10" s="643"/>
      <c r="L10" s="643"/>
      <c r="M10" s="643"/>
      <c r="N10" s="643"/>
      <c r="O10" s="643"/>
      <c r="P10" s="643"/>
      <c r="Q10" s="644"/>
      <c r="R10" s="645" t="s">
        <v>141</v>
      </c>
      <c r="S10" s="646"/>
      <c r="T10" s="646"/>
      <c r="U10" s="646"/>
      <c r="V10" s="646"/>
      <c r="W10" s="646"/>
      <c r="X10" s="646"/>
      <c r="Y10" s="647"/>
      <c r="Z10" s="648" t="s">
        <v>242</v>
      </c>
      <c r="AA10" s="648"/>
      <c r="AB10" s="648"/>
      <c r="AC10" s="648"/>
      <c r="AD10" s="649" t="s">
        <v>141</v>
      </c>
      <c r="AE10" s="649"/>
      <c r="AF10" s="649"/>
      <c r="AG10" s="649"/>
      <c r="AH10" s="649"/>
      <c r="AI10" s="649"/>
      <c r="AJ10" s="649"/>
      <c r="AK10" s="649"/>
      <c r="AL10" s="650" t="s">
        <v>242</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189266</v>
      </c>
      <c r="BH10" s="646"/>
      <c r="BI10" s="646"/>
      <c r="BJ10" s="646"/>
      <c r="BK10" s="646"/>
      <c r="BL10" s="646"/>
      <c r="BM10" s="646"/>
      <c r="BN10" s="647"/>
      <c r="BO10" s="648">
        <v>2.1</v>
      </c>
      <c r="BP10" s="648"/>
      <c r="BQ10" s="648"/>
      <c r="BR10" s="648"/>
      <c r="BS10" s="654" t="s">
        <v>141</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46386</v>
      </c>
      <c r="CS10" s="646"/>
      <c r="CT10" s="646"/>
      <c r="CU10" s="646"/>
      <c r="CV10" s="646"/>
      <c r="CW10" s="646"/>
      <c r="CX10" s="646"/>
      <c r="CY10" s="647"/>
      <c r="CZ10" s="648">
        <v>0.2</v>
      </c>
      <c r="DA10" s="648"/>
      <c r="DB10" s="648"/>
      <c r="DC10" s="648"/>
      <c r="DD10" s="654" t="s">
        <v>141</v>
      </c>
      <c r="DE10" s="646"/>
      <c r="DF10" s="646"/>
      <c r="DG10" s="646"/>
      <c r="DH10" s="646"/>
      <c r="DI10" s="646"/>
      <c r="DJ10" s="646"/>
      <c r="DK10" s="646"/>
      <c r="DL10" s="646"/>
      <c r="DM10" s="646"/>
      <c r="DN10" s="646"/>
      <c r="DO10" s="646"/>
      <c r="DP10" s="647"/>
      <c r="DQ10" s="654">
        <v>8187</v>
      </c>
      <c r="DR10" s="646"/>
      <c r="DS10" s="646"/>
      <c r="DT10" s="646"/>
      <c r="DU10" s="646"/>
      <c r="DV10" s="646"/>
      <c r="DW10" s="646"/>
      <c r="DX10" s="646"/>
      <c r="DY10" s="646"/>
      <c r="DZ10" s="646"/>
      <c r="EA10" s="646"/>
      <c r="EB10" s="646"/>
      <c r="EC10" s="655"/>
    </row>
    <row r="11" spans="2:143" ht="11.25" customHeight="1" x14ac:dyDescent="0.15">
      <c r="B11" s="642" t="s">
        <v>250</v>
      </c>
      <c r="C11" s="643"/>
      <c r="D11" s="643"/>
      <c r="E11" s="643"/>
      <c r="F11" s="643"/>
      <c r="G11" s="643"/>
      <c r="H11" s="643"/>
      <c r="I11" s="643"/>
      <c r="J11" s="643"/>
      <c r="K11" s="643"/>
      <c r="L11" s="643"/>
      <c r="M11" s="643"/>
      <c r="N11" s="643"/>
      <c r="O11" s="643"/>
      <c r="P11" s="643"/>
      <c r="Q11" s="644"/>
      <c r="R11" s="645">
        <v>1093127</v>
      </c>
      <c r="S11" s="646"/>
      <c r="T11" s="646"/>
      <c r="U11" s="646"/>
      <c r="V11" s="646"/>
      <c r="W11" s="646"/>
      <c r="X11" s="646"/>
      <c r="Y11" s="647"/>
      <c r="Z11" s="650">
        <v>4.0999999999999996</v>
      </c>
      <c r="AA11" s="651"/>
      <c r="AB11" s="651"/>
      <c r="AC11" s="663"/>
      <c r="AD11" s="654">
        <v>1093127</v>
      </c>
      <c r="AE11" s="646"/>
      <c r="AF11" s="646"/>
      <c r="AG11" s="646"/>
      <c r="AH11" s="646"/>
      <c r="AI11" s="646"/>
      <c r="AJ11" s="646"/>
      <c r="AK11" s="647"/>
      <c r="AL11" s="650">
        <v>7.2</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996542</v>
      </c>
      <c r="BH11" s="646"/>
      <c r="BI11" s="646"/>
      <c r="BJ11" s="646"/>
      <c r="BK11" s="646"/>
      <c r="BL11" s="646"/>
      <c r="BM11" s="646"/>
      <c r="BN11" s="647"/>
      <c r="BO11" s="648">
        <v>11.1</v>
      </c>
      <c r="BP11" s="648"/>
      <c r="BQ11" s="648"/>
      <c r="BR11" s="648"/>
      <c r="BS11" s="654">
        <v>195654</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1176961</v>
      </c>
      <c r="CS11" s="646"/>
      <c r="CT11" s="646"/>
      <c r="CU11" s="646"/>
      <c r="CV11" s="646"/>
      <c r="CW11" s="646"/>
      <c r="CX11" s="646"/>
      <c r="CY11" s="647"/>
      <c r="CZ11" s="648">
        <v>4.5</v>
      </c>
      <c r="DA11" s="648"/>
      <c r="DB11" s="648"/>
      <c r="DC11" s="648"/>
      <c r="DD11" s="654">
        <v>731018</v>
      </c>
      <c r="DE11" s="646"/>
      <c r="DF11" s="646"/>
      <c r="DG11" s="646"/>
      <c r="DH11" s="646"/>
      <c r="DI11" s="646"/>
      <c r="DJ11" s="646"/>
      <c r="DK11" s="646"/>
      <c r="DL11" s="646"/>
      <c r="DM11" s="646"/>
      <c r="DN11" s="646"/>
      <c r="DO11" s="646"/>
      <c r="DP11" s="647"/>
      <c r="DQ11" s="654">
        <v>415566</v>
      </c>
      <c r="DR11" s="646"/>
      <c r="DS11" s="646"/>
      <c r="DT11" s="646"/>
      <c r="DU11" s="646"/>
      <c r="DV11" s="646"/>
      <c r="DW11" s="646"/>
      <c r="DX11" s="646"/>
      <c r="DY11" s="646"/>
      <c r="DZ11" s="646"/>
      <c r="EA11" s="646"/>
      <c r="EB11" s="646"/>
      <c r="EC11" s="655"/>
    </row>
    <row r="12" spans="2:143" ht="11.25" customHeight="1" x14ac:dyDescent="0.15">
      <c r="B12" s="642" t="s">
        <v>253</v>
      </c>
      <c r="C12" s="643"/>
      <c r="D12" s="643"/>
      <c r="E12" s="643"/>
      <c r="F12" s="643"/>
      <c r="G12" s="643"/>
      <c r="H12" s="643"/>
      <c r="I12" s="643"/>
      <c r="J12" s="643"/>
      <c r="K12" s="643"/>
      <c r="L12" s="643"/>
      <c r="M12" s="643"/>
      <c r="N12" s="643"/>
      <c r="O12" s="643"/>
      <c r="P12" s="643"/>
      <c r="Q12" s="644"/>
      <c r="R12" s="645" t="s">
        <v>242</v>
      </c>
      <c r="S12" s="646"/>
      <c r="T12" s="646"/>
      <c r="U12" s="646"/>
      <c r="V12" s="646"/>
      <c r="W12" s="646"/>
      <c r="X12" s="646"/>
      <c r="Y12" s="647"/>
      <c r="Z12" s="648" t="s">
        <v>242</v>
      </c>
      <c r="AA12" s="648"/>
      <c r="AB12" s="648"/>
      <c r="AC12" s="648"/>
      <c r="AD12" s="649" t="s">
        <v>242</v>
      </c>
      <c r="AE12" s="649"/>
      <c r="AF12" s="649"/>
      <c r="AG12" s="649"/>
      <c r="AH12" s="649"/>
      <c r="AI12" s="649"/>
      <c r="AJ12" s="649"/>
      <c r="AK12" s="649"/>
      <c r="AL12" s="650" t="s">
        <v>242</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4084109</v>
      </c>
      <c r="BH12" s="646"/>
      <c r="BI12" s="646"/>
      <c r="BJ12" s="646"/>
      <c r="BK12" s="646"/>
      <c r="BL12" s="646"/>
      <c r="BM12" s="646"/>
      <c r="BN12" s="647"/>
      <c r="BO12" s="648">
        <v>45.6</v>
      </c>
      <c r="BP12" s="648"/>
      <c r="BQ12" s="648"/>
      <c r="BR12" s="648"/>
      <c r="BS12" s="654" t="s">
        <v>141</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379783</v>
      </c>
      <c r="CS12" s="646"/>
      <c r="CT12" s="646"/>
      <c r="CU12" s="646"/>
      <c r="CV12" s="646"/>
      <c r="CW12" s="646"/>
      <c r="CX12" s="646"/>
      <c r="CY12" s="647"/>
      <c r="CZ12" s="648">
        <v>1.5</v>
      </c>
      <c r="DA12" s="648"/>
      <c r="DB12" s="648"/>
      <c r="DC12" s="648"/>
      <c r="DD12" s="654">
        <v>2677</v>
      </c>
      <c r="DE12" s="646"/>
      <c r="DF12" s="646"/>
      <c r="DG12" s="646"/>
      <c r="DH12" s="646"/>
      <c r="DI12" s="646"/>
      <c r="DJ12" s="646"/>
      <c r="DK12" s="646"/>
      <c r="DL12" s="646"/>
      <c r="DM12" s="646"/>
      <c r="DN12" s="646"/>
      <c r="DO12" s="646"/>
      <c r="DP12" s="647"/>
      <c r="DQ12" s="654">
        <v>208581</v>
      </c>
      <c r="DR12" s="646"/>
      <c r="DS12" s="646"/>
      <c r="DT12" s="646"/>
      <c r="DU12" s="646"/>
      <c r="DV12" s="646"/>
      <c r="DW12" s="646"/>
      <c r="DX12" s="646"/>
      <c r="DY12" s="646"/>
      <c r="DZ12" s="646"/>
      <c r="EA12" s="646"/>
      <c r="EB12" s="646"/>
      <c r="EC12" s="655"/>
    </row>
    <row r="13" spans="2:143" ht="11.25" customHeight="1" x14ac:dyDescent="0.15">
      <c r="B13" s="642" t="s">
        <v>256</v>
      </c>
      <c r="C13" s="643"/>
      <c r="D13" s="643"/>
      <c r="E13" s="643"/>
      <c r="F13" s="643"/>
      <c r="G13" s="643"/>
      <c r="H13" s="643"/>
      <c r="I13" s="643"/>
      <c r="J13" s="643"/>
      <c r="K13" s="643"/>
      <c r="L13" s="643"/>
      <c r="M13" s="643"/>
      <c r="N13" s="643"/>
      <c r="O13" s="643"/>
      <c r="P13" s="643"/>
      <c r="Q13" s="644"/>
      <c r="R13" s="645" t="s">
        <v>242</v>
      </c>
      <c r="S13" s="646"/>
      <c r="T13" s="646"/>
      <c r="U13" s="646"/>
      <c r="V13" s="646"/>
      <c r="W13" s="646"/>
      <c r="X13" s="646"/>
      <c r="Y13" s="647"/>
      <c r="Z13" s="648" t="s">
        <v>141</v>
      </c>
      <c r="AA13" s="648"/>
      <c r="AB13" s="648"/>
      <c r="AC13" s="648"/>
      <c r="AD13" s="649" t="s">
        <v>242</v>
      </c>
      <c r="AE13" s="649"/>
      <c r="AF13" s="649"/>
      <c r="AG13" s="649"/>
      <c r="AH13" s="649"/>
      <c r="AI13" s="649"/>
      <c r="AJ13" s="649"/>
      <c r="AK13" s="649"/>
      <c r="AL13" s="650" t="s">
        <v>242</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4076826</v>
      </c>
      <c r="BH13" s="646"/>
      <c r="BI13" s="646"/>
      <c r="BJ13" s="646"/>
      <c r="BK13" s="646"/>
      <c r="BL13" s="646"/>
      <c r="BM13" s="646"/>
      <c r="BN13" s="647"/>
      <c r="BO13" s="648">
        <v>45.5</v>
      </c>
      <c r="BP13" s="648"/>
      <c r="BQ13" s="648"/>
      <c r="BR13" s="648"/>
      <c r="BS13" s="654" t="s">
        <v>242</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1877763</v>
      </c>
      <c r="CS13" s="646"/>
      <c r="CT13" s="646"/>
      <c r="CU13" s="646"/>
      <c r="CV13" s="646"/>
      <c r="CW13" s="646"/>
      <c r="CX13" s="646"/>
      <c r="CY13" s="647"/>
      <c r="CZ13" s="648">
        <v>7.2</v>
      </c>
      <c r="DA13" s="648"/>
      <c r="DB13" s="648"/>
      <c r="DC13" s="648"/>
      <c r="DD13" s="654">
        <v>783710</v>
      </c>
      <c r="DE13" s="646"/>
      <c r="DF13" s="646"/>
      <c r="DG13" s="646"/>
      <c r="DH13" s="646"/>
      <c r="DI13" s="646"/>
      <c r="DJ13" s="646"/>
      <c r="DK13" s="646"/>
      <c r="DL13" s="646"/>
      <c r="DM13" s="646"/>
      <c r="DN13" s="646"/>
      <c r="DO13" s="646"/>
      <c r="DP13" s="647"/>
      <c r="DQ13" s="654">
        <v>1045145</v>
      </c>
      <c r="DR13" s="646"/>
      <c r="DS13" s="646"/>
      <c r="DT13" s="646"/>
      <c r="DU13" s="646"/>
      <c r="DV13" s="646"/>
      <c r="DW13" s="646"/>
      <c r="DX13" s="646"/>
      <c r="DY13" s="646"/>
      <c r="DZ13" s="646"/>
      <c r="EA13" s="646"/>
      <c r="EB13" s="646"/>
      <c r="EC13" s="655"/>
    </row>
    <row r="14" spans="2:143" ht="11.25" customHeight="1" x14ac:dyDescent="0.15">
      <c r="B14" s="642" t="s">
        <v>259</v>
      </c>
      <c r="C14" s="643"/>
      <c r="D14" s="643"/>
      <c r="E14" s="643"/>
      <c r="F14" s="643"/>
      <c r="G14" s="643"/>
      <c r="H14" s="643"/>
      <c r="I14" s="643"/>
      <c r="J14" s="643"/>
      <c r="K14" s="643"/>
      <c r="L14" s="643"/>
      <c r="M14" s="643"/>
      <c r="N14" s="643"/>
      <c r="O14" s="643"/>
      <c r="P14" s="643"/>
      <c r="Q14" s="644"/>
      <c r="R14" s="645">
        <v>36693</v>
      </c>
      <c r="S14" s="646"/>
      <c r="T14" s="646"/>
      <c r="U14" s="646"/>
      <c r="V14" s="646"/>
      <c r="W14" s="646"/>
      <c r="X14" s="646"/>
      <c r="Y14" s="647"/>
      <c r="Z14" s="648">
        <v>0.1</v>
      </c>
      <c r="AA14" s="648"/>
      <c r="AB14" s="648"/>
      <c r="AC14" s="648"/>
      <c r="AD14" s="649">
        <v>36693</v>
      </c>
      <c r="AE14" s="649"/>
      <c r="AF14" s="649"/>
      <c r="AG14" s="649"/>
      <c r="AH14" s="649"/>
      <c r="AI14" s="649"/>
      <c r="AJ14" s="649"/>
      <c r="AK14" s="649"/>
      <c r="AL14" s="650">
        <v>0.2</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238044</v>
      </c>
      <c r="BH14" s="646"/>
      <c r="BI14" s="646"/>
      <c r="BJ14" s="646"/>
      <c r="BK14" s="646"/>
      <c r="BL14" s="646"/>
      <c r="BM14" s="646"/>
      <c r="BN14" s="647"/>
      <c r="BO14" s="648">
        <v>2.7</v>
      </c>
      <c r="BP14" s="648"/>
      <c r="BQ14" s="648"/>
      <c r="BR14" s="648"/>
      <c r="BS14" s="654" t="s">
        <v>141</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981416</v>
      </c>
      <c r="CS14" s="646"/>
      <c r="CT14" s="646"/>
      <c r="CU14" s="646"/>
      <c r="CV14" s="646"/>
      <c r="CW14" s="646"/>
      <c r="CX14" s="646"/>
      <c r="CY14" s="647"/>
      <c r="CZ14" s="648">
        <v>3.8</v>
      </c>
      <c r="DA14" s="648"/>
      <c r="DB14" s="648"/>
      <c r="DC14" s="648"/>
      <c r="DD14" s="654">
        <v>69887</v>
      </c>
      <c r="DE14" s="646"/>
      <c r="DF14" s="646"/>
      <c r="DG14" s="646"/>
      <c r="DH14" s="646"/>
      <c r="DI14" s="646"/>
      <c r="DJ14" s="646"/>
      <c r="DK14" s="646"/>
      <c r="DL14" s="646"/>
      <c r="DM14" s="646"/>
      <c r="DN14" s="646"/>
      <c r="DO14" s="646"/>
      <c r="DP14" s="647"/>
      <c r="DQ14" s="654">
        <v>950698</v>
      </c>
      <c r="DR14" s="646"/>
      <c r="DS14" s="646"/>
      <c r="DT14" s="646"/>
      <c r="DU14" s="646"/>
      <c r="DV14" s="646"/>
      <c r="DW14" s="646"/>
      <c r="DX14" s="646"/>
      <c r="DY14" s="646"/>
      <c r="DZ14" s="646"/>
      <c r="EA14" s="646"/>
      <c r="EB14" s="646"/>
      <c r="EC14" s="655"/>
    </row>
    <row r="15" spans="2:143" ht="11.25" customHeight="1" x14ac:dyDescent="0.15">
      <c r="B15" s="642" t="s">
        <v>262</v>
      </c>
      <c r="C15" s="643"/>
      <c r="D15" s="643"/>
      <c r="E15" s="643"/>
      <c r="F15" s="643"/>
      <c r="G15" s="643"/>
      <c r="H15" s="643"/>
      <c r="I15" s="643"/>
      <c r="J15" s="643"/>
      <c r="K15" s="643"/>
      <c r="L15" s="643"/>
      <c r="M15" s="643"/>
      <c r="N15" s="643"/>
      <c r="O15" s="643"/>
      <c r="P15" s="643"/>
      <c r="Q15" s="644"/>
      <c r="R15" s="645" t="s">
        <v>141</v>
      </c>
      <c r="S15" s="646"/>
      <c r="T15" s="646"/>
      <c r="U15" s="646"/>
      <c r="V15" s="646"/>
      <c r="W15" s="646"/>
      <c r="X15" s="646"/>
      <c r="Y15" s="647"/>
      <c r="Z15" s="648" t="s">
        <v>141</v>
      </c>
      <c r="AA15" s="648"/>
      <c r="AB15" s="648"/>
      <c r="AC15" s="648"/>
      <c r="AD15" s="649" t="s">
        <v>141</v>
      </c>
      <c r="AE15" s="649"/>
      <c r="AF15" s="649"/>
      <c r="AG15" s="649"/>
      <c r="AH15" s="649"/>
      <c r="AI15" s="649"/>
      <c r="AJ15" s="649"/>
      <c r="AK15" s="649"/>
      <c r="AL15" s="650" t="s">
        <v>242</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436665</v>
      </c>
      <c r="BH15" s="646"/>
      <c r="BI15" s="646"/>
      <c r="BJ15" s="646"/>
      <c r="BK15" s="646"/>
      <c r="BL15" s="646"/>
      <c r="BM15" s="646"/>
      <c r="BN15" s="647"/>
      <c r="BO15" s="648">
        <v>4.9000000000000004</v>
      </c>
      <c r="BP15" s="648"/>
      <c r="BQ15" s="648"/>
      <c r="BR15" s="648"/>
      <c r="BS15" s="654" t="s">
        <v>242</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2880075</v>
      </c>
      <c r="CS15" s="646"/>
      <c r="CT15" s="646"/>
      <c r="CU15" s="646"/>
      <c r="CV15" s="646"/>
      <c r="CW15" s="646"/>
      <c r="CX15" s="646"/>
      <c r="CY15" s="647"/>
      <c r="CZ15" s="648">
        <v>11.1</v>
      </c>
      <c r="DA15" s="648"/>
      <c r="DB15" s="648"/>
      <c r="DC15" s="648"/>
      <c r="DD15" s="654">
        <v>487576</v>
      </c>
      <c r="DE15" s="646"/>
      <c r="DF15" s="646"/>
      <c r="DG15" s="646"/>
      <c r="DH15" s="646"/>
      <c r="DI15" s="646"/>
      <c r="DJ15" s="646"/>
      <c r="DK15" s="646"/>
      <c r="DL15" s="646"/>
      <c r="DM15" s="646"/>
      <c r="DN15" s="646"/>
      <c r="DO15" s="646"/>
      <c r="DP15" s="647"/>
      <c r="DQ15" s="654">
        <v>2150157</v>
      </c>
      <c r="DR15" s="646"/>
      <c r="DS15" s="646"/>
      <c r="DT15" s="646"/>
      <c r="DU15" s="646"/>
      <c r="DV15" s="646"/>
      <c r="DW15" s="646"/>
      <c r="DX15" s="646"/>
      <c r="DY15" s="646"/>
      <c r="DZ15" s="646"/>
      <c r="EA15" s="646"/>
      <c r="EB15" s="646"/>
      <c r="EC15" s="655"/>
    </row>
    <row r="16" spans="2:143" ht="11.25" customHeight="1" x14ac:dyDescent="0.15">
      <c r="B16" s="642" t="s">
        <v>265</v>
      </c>
      <c r="C16" s="643"/>
      <c r="D16" s="643"/>
      <c r="E16" s="643"/>
      <c r="F16" s="643"/>
      <c r="G16" s="643"/>
      <c r="H16" s="643"/>
      <c r="I16" s="643"/>
      <c r="J16" s="643"/>
      <c r="K16" s="643"/>
      <c r="L16" s="643"/>
      <c r="M16" s="643"/>
      <c r="N16" s="643"/>
      <c r="O16" s="643"/>
      <c r="P16" s="643"/>
      <c r="Q16" s="644"/>
      <c r="R16" s="645">
        <v>9820</v>
      </c>
      <c r="S16" s="646"/>
      <c r="T16" s="646"/>
      <c r="U16" s="646"/>
      <c r="V16" s="646"/>
      <c r="W16" s="646"/>
      <c r="X16" s="646"/>
      <c r="Y16" s="647"/>
      <c r="Z16" s="648">
        <v>0</v>
      </c>
      <c r="AA16" s="648"/>
      <c r="AB16" s="648"/>
      <c r="AC16" s="648"/>
      <c r="AD16" s="649">
        <v>9820</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242</v>
      </c>
      <c r="BH16" s="646"/>
      <c r="BI16" s="646"/>
      <c r="BJ16" s="646"/>
      <c r="BK16" s="646"/>
      <c r="BL16" s="646"/>
      <c r="BM16" s="646"/>
      <c r="BN16" s="647"/>
      <c r="BO16" s="648" t="s">
        <v>141</v>
      </c>
      <c r="BP16" s="648"/>
      <c r="BQ16" s="648"/>
      <c r="BR16" s="648"/>
      <c r="BS16" s="654" t="s">
        <v>242</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19314</v>
      </c>
      <c r="CS16" s="646"/>
      <c r="CT16" s="646"/>
      <c r="CU16" s="646"/>
      <c r="CV16" s="646"/>
      <c r="CW16" s="646"/>
      <c r="CX16" s="646"/>
      <c r="CY16" s="647"/>
      <c r="CZ16" s="648">
        <v>0.1</v>
      </c>
      <c r="DA16" s="648"/>
      <c r="DB16" s="648"/>
      <c r="DC16" s="648"/>
      <c r="DD16" s="654" t="s">
        <v>242</v>
      </c>
      <c r="DE16" s="646"/>
      <c r="DF16" s="646"/>
      <c r="DG16" s="646"/>
      <c r="DH16" s="646"/>
      <c r="DI16" s="646"/>
      <c r="DJ16" s="646"/>
      <c r="DK16" s="646"/>
      <c r="DL16" s="646"/>
      <c r="DM16" s="646"/>
      <c r="DN16" s="646"/>
      <c r="DO16" s="646"/>
      <c r="DP16" s="647"/>
      <c r="DQ16" s="654" t="s">
        <v>242</v>
      </c>
      <c r="DR16" s="646"/>
      <c r="DS16" s="646"/>
      <c r="DT16" s="646"/>
      <c r="DU16" s="646"/>
      <c r="DV16" s="646"/>
      <c r="DW16" s="646"/>
      <c r="DX16" s="646"/>
      <c r="DY16" s="646"/>
      <c r="DZ16" s="646"/>
      <c r="EA16" s="646"/>
      <c r="EB16" s="646"/>
      <c r="EC16" s="655"/>
    </row>
    <row r="17" spans="2:133" ht="11.25" customHeight="1" x14ac:dyDescent="0.15">
      <c r="B17" s="642" t="s">
        <v>268</v>
      </c>
      <c r="C17" s="643"/>
      <c r="D17" s="643"/>
      <c r="E17" s="643"/>
      <c r="F17" s="643"/>
      <c r="G17" s="643"/>
      <c r="H17" s="643"/>
      <c r="I17" s="643"/>
      <c r="J17" s="643"/>
      <c r="K17" s="643"/>
      <c r="L17" s="643"/>
      <c r="M17" s="643"/>
      <c r="N17" s="643"/>
      <c r="O17" s="643"/>
      <c r="P17" s="643"/>
      <c r="Q17" s="644"/>
      <c r="R17" s="645">
        <v>158668</v>
      </c>
      <c r="S17" s="646"/>
      <c r="T17" s="646"/>
      <c r="U17" s="646"/>
      <c r="V17" s="646"/>
      <c r="W17" s="646"/>
      <c r="X17" s="646"/>
      <c r="Y17" s="647"/>
      <c r="Z17" s="648">
        <v>0.6</v>
      </c>
      <c r="AA17" s="648"/>
      <c r="AB17" s="648"/>
      <c r="AC17" s="648"/>
      <c r="AD17" s="649">
        <v>158668</v>
      </c>
      <c r="AE17" s="649"/>
      <c r="AF17" s="649"/>
      <c r="AG17" s="649"/>
      <c r="AH17" s="649"/>
      <c r="AI17" s="649"/>
      <c r="AJ17" s="649"/>
      <c r="AK17" s="649"/>
      <c r="AL17" s="650">
        <v>1.1000000000000001</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242</v>
      </c>
      <c r="BH17" s="646"/>
      <c r="BI17" s="646"/>
      <c r="BJ17" s="646"/>
      <c r="BK17" s="646"/>
      <c r="BL17" s="646"/>
      <c r="BM17" s="646"/>
      <c r="BN17" s="647"/>
      <c r="BO17" s="648" t="s">
        <v>141</v>
      </c>
      <c r="BP17" s="648"/>
      <c r="BQ17" s="648"/>
      <c r="BR17" s="648"/>
      <c r="BS17" s="654" t="s">
        <v>242</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3347506</v>
      </c>
      <c r="CS17" s="646"/>
      <c r="CT17" s="646"/>
      <c r="CU17" s="646"/>
      <c r="CV17" s="646"/>
      <c r="CW17" s="646"/>
      <c r="CX17" s="646"/>
      <c r="CY17" s="647"/>
      <c r="CZ17" s="648">
        <v>12.9</v>
      </c>
      <c r="DA17" s="648"/>
      <c r="DB17" s="648"/>
      <c r="DC17" s="648"/>
      <c r="DD17" s="654" t="s">
        <v>141</v>
      </c>
      <c r="DE17" s="646"/>
      <c r="DF17" s="646"/>
      <c r="DG17" s="646"/>
      <c r="DH17" s="646"/>
      <c r="DI17" s="646"/>
      <c r="DJ17" s="646"/>
      <c r="DK17" s="646"/>
      <c r="DL17" s="646"/>
      <c r="DM17" s="646"/>
      <c r="DN17" s="646"/>
      <c r="DO17" s="646"/>
      <c r="DP17" s="647"/>
      <c r="DQ17" s="654">
        <v>3301376</v>
      </c>
      <c r="DR17" s="646"/>
      <c r="DS17" s="646"/>
      <c r="DT17" s="646"/>
      <c r="DU17" s="646"/>
      <c r="DV17" s="646"/>
      <c r="DW17" s="646"/>
      <c r="DX17" s="646"/>
      <c r="DY17" s="646"/>
      <c r="DZ17" s="646"/>
      <c r="EA17" s="646"/>
      <c r="EB17" s="646"/>
      <c r="EC17" s="655"/>
    </row>
    <row r="18" spans="2:133" ht="11.25" customHeight="1" x14ac:dyDescent="0.15">
      <c r="B18" s="642" t="s">
        <v>271</v>
      </c>
      <c r="C18" s="643"/>
      <c r="D18" s="643"/>
      <c r="E18" s="643"/>
      <c r="F18" s="643"/>
      <c r="G18" s="643"/>
      <c r="H18" s="643"/>
      <c r="I18" s="643"/>
      <c r="J18" s="643"/>
      <c r="K18" s="643"/>
      <c r="L18" s="643"/>
      <c r="M18" s="643"/>
      <c r="N18" s="643"/>
      <c r="O18" s="643"/>
      <c r="P18" s="643"/>
      <c r="Q18" s="644"/>
      <c r="R18" s="645">
        <v>39973</v>
      </c>
      <c r="S18" s="646"/>
      <c r="T18" s="646"/>
      <c r="U18" s="646"/>
      <c r="V18" s="646"/>
      <c r="W18" s="646"/>
      <c r="X18" s="646"/>
      <c r="Y18" s="647"/>
      <c r="Z18" s="648">
        <v>0.1</v>
      </c>
      <c r="AA18" s="648"/>
      <c r="AB18" s="648"/>
      <c r="AC18" s="648"/>
      <c r="AD18" s="649">
        <v>39973</v>
      </c>
      <c r="AE18" s="649"/>
      <c r="AF18" s="649"/>
      <c r="AG18" s="649"/>
      <c r="AH18" s="649"/>
      <c r="AI18" s="649"/>
      <c r="AJ18" s="649"/>
      <c r="AK18" s="649"/>
      <c r="AL18" s="650">
        <v>0.3</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242</v>
      </c>
      <c r="BH18" s="646"/>
      <c r="BI18" s="646"/>
      <c r="BJ18" s="646"/>
      <c r="BK18" s="646"/>
      <c r="BL18" s="646"/>
      <c r="BM18" s="646"/>
      <c r="BN18" s="647"/>
      <c r="BO18" s="648" t="s">
        <v>141</v>
      </c>
      <c r="BP18" s="648"/>
      <c r="BQ18" s="648"/>
      <c r="BR18" s="648"/>
      <c r="BS18" s="654" t="s">
        <v>242</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v>20000</v>
      </c>
      <c r="CS18" s="646"/>
      <c r="CT18" s="646"/>
      <c r="CU18" s="646"/>
      <c r="CV18" s="646"/>
      <c r="CW18" s="646"/>
      <c r="CX18" s="646"/>
      <c r="CY18" s="647"/>
      <c r="CZ18" s="648">
        <v>0.1</v>
      </c>
      <c r="DA18" s="648"/>
      <c r="DB18" s="648"/>
      <c r="DC18" s="648"/>
      <c r="DD18" s="654" t="s">
        <v>141</v>
      </c>
      <c r="DE18" s="646"/>
      <c r="DF18" s="646"/>
      <c r="DG18" s="646"/>
      <c r="DH18" s="646"/>
      <c r="DI18" s="646"/>
      <c r="DJ18" s="646"/>
      <c r="DK18" s="646"/>
      <c r="DL18" s="646"/>
      <c r="DM18" s="646"/>
      <c r="DN18" s="646"/>
      <c r="DO18" s="646"/>
      <c r="DP18" s="647"/>
      <c r="DQ18" s="654">
        <v>19482</v>
      </c>
      <c r="DR18" s="646"/>
      <c r="DS18" s="646"/>
      <c r="DT18" s="646"/>
      <c r="DU18" s="646"/>
      <c r="DV18" s="646"/>
      <c r="DW18" s="646"/>
      <c r="DX18" s="646"/>
      <c r="DY18" s="646"/>
      <c r="DZ18" s="646"/>
      <c r="EA18" s="646"/>
      <c r="EB18" s="646"/>
      <c r="EC18" s="655"/>
    </row>
    <row r="19" spans="2:133" ht="11.25" customHeight="1" x14ac:dyDescent="0.15">
      <c r="B19" s="642" t="s">
        <v>274</v>
      </c>
      <c r="C19" s="643"/>
      <c r="D19" s="643"/>
      <c r="E19" s="643"/>
      <c r="F19" s="643"/>
      <c r="G19" s="643"/>
      <c r="H19" s="643"/>
      <c r="I19" s="643"/>
      <c r="J19" s="643"/>
      <c r="K19" s="643"/>
      <c r="L19" s="643"/>
      <c r="M19" s="643"/>
      <c r="N19" s="643"/>
      <c r="O19" s="643"/>
      <c r="P19" s="643"/>
      <c r="Q19" s="644"/>
      <c r="R19" s="645">
        <v>4671</v>
      </c>
      <c r="S19" s="646"/>
      <c r="T19" s="646"/>
      <c r="U19" s="646"/>
      <c r="V19" s="646"/>
      <c r="W19" s="646"/>
      <c r="X19" s="646"/>
      <c r="Y19" s="647"/>
      <c r="Z19" s="648">
        <v>0</v>
      </c>
      <c r="AA19" s="648"/>
      <c r="AB19" s="648"/>
      <c r="AC19" s="648"/>
      <c r="AD19" s="649">
        <v>4671</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256992</v>
      </c>
      <c r="BH19" s="646"/>
      <c r="BI19" s="646"/>
      <c r="BJ19" s="646"/>
      <c r="BK19" s="646"/>
      <c r="BL19" s="646"/>
      <c r="BM19" s="646"/>
      <c r="BN19" s="647"/>
      <c r="BO19" s="648">
        <v>2.9</v>
      </c>
      <c r="BP19" s="648"/>
      <c r="BQ19" s="648"/>
      <c r="BR19" s="648"/>
      <c r="BS19" s="654" t="s">
        <v>242</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242</v>
      </c>
      <c r="CS19" s="646"/>
      <c r="CT19" s="646"/>
      <c r="CU19" s="646"/>
      <c r="CV19" s="646"/>
      <c r="CW19" s="646"/>
      <c r="CX19" s="646"/>
      <c r="CY19" s="647"/>
      <c r="CZ19" s="648" t="s">
        <v>141</v>
      </c>
      <c r="DA19" s="648"/>
      <c r="DB19" s="648"/>
      <c r="DC19" s="648"/>
      <c r="DD19" s="654" t="s">
        <v>242</v>
      </c>
      <c r="DE19" s="646"/>
      <c r="DF19" s="646"/>
      <c r="DG19" s="646"/>
      <c r="DH19" s="646"/>
      <c r="DI19" s="646"/>
      <c r="DJ19" s="646"/>
      <c r="DK19" s="646"/>
      <c r="DL19" s="646"/>
      <c r="DM19" s="646"/>
      <c r="DN19" s="646"/>
      <c r="DO19" s="646"/>
      <c r="DP19" s="647"/>
      <c r="DQ19" s="654" t="s">
        <v>141</v>
      </c>
      <c r="DR19" s="646"/>
      <c r="DS19" s="646"/>
      <c r="DT19" s="646"/>
      <c r="DU19" s="646"/>
      <c r="DV19" s="646"/>
      <c r="DW19" s="646"/>
      <c r="DX19" s="646"/>
      <c r="DY19" s="646"/>
      <c r="DZ19" s="646"/>
      <c r="EA19" s="646"/>
      <c r="EB19" s="646"/>
      <c r="EC19" s="655"/>
    </row>
    <row r="20" spans="2:133" ht="11.25" customHeight="1" x14ac:dyDescent="0.15">
      <c r="B20" s="642" t="s">
        <v>277</v>
      </c>
      <c r="C20" s="643"/>
      <c r="D20" s="643"/>
      <c r="E20" s="643"/>
      <c r="F20" s="643"/>
      <c r="G20" s="643"/>
      <c r="H20" s="643"/>
      <c r="I20" s="643"/>
      <c r="J20" s="643"/>
      <c r="K20" s="643"/>
      <c r="L20" s="643"/>
      <c r="M20" s="643"/>
      <c r="N20" s="643"/>
      <c r="O20" s="643"/>
      <c r="P20" s="643"/>
      <c r="Q20" s="644"/>
      <c r="R20" s="645">
        <v>1425</v>
      </c>
      <c r="S20" s="646"/>
      <c r="T20" s="646"/>
      <c r="U20" s="646"/>
      <c r="V20" s="646"/>
      <c r="W20" s="646"/>
      <c r="X20" s="646"/>
      <c r="Y20" s="647"/>
      <c r="Z20" s="648">
        <v>0</v>
      </c>
      <c r="AA20" s="648"/>
      <c r="AB20" s="648"/>
      <c r="AC20" s="648"/>
      <c r="AD20" s="649">
        <v>1425</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256992</v>
      </c>
      <c r="BH20" s="646"/>
      <c r="BI20" s="646"/>
      <c r="BJ20" s="646"/>
      <c r="BK20" s="646"/>
      <c r="BL20" s="646"/>
      <c r="BM20" s="646"/>
      <c r="BN20" s="647"/>
      <c r="BO20" s="648">
        <v>2.9</v>
      </c>
      <c r="BP20" s="648"/>
      <c r="BQ20" s="648"/>
      <c r="BR20" s="648"/>
      <c r="BS20" s="654" t="s">
        <v>242</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25969769</v>
      </c>
      <c r="CS20" s="646"/>
      <c r="CT20" s="646"/>
      <c r="CU20" s="646"/>
      <c r="CV20" s="646"/>
      <c r="CW20" s="646"/>
      <c r="CX20" s="646"/>
      <c r="CY20" s="647"/>
      <c r="CZ20" s="648">
        <v>100</v>
      </c>
      <c r="DA20" s="648"/>
      <c r="DB20" s="648"/>
      <c r="DC20" s="648"/>
      <c r="DD20" s="654">
        <v>2665860</v>
      </c>
      <c r="DE20" s="646"/>
      <c r="DF20" s="646"/>
      <c r="DG20" s="646"/>
      <c r="DH20" s="646"/>
      <c r="DI20" s="646"/>
      <c r="DJ20" s="646"/>
      <c r="DK20" s="646"/>
      <c r="DL20" s="646"/>
      <c r="DM20" s="646"/>
      <c r="DN20" s="646"/>
      <c r="DO20" s="646"/>
      <c r="DP20" s="647"/>
      <c r="DQ20" s="654">
        <v>17311564</v>
      </c>
      <c r="DR20" s="646"/>
      <c r="DS20" s="646"/>
      <c r="DT20" s="646"/>
      <c r="DU20" s="646"/>
      <c r="DV20" s="646"/>
      <c r="DW20" s="646"/>
      <c r="DX20" s="646"/>
      <c r="DY20" s="646"/>
      <c r="DZ20" s="646"/>
      <c r="EA20" s="646"/>
      <c r="EB20" s="646"/>
      <c r="EC20" s="655"/>
    </row>
    <row r="21" spans="2:133" ht="11.25" customHeight="1" x14ac:dyDescent="0.15">
      <c r="B21" s="642" t="s">
        <v>280</v>
      </c>
      <c r="C21" s="643"/>
      <c r="D21" s="643"/>
      <c r="E21" s="643"/>
      <c r="F21" s="643"/>
      <c r="G21" s="643"/>
      <c r="H21" s="643"/>
      <c r="I21" s="643"/>
      <c r="J21" s="643"/>
      <c r="K21" s="643"/>
      <c r="L21" s="643"/>
      <c r="M21" s="643"/>
      <c r="N21" s="643"/>
      <c r="O21" s="643"/>
      <c r="P21" s="643"/>
      <c r="Q21" s="644"/>
      <c r="R21" s="645">
        <v>112599</v>
      </c>
      <c r="S21" s="646"/>
      <c r="T21" s="646"/>
      <c r="U21" s="646"/>
      <c r="V21" s="646"/>
      <c r="W21" s="646"/>
      <c r="X21" s="646"/>
      <c r="Y21" s="647"/>
      <c r="Z21" s="648">
        <v>0.4</v>
      </c>
      <c r="AA21" s="648"/>
      <c r="AB21" s="648"/>
      <c r="AC21" s="648"/>
      <c r="AD21" s="649">
        <v>112599</v>
      </c>
      <c r="AE21" s="649"/>
      <c r="AF21" s="649"/>
      <c r="AG21" s="649"/>
      <c r="AH21" s="649"/>
      <c r="AI21" s="649"/>
      <c r="AJ21" s="649"/>
      <c r="AK21" s="649"/>
      <c r="AL21" s="650">
        <v>0.7</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5675</v>
      </c>
      <c r="BH21" s="646"/>
      <c r="BI21" s="646"/>
      <c r="BJ21" s="646"/>
      <c r="BK21" s="646"/>
      <c r="BL21" s="646"/>
      <c r="BM21" s="646"/>
      <c r="BN21" s="647"/>
      <c r="BO21" s="648">
        <v>0.1</v>
      </c>
      <c r="BP21" s="648"/>
      <c r="BQ21" s="648"/>
      <c r="BR21" s="648"/>
      <c r="BS21" s="654" t="s">
        <v>141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282</v>
      </c>
      <c r="C22" s="643"/>
      <c r="D22" s="643"/>
      <c r="E22" s="643"/>
      <c r="F22" s="643"/>
      <c r="G22" s="643"/>
      <c r="H22" s="643"/>
      <c r="I22" s="643"/>
      <c r="J22" s="643"/>
      <c r="K22" s="643"/>
      <c r="L22" s="643"/>
      <c r="M22" s="643"/>
      <c r="N22" s="643"/>
      <c r="O22" s="643"/>
      <c r="P22" s="643"/>
      <c r="Q22" s="644"/>
      <c r="R22" s="645">
        <v>5450766</v>
      </c>
      <c r="S22" s="646"/>
      <c r="T22" s="646"/>
      <c r="U22" s="646"/>
      <c r="V22" s="646"/>
      <c r="W22" s="646"/>
      <c r="X22" s="646"/>
      <c r="Y22" s="647"/>
      <c r="Z22" s="648">
        <v>20.3</v>
      </c>
      <c r="AA22" s="648"/>
      <c r="AB22" s="648"/>
      <c r="AC22" s="648"/>
      <c r="AD22" s="649">
        <v>4721158</v>
      </c>
      <c r="AE22" s="649"/>
      <c r="AF22" s="649"/>
      <c r="AG22" s="649"/>
      <c r="AH22" s="649"/>
      <c r="AI22" s="649"/>
      <c r="AJ22" s="649"/>
      <c r="AK22" s="649"/>
      <c r="AL22" s="650">
        <v>31.3</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141</v>
      </c>
      <c r="BH22" s="646"/>
      <c r="BI22" s="646"/>
      <c r="BJ22" s="646"/>
      <c r="BK22" s="646"/>
      <c r="BL22" s="646"/>
      <c r="BM22" s="646"/>
      <c r="BN22" s="647"/>
      <c r="BO22" s="648" t="s">
        <v>242</v>
      </c>
      <c r="BP22" s="648"/>
      <c r="BQ22" s="648"/>
      <c r="BR22" s="648"/>
      <c r="BS22" s="654" t="s">
        <v>141</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285</v>
      </c>
      <c r="C23" s="643"/>
      <c r="D23" s="643"/>
      <c r="E23" s="643"/>
      <c r="F23" s="643"/>
      <c r="G23" s="643"/>
      <c r="H23" s="643"/>
      <c r="I23" s="643"/>
      <c r="J23" s="643"/>
      <c r="K23" s="643"/>
      <c r="L23" s="643"/>
      <c r="M23" s="643"/>
      <c r="N23" s="643"/>
      <c r="O23" s="643"/>
      <c r="P23" s="643"/>
      <c r="Q23" s="644"/>
      <c r="R23" s="645">
        <v>4721158</v>
      </c>
      <c r="S23" s="646"/>
      <c r="T23" s="646"/>
      <c r="U23" s="646"/>
      <c r="V23" s="646"/>
      <c r="W23" s="646"/>
      <c r="X23" s="646"/>
      <c r="Y23" s="647"/>
      <c r="Z23" s="648">
        <v>17.600000000000001</v>
      </c>
      <c r="AA23" s="648"/>
      <c r="AB23" s="648"/>
      <c r="AC23" s="648"/>
      <c r="AD23" s="649">
        <v>4721158</v>
      </c>
      <c r="AE23" s="649"/>
      <c r="AF23" s="649"/>
      <c r="AG23" s="649"/>
      <c r="AH23" s="649"/>
      <c r="AI23" s="649"/>
      <c r="AJ23" s="649"/>
      <c r="AK23" s="649"/>
      <c r="AL23" s="650">
        <v>31.3</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v>251317</v>
      </c>
      <c r="BH23" s="646"/>
      <c r="BI23" s="646"/>
      <c r="BJ23" s="646"/>
      <c r="BK23" s="646"/>
      <c r="BL23" s="646"/>
      <c r="BM23" s="646"/>
      <c r="BN23" s="647"/>
      <c r="BO23" s="648">
        <v>2.8</v>
      </c>
      <c r="BP23" s="648"/>
      <c r="BQ23" s="648"/>
      <c r="BR23" s="648"/>
      <c r="BS23" s="654" t="s">
        <v>141</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x14ac:dyDescent="0.15">
      <c r="B24" s="642" t="s">
        <v>292</v>
      </c>
      <c r="C24" s="643"/>
      <c r="D24" s="643"/>
      <c r="E24" s="643"/>
      <c r="F24" s="643"/>
      <c r="G24" s="643"/>
      <c r="H24" s="643"/>
      <c r="I24" s="643"/>
      <c r="J24" s="643"/>
      <c r="K24" s="643"/>
      <c r="L24" s="643"/>
      <c r="M24" s="643"/>
      <c r="N24" s="643"/>
      <c r="O24" s="643"/>
      <c r="P24" s="643"/>
      <c r="Q24" s="644"/>
      <c r="R24" s="645">
        <v>729608</v>
      </c>
      <c r="S24" s="646"/>
      <c r="T24" s="646"/>
      <c r="U24" s="646"/>
      <c r="V24" s="646"/>
      <c r="W24" s="646"/>
      <c r="X24" s="646"/>
      <c r="Y24" s="647"/>
      <c r="Z24" s="648">
        <v>2.7</v>
      </c>
      <c r="AA24" s="648"/>
      <c r="AB24" s="648"/>
      <c r="AC24" s="648"/>
      <c r="AD24" s="649" t="s">
        <v>141</v>
      </c>
      <c r="AE24" s="649"/>
      <c r="AF24" s="649"/>
      <c r="AG24" s="649"/>
      <c r="AH24" s="649"/>
      <c r="AI24" s="649"/>
      <c r="AJ24" s="649"/>
      <c r="AK24" s="649"/>
      <c r="AL24" s="650" t="s">
        <v>141</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141</v>
      </c>
      <c r="BH24" s="646"/>
      <c r="BI24" s="646"/>
      <c r="BJ24" s="646"/>
      <c r="BK24" s="646"/>
      <c r="BL24" s="646"/>
      <c r="BM24" s="646"/>
      <c r="BN24" s="647"/>
      <c r="BO24" s="648" t="s">
        <v>242</v>
      </c>
      <c r="BP24" s="648"/>
      <c r="BQ24" s="648"/>
      <c r="BR24" s="648"/>
      <c r="BS24" s="654" t="s">
        <v>242</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11771167</v>
      </c>
      <c r="CS24" s="635"/>
      <c r="CT24" s="635"/>
      <c r="CU24" s="635"/>
      <c r="CV24" s="635"/>
      <c r="CW24" s="635"/>
      <c r="CX24" s="635"/>
      <c r="CY24" s="636"/>
      <c r="CZ24" s="639">
        <v>45.3</v>
      </c>
      <c r="DA24" s="640"/>
      <c r="DB24" s="640"/>
      <c r="DC24" s="659"/>
      <c r="DD24" s="681">
        <v>8182506</v>
      </c>
      <c r="DE24" s="635"/>
      <c r="DF24" s="635"/>
      <c r="DG24" s="635"/>
      <c r="DH24" s="635"/>
      <c r="DI24" s="635"/>
      <c r="DJ24" s="635"/>
      <c r="DK24" s="636"/>
      <c r="DL24" s="681">
        <v>8071772</v>
      </c>
      <c r="DM24" s="635"/>
      <c r="DN24" s="635"/>
      <c r="DO24" s="635"/>
      <c r="DP24" s="635"/>
      <c r="DQ24" s="635"/>
      <c r="DR24" s="635"/>
      <c r="DS24" s="635"/>
      <c r="DT24" s="635"/>
      <c r="DU24" s="635"/>
      <c r="DV24" s="636"/>
      <c r="DW24" s="639">
        <v>51</v>
      </c>
      <c r="DX24" s="640"/>
      <c r="DY24" s="640"/>
      <c r="DZ24" s="640"/>
      <c r="EA24" s="640"/>
      <c r="EB24" s="640"/>
      <c r="EC24" s="641"/>
    </row>
    <row r="25" spans="2:133" ht="11.25" customHeight="1" x14ac:dyDescent="0.15">
      <c r="B25" s="642" t="s">
        <v>295</v>
      </c>
      <c r="C25" s="643"/>
      <c r="D25" s="643"/>
      <c r="E25" s="643"/>
      <c r="F25" s="643"/>
      <c r="G25" s="643"/>
      <c r="H25" s="643"/>
      <c r="I25" s="643"/>
      <c r="J25" s="643"/>
      <c r="K25" s="643"/>
      <c r="L25" s="643"/>
      <c r="M25" s="643"/>
      <c r="N25" s="643"/>
      <c r="O25" s="643"/>
      <c r="P25" s="643"/>
      <c r="Q25" s="644"/>
      <c r="R25" s="645" t="s">
        <v>141</v>
      </c>
      <c r="S25" s="646"/>
      <c r="T25" s="646"/>
      <c r="U25" s="646"/>
      <c r="V25" s="646"/>
      <c r="W25" s="646"/>
      <c r="X25" s="646"/>
      <c r="Y25" s="647"/>
      <c r="Z25" s="648" t="s">
        <v>242</v>
      </c>
      <c r="AA25" s="648"/>
      <c r="AB25" s="648"/>
      <c r="AC25" s="648"/>
      <c r="AD25" s="649" t="s">
        <v>141</v>
      </c>
      <c r="AE25" s="649"/>
      <c r="AF25" s="649"/>
      <c r="AG25" s="649"/>
      <c r="AH25" s="649"/>
      <c r="AI25" s="649"/>
      <c r="AJ25" s="649"/>
      <c r="AK25" s="649"/>
      <c r="AL25" s="650" t="s">
        <v>242</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242</v>
      </c>
      <c r="BH25" s="646"/>
      <c r="BI25" s="646"/>
      <c r="BJ25" s="646"/>
      <c r="BK25" s="646"/>
      <c r="BL25" s="646"/>
      <c r="BM25" s="646"/>
      <c r="BN25" s="647"/>
      <c r="BO25" s="648" t="s">
        <v>141</v>
      </c>
      <c r="BP25" s="648"/>
      <c r="BQ25" s="648"/>
      <c r="BR25" s="648"/>
      <c r="BS25" s="654" t="s">
        <v>242</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3515345</v>
      </c>
      <c r="CS25" s="682"/>
      <c r="CT25" s="682"/>
      <c r="CU25" s="682"/>
      <c r="CV25" s="682"/>
      <c r="CW25" s="682"/>
      <c r="CX25" s="682"/>
      <c r="CY25" s="683"/>
      <c r="CZ25" s="650">
        <v>13.5</v>
      </c>
      <c r="DA25" s="679"/>
      <c r="DB25" s="679"/>
      <c r="DC25" s="684"/>
      <c r="DD25" s="654">
        <v>3103533</v>
      </c>
      <c r="DE25" s="682"/>
      <c r="DF25" s="682"/>
      <c r="DG25" s="682"/>
      <c r="DH25" s="682"/>
      <c r="DI25" s="682"/>
      <c r="DJ25" s="682"/>
      <c r="DK25" s="683"/>
      <c r="DL25" s="654">
        <v>2992799</v>
      </c>
      <c r="DM25" s="682"/>
      <c r="DN25" s="682"/>
      <c r="DO25" s="682"/>
      <c r="DP25" s="682"/>
      <c r="DQ25" s="682"/>
      <c r="DR25" s="682"/>
      <c r="DS25" s="682"/>
      <c r="DT25" s="682"/>
      <c r="DU25" s="682"/>
      <c r="DV25" s="683"/>
      <c r="DW25" s="650">
        <v>18.899999999999999</v>
      </c>
      <c r="DX25" s="679"/>
      <c r="DY25" s="679"/>
      <c r="DZ25" s="679"/>
      <c r="EA25" s="679"/>
      <c r="EB25" s="679"/>
      <c r="EC25" s="680"/>
    </row>
    <row r="26" spans="2:133" ht="11.25" customHeight="1" x14ac:dyDescent="0.15">
      <c r="B26" s="642" t="s">
        <v>298</v>
      </c>
      <c r="C26" s="643"/>
      <c r="D26" s="643"/>
      <c r="E26" s="643"/>
      <c r="F26" s="643"/>
      <c r="G26" s="643"/>
      <c r="H26" s="643"/>
      <c r="I26" s="643"/>
      <c r="J26" s="643"/>
      <c r="K26" s="643"/>
      <c r="L26" s="643"/>
      <c r="M26" s="643"/>
      <c r="N26" s="643"/>
      <c r="O26" s="643"/>
      <c r="P26" s="643"/>
      <c r="Q26" s="644"/>
      <c r="R26" s="645">
        <v>15987139</v>
      </c>
      <c r="S26" s="646"/>
      <c r="T26" s="646"/>
      <c r="U26" s="646"/>
      <c r="V26" s="646"/>
      <c r="W26" s="646"/>
      <c r="X26" s="646"/>
      <c r="Y26" s="647"/>
      <c r="Z26" s="648">
        <v>59.7</v>
      </c>
      <c r="AA26" s="648"/>
      <c r="AB26" s="648"/>
      <c r="AC26" s="648"/>
      <c r="AD26" s="649">
        <v>15006214</v>
      </c>
      <c r="AE26" s="649"/>
      <c r="AF26" s="649"/>
      <c r="AG26" s="649"/>
      <c r="AH26" s="649"/>
      <c r="AI26" s="649"/>
      <c r="AJ26" s="649"/>
      <c r="AK26" s="649"/>
      <c r="AL26" s="650">
        <v>99.4</v>
      </c>
      <c r="AM26" s="651"/>
      <c r="AN26" s="651"/>
      <c r="AO26" s="652"/>
      <c r="AP26" s="664" t="s">
        <v>299</v>
      </c>
      <c r="AQ26" s="685"/>
      <c r="AR26" s="685"/>
      <c r="AS26" s="685"/>
      <c r="AT26" s="685"/>
      <c r="AU26" s="685"/>
      <c r="AV26" s="685"/>
      <c r="AW26" s="685"/>
      <c r="AX26" s="685"/>
      <c r="AY26" s="685"/>
      <c r="AZ26" s="685"/>
      <c r="BA26" s="685"/>
      <c r="BB26" s="685"/>
      <c r="BC26" s="685"/>
      <c r="BD26" s="685"/>
      <c r="BE26" s="685"/>
      <c r="BF26" s="666"/>
      <c r="BG26" s="645" t="s">
        <v>141</v>
      </c>
      <c r="BH26" s="646"/>
      <c r="BI26" s="646"/>
      <c r="BJ26" s="646"/>
      <c r="BK26" s="646"/>
      <c r="BL26" s="646"/>
      <c r="BM26" s="646"/>
      <c r="BN26" s="647"/>
      <c r="BO26" s="648" t="s">
        <v>242</v>
      </c>
      <c r="BP26" s="648"/>
      <c r="BQ26" s="648"/>
      <c r="BR26" s="648"/>
      <c r="BS26" s="654" t="s">
        <v>242</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2261982</v>
      </c>
      <c r="CS26" s="646"/>
      <c r="CT26" s="646"/>
      <c r="CU26" s="646"/>
      <c r="CV26" s="646"/>
      <c r="CW26" s="646"/>
      <c r="CX26" s="646"/>
      <c r="CY26" s="647"/>
      <c r="CZ26" s="650">
        <v>8.6999999999999993</v>
      </c>
      <c r="DA26" s="679"/>
      <c r="DB26" s="679"/>
      <c r="DC26" s="684"/>
      <c r="DD26" s="654">
        <v>2053167</v>
      </c>
      <c r="DE26" s="646"/>
      <c r="DF26" s="646"/>
      <c r="DG26" s="646"/>
      <c r="DH26" s="646"/>
      <c r="DI26" s="646"/>
      <c r="DJ26" s="646"/>
      <c r="DK26" s="647"/>
      <c r="DL26" s="654" t="s">
        <v>242</v>
      </c>
      <c r="DM26" s="646"/>
      <c r="DN26" s="646"/>
      <c r="DO26" s="646"/>
      <c r="DP26" s="646"/>
      <c r="DQ26" s="646"/>
      <c r="DR26" s="646"/>
      <c r="DS26" s="646"/>
      <c r="DT26" s="646"/>
      <c r="DU26" s="646"/>
      <c r="DV26" s="647"/>
      <c r="DW26" s="650" t="s">
        <v>141</v>
      </c>
      <c r="DX26" s="679"/>
      <c r="DY26" s="679"/>
      <c r="DZ26" s="679"/>
      <c r="EA26" s="679"/>
      <c r="EB26" s="679"/>
      <c r="EC26" s="680"/>
    </row>
    <row r="27" spans="2:133" ht="11.25" customHeight="1" x14ac:dyDescent="0.15">
      <c r="B27" s="642" t="s">
        <v>301</v>
      </c>
      <c r="C27" s="643"/>
      <c r="D27" s="643"/>
      <c r="E27" s="643"/>
      <c r="F27" s="643"/>
      <c r="G27" s="643"/>
      <c r="H27" s="643"/>
      <c r="I27" s="643"/>
      <c r="J27" s="643"/>
      <c r="K27" s="643"/>
      <c r="L27" s="643"/>
      <c r="M27" s="643"/>
      <c r="N27" s="643"/>
      <c r="O27" s="643"/>
      <c r="P27" s="643"/>
      <c r="Q27" s="644"/>
      <c r="R27" s="645">
        <v>7281</v>
      </c>
      <c r="S27" s="646"/>
      <c r="T27" s="646"/>
      <c r="U27" s="646"/>
      <c r="V27" s="646"/>
      <c r="W27" s="646"/>
      <c r="X27" s="646"/>
      <c r="Y27" s="647"/>
      <c r="Z27" s="648">
        <v>0</v>
      </c>
      <c r="AA27" s="648"/>
      <c r="AB27" s="648"/>
      <c r="AC27" s="648"/>
      <c r="AD27" s="649">
        <v>7281</v>
      </c>
      <c r="AE27" s="649"/>
      <c r="AF27" s="649"/>
      <c r="AG27" s="649"/>
      <c r="AH27" s="649"/>
      <c r="AI27" s="649"/>
      <c r="AJ27" s="649"/>
      <c r="AK27" s="649"/>
      <c r="AL27" s="650">
        <v>0</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8954034</v>
      </c>
      <c r="BH27" s="646"/>
      <c r="BI27" s="646"/>
      <c r="BJ27" s="646"/>
      <c r="BK27" s="646"/>
      <c r="BL27" s="646"/>
      <c r="BM27" s="646"/>
      <c r="BN27" s="647"/>
      <c r="BO27" s="648">
        <v>100</v>
      </c>
      <c r="BP27" s="648"/>
      <c r="BQ27" s="648"/>
      <c r="BR27" s="648"/>
      <c r="BS27" s="654">
        <v>195654</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4908316</v>
      </c>
      <c r="CS27" s="682"/>
      <c r="CT27" s="682"/>
      <c r="CU27" s="682"/>
      <c r="CV27" s="682"/>
      <c r="CW27" s="682"/>
      <c r="CX27" s="682"/>
      <c r="CY27" s="683"/>
      <c r="CZ27" s="650">
        <v>18.899999999999999</v>
      </c>
      <c r="DA27" s="679"/>
      <c r="DB27" s="679"/>
      <c r="DC27" s="684"/>
      <c r="DD27" s="654">
        <v>1777597</v>
      </c>
      <c r="DE27" s="682"/>
      <c r="DF27" s="682"/>
      <c r="DG27" s="682"/>
      <c r="DH27" s="682"/>
      <c r="DI27" s="682"/>
      <c r="DJ27" s="682"/>
      <c r="DK27" s="683"/>
      <c r="DL27" s="654">
        <v>1777597</v>
      </c>
      <c r="DM27" s="682"/>
      <c r="DN27" s="682"/>
      <c r="DO27" s="682"/>
      <c r="DP27" s="682"/>
      <c r="DQ27" s="682"/>
      <c r="DR27" s="682"/>
      <c r="DS27" s="682"/>
      <c r="DT27" s="682"/>
      <c r="DU27" s="682"/>
      <c r="DV27" s="683"/>
      <c r="DW27" s="650">
        <v>11.2</v>
      </c>
      <c r="DX27" s="679"/>
      <c r="DY27" s="679"/>
      <c r="DZ27" s="679"/>
      <c r="EA27" s="679"/>
      <c r="EB27" s="679"/>
      <c r="EC27" s="680"/>
    </row>
    <row r="28" spans="2:133" ht="11.25" customHeight="1" x14ac:dyDescent="0.15">
      <c r="B28" s="642" t="s">
        <v>304</v>
      </c>
      <c r="C28" s="643"/>
      <c r="D28" s="643"/>
      <c r="E28" s="643"/>
      <c r="F28" s="643"/>
      <c r="G28" s="643"/>
      <c r="H28" s="643"/>
      <c r="I28" s="643"/>
      <c r="J28" s="643"/>
      <c r="K28" s="643"/>
      <c r="L28" s="643"/>
      <c r="M28" s="643"/>
      <c r="N28" s="643"/>
      <c r="O28" s="643"/>
      <c r="P28" s="643"/>
      <c r="Q28" s="644"/>
      <c r="R28" s="645">
        <v>356203</v>
      </c>
      <c r="S28" s="646"/>
      <c r="T28" s="646"/>
      <c r="U28" s="646"/>
      <c r="V28" s="646"/>
      <c r="W28" s="646"/>
      <c r="X28" s="646"/>
      <c r="Y28" s="647"/>
      <c r="Z28" s="648">
        <v>1.3</v>
      </c>
      <c r="AA28" s="648"/>
      <c r="AB28" s="648"/>
      <c r="AC28" s="648"/>
      <c r="AD28" s="649">
        <v>19022</v>
      </c>
      <c r="AE28" s="649"/>
      <c r="AF28" s="649"/>
      <c r="AG28" s="649"/>
      <c r="AH28" s="649"/>
      <c r="AI28" s="649"/>
      <c r="AJ28" s="649"/>
      <c r="AK28" s="649"/>
      <c r="AL28" s="650">
        <v>0.1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3347506</v>
      </c>
      <c r="CS28" s="646"/>
      <c r="CT28" s="646"/>
      <c r="CU28" s="646"/>
      <c r="CV28" s="646"/>
      <c r="CW28" s="646"/>
      <c r="CX28" s="646"/>
      <c r="CY28" s="647"/>
      <c r="CZ28" s="650">
        <v>12.9</v>
      </c>
      <c r="DA28" s="679"/>
      <c r="DB28" s="679"/>
      <c r="DC28" s="684"/>
      <c r="DD28" s="654">
        <v>3301376</v>
      </c>
      <c r="DE28" s="646"/>
      <c r="DF28" s="646"/>
      <c r="DG28" s="646"/>
      <c r="DH28" s="646"/>
      <c r="DI28" s="646"/>
      <c r="DJ28" s="646"/>
      <c r="DK28" s="647"/>
      <c r="DL28" s="654">
        <v>3301376</v>
      </c>
      <c r="DM28" s="646"/>
      <c r="DN28" s="646"/>
      <c r="DO28" s="646"/>
      <c r="DP28" s="646"/>
      <c r="DQ28" s="646"/>
      <c r="DR28" s="646"/>
      <c r="DS28" s="646"/>
      <c r="DT28" s="646"/>
      <c r="DU28" s="646"/>
      <c r="DV28" s="647"/>
      <c r="DW28" s="650">
        <v>20.8</v>
      </c>
      <c r="DX28" s="679"/>
      <c r="DY28" s="679"/>
      <c r="DZ28" s="679"/>
      <c r="EA28" s="679"/>
      <c r="EB28" s="679"/>
      <c r="EC28" s="680"/>
    </row>
    <row r="29" spans="2:133" ht="11.25" customHeight="1" x14ac:dyDescent="0.15">
      <c r="B29" s="642" t="s">
        <v>306</v>
      </c>
      <c r="C29" s="643"/>
      <c r="D29" s="643"/>
      <c r="E29" s="643"/>
      <c r="F29" s="643"/>
      <c r="G29" s="643"/>
      <c r="H29" s="643"/>
      <c r="I29" s="643"/>
      <c r="J29" s="643"/>
      <c r="K29" s="643"/>
      <c r="L29" s="643"/>
      <c r="M29" s="643"/>
      <c r="N29" s="643"/>
      <c r="O29" s="643"/>
      <c r="P29" s="643"/>
      <c r="Q29" s="644"/>
      <c r="R29" s="645">
        <v>328993</v>
      </c>
      <c r="S29" s="646"/>
      <c r="T29" s="646"/>
      <c r="U29" s="646"/>
      <c r="V29" s="646"/>
      <c r="W29" s="646"/>
      <c r="X29" s="646"/>
      <c r="Y29" s="647"/>
      <c r="Z29" s="648">
        <v>1.2</v>
      </c>
      <c r="AA29" s="648"/>
      <c r="AB29" s="648"/>
      <c r="AC29" s="648"/>
      <c r="AD29" s="649">
        <v>11954</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307</v>
      </c>
      <c r="CE29" s="692"/>
      <c r="CF29" s="660" t="s">
        <v>308</v>
      </c>
      <c r="CG29" s="661"/>
      <c r="CH29" s="661"/>
      <c r="CI29" s="661"/>
      <c r="CJ29" s="661"/>
      <c r="CK29" s="661"/>
      <c r="CL29" s="661"/>
      <c r="CM29" s="661"/>
      <c r="CN29" s="661"/>
      <c r="CO29" s="661"/>
      <c r="CP29" s="661"/>
      <c r="CQ29" s="662"/>
      <c r="CR29" s="645">
        <v>3347239</v>
      </c>
      <c r="CS29" s="682"/>
      <c r="CT29" s="682"/>
      <c r="CU29" s="682"/>
      <c r="CV29" s="682"/>
      <c r="CW29" s="682"/>
      <c r="CX29" s="682"/>
      <c r="CY29" s="683"/>
      <c r="CZ29" s="650">
        <v>12.9</v>
      </c>
      <c r="DA29" s="679"/>
      <c r="DB29" s="679"/>
      <c r="DC29" s="684"/>
      <c r="DD29" s="654">
        <v>3301109</v>
      </c>
      <c r="DE29" s="682"/>
      <c r="DF29" s="682"/>
      <c r="DG29" s="682"/>
      <c r="DH29" s="682"/>
      <c r="DI29" s="682"/>
      <c r="DJ29" s="682"/>
      <c r="DK29" s="683"/>
      <c r="DL29" s="654">
        <v>3301109</v>
      </c>
      <c r="DM29" s="682"/>
      <c r="DN29" s="682"/>
      <c r="DO29" s="682"/>
      <c r="DP29" s="682"/>
      <c r="DQ29" s="682"/>
      <c r="DR29" s="682"/>
      <c r="DS29" s="682"/>
      <c r="DT29" s="682"/>
      <c r="DU29" s="682"/>
      <c r="DV29" s="683"/>
      <c r="DW29" s="650">
        <v>20.8</v>
      </c>
      <c r="DX29" s="679"/>
      <c r="DY29" s="679"/>
      <c r="DZ29" s="679"/>
      <c r="EA29" s="679"/>
      <c r="EB29" s="679"/>
      <c r="EC29" s="680"/>
    </row>
    <row r="30" spans="2:133" ht="11.25" customHeight="1" x14ac:dyDescent="0.15">
      <c r="B30" s="642" t="s">
        <v>309</v>
      </c>
      <c r="C30" s="643"/>
      <c r="D30" s="643"/>
      <c r="E30" s="643"/>
      <c r="F30" s="643"/>
      <c r="G30" s="643"/>
      <c r="H30" s="643"/>
      <c r="I30" s="643"/>
      <c r="J30" s="643"/>
      <c r="K30" s="643"/>
      <c r="L30" s="643"/>
      <c r="M30" s="643"/>
      <c r="N30" s="643"/>
      <c r="O30" s="643"/>
      <c r="P30" s="643"/>
      <c r="Q30" s="644"/>
      <c r="R30" s="645">
        <v>128069</v>
      </c>
      <c r="S30" s="646"/>
      <c r="T30" s="646"/>
      <c r="U30" s="646"/>
      <c r="V30" s="646"/>
      <c r="W30" s="646"/>
      <c r="X30" s="646"/>
      <c r="Y30" s="647"/>
      <c r="Z30" s="648">
        <v>0.5</v>
      </c>
      <c r="AA30" s="648"/>
      <c r="AB30" s="648"/>
      <c r="AC30" s="648"/>
      <c r="AD30" s="649" t="s">
        <v>242</v>
      </c>
      <c r="AE30" s="649"/>
      <c r="AF30" s="649"/>
      <c r="AG30" s="649"/>
      <c r="AH30" s="649"/>
      <c r="AI30" s="649"/>
      <c r="AJ30" s="649"/>
      <c r="AK30" s="649"/>
      <c r="AL30" s="650" t="s">
        <v>141</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310</v>
      </c>
      <c r="BH30" s="689"/>
      <c r="BI30" s="689"/>
      <c r="BJ30" s="689"/>
      <c r="BK30" s="689"/>
      <c r="BL30" s="689"/>
      <c r="BM30" s="689"/>
      <c r="BN30" s="689"/>
      <c r="BO30" s="689"/>
      <c r="BP30" s="689"/>
      <c r="BQ30" s="690"/>
      <c r="BR30" s="624" t="s">
        <v>311</v>
      </c>
      <c r="BS30" s="689"/>
      <c r="BT30" s="689"/>
      <c r="BU30" s="689"/>
      <c r="BV30" s="689"/>
      <c r="BW30" s="689"/>
      <c r="BX30" s="689"/>
      <c r="BY30" s="689"/>
      <c r="BZ30" s="689"/>
      <c r="CA30" s="689"/>
      <c r="CB30" s="690"/>
      <c r="CD30" s="693"/>
      <c r="CE30" s="694"/>
      <c r="CF30" s="660" t="s">
        <v>312</v>
      </c>
      <c r="CG30" s="661"/>
      <c r="CH30" s="661"/>
      <c r="CI30" s="661"/>
      <c r="CJ30" s="661"/>
      <c r="CK30" s="661"/>
      <c r="CL30" s="661"/>
      <c r="CM30" s="661"/>
      <c r="CN30" s="661"/>
      <c r="CO30" s="661"/>
      <c r="CP30" s="661"/>
      <c r="CQ30" s="662"/>
      <c r="CR30" s="645">
        <v>3153625</v>
      </c>
      <c r="CS30" s="646"/>
      <c r="CT30" s="646"/>
      <c r="CU30" s="646"/>
      <c r="CV30" s="646"/>
      <c r="CW30" s="646"/>
      <c r="CX30" s="646"/>
      <c r="CY30" s="647"/>
      <c r="CZ30" s="650">
        <v>12.1</v>
      </c>
      <c r="DA30" s="679"/>
      <c r="DB30" s="679"/>
      <c r="DC30" s="684"/>
      <c r="DD30" s="654">
        <v>3110457</v>
      </c>
      <c r="DE30" s="646"/>
      <c r="DF30" s="646"/>
      <c r="DG30" s="646"/>
      <c r="DH30" s="646"/>
      <c r="DI30" s="646"/>
      <c r="DJ30" s="646"/>
      <c r="DK30" s="647"/>
      <c r="DL30" s="654">
        <v>3110457</v>
      </c>
      <c r="DM30" s="646"/>
      <c r="DN30" s="646"/>
      <c r="DO30" s="646"/>
      <c r="DP30" s="646"/>
      <c r="DQ30" s="646"/>
      <c r="DR30" s="646"/>
      <c r="DS30" s="646"/>
      <c r="DT30" s="646"/>
      <c r="DU30" s="646"/>
      <c r="DV30" s="647"/>
      <c r="DW30" s="650">
        <v>19.600000000000001</v>
      </c>
      <c r="DX30" s="679"/>
      <c r="DY30" s="679"/>
      <c r="DZ30" s="679"/>
      <c r="EA30" s="679"/>
      <c r="EB30" s="679"/>
      <c r="EC30" s="680"/>
    </row>
    <row r="31" spans="2:133" ht="11.25" customHeight="1" x14ac:dyDescent="0.15">
      <c r="B31" s="642" t="s">
        <v>313</v>
      </c>
      <c r="C31" s="643"/>
      <c r="D31" s="643"/>
      <c r="E31" s="643"/>
      <c r="F31" s="643"/>
      <c r="G31" s="643"/>
      <c r="H31" s="643"/>
      <c r="I31" s="643"/>
      <c r="J31" s="643"/>
      <c r="K31" s="643"/>
      <c r="L31" s="643"/>
      <c r="M31" s="643"/>
      <c r="N31" s="643"/>
      <c r="O31" s="643"/>
      <c r="P31" s="643"/>
      <c r="Q31" s="644"/>
      <c r="R31" s="645">
        <v>3157761</v>
      </c>
      <c r="S31" s="646"/>
      <c r="T31" s="646"/>
      <c r="U31" s="646"/>
      <c r="V31" s="646"/>
      <c r="W31" s="646"/>
      <c r="X31" s="646"/>
      <c r="Y31" s="647"/>
      <c r="Z31" s="648">
        <v>11.8</v>
      </c>
      <c r="AA31" s="648"/>
      <c r="AB31" s="648"/>
      <c r="AC31" s="648"/>
      <c r="AD31" s="649" t="s">
        <v>242</v>
      </c>
      <c r="AE31" s="649"/>
      <c r="AF31" s="649"/>
      <c r="AG31" s="649"/>
      <c r="AH31" s="649"/>
      <c r="AI31" s="649"/>
      <c r="AJ31" s="649"/>
      <c r="AK31" s="649"/>
      <c r="AL31" s="650" t="s">
        <v>242</v>
      </c>
      <c r="AM31" s="651"/>
      <c r="AN31" s="651"/>
      <c r="AO31" s="652"/>
      <c r="AP31" s="702" t="s">
        <v>314</v>
      </c>
      <c r="AQ31" s="703"/>
      <c r="AR31" s="703"/>
      <c r="AS31" s="703"/>
      <c r="AT31" s="708" t="s">
        <v>315</v>
      </c>
      <c r="AU31" s="231"/>
      <c r="AV31" s="231"/>
      <c r="AW31" s="231"/>
      <c r="AX31" s="631" t="s">
        <v>189</v>
      </c>
      <c r="AY31" s="632"/>
      <c r="AZ31" s="632"/>
      <c r="BA31" s="632"/>
      <c r="BB31" s="632"/>
      <c r="BC31" s="632"/>
      <c r="BD31" s="632"/>
      <c r="BE31" s="632"/>
      <c r="BF31" s="633"/>
      <c r="BG31" s="701">
        <v>99</v>
      </c>
      <c r="BH31" s="697"/>
      <c r="BI31" s="697"/>
      <c r="BJ31" s="697"/>
      <c r="BK31" s="697"/>
      <c r="BL31" s="697"/>
      <c r="BM31" s="640">
        <v>95.1</v>
      </c>
      <c r="BN31" s="697"/>
      <c r="BO31" s="697"/>
      <c r="BP31" s="697"/>
      <c r="BQ31" s="698"/>
      <c r="BR31" s="701">
        <v>98.8</v>
      </c>
      <c r="BS31" s="697"/>
      <c r="BT31" s="697"/>
      <c r="BU31" s="697"/>
      <c r="BV31" s="697"/>
      <c r="BW31" s="697"/>
      <c r="BX31" s="640">
        <v>94.8</v>
      </c>
      <c r="BY31" s="697"/>
      <c r="BZ31" s="697"/>
      <c r="CA31" s="697"/>
      <c r="CB31" s="698"/>
      <c r="CD31" s="693"/>
      <c r="CE31" s="694"/>
      <c r="CF31" s="660" t="s">
        <v>316</v>
      </c>
      <c r="CG31" s="661"/>
      <c r="CH31" s="661"/>
      <c r="CI31" s="661"/>
      <c r="CJ31" s="661"/>
      <c r="CK31" s="661"/>
      <c r="CL31" s="661"/>
      <c r="CM31" s="661"/>
      <c r="CN31" s="661"/>
      <c r="CO31" s="661"/>
      <c r="CP31" s="661"/>
      <c r="CQ31" s="662"/>
      <c r="CR31" s="645">
        <v>193614</v>
      </c>
      <c r="CS31" s="682"/>
      <c r="CT31" s="682"/>
      <c r="CU31" s="682"/>
      <c r="CV31" s="682"/>
      <c r="CW31" s="682"/>
      <c r="CX31" s="682"/>
      <c r="CY31" s="683"/>
      <c r="CZ31" s="650">
        <v>0.7</v>
      </c>
      <c r="DA31" s="679"/>
      <c r="DB31" s="679"/>
      <c r="DC31" s="684"/>
      <c r="DD31" s="654">
        <v>190652</v>
      </c>
      <c r="DE31" s="682"/>
      <c r="DF31" s="682"/>
      <c r="DG31" s="682"/>
      <c r="DH31" s="682"/>
      <c r="DI31" s="682"/>
      <c r="DJ31" s="682"/>
      <c r="DK31" s="683"/>
      <c r="DL31" s="654">
        <v>190652</v>
      </c>
      <c r="DM31" s="682"/>
      <c r="DN31" s="682"/>
      <c r="DO31" s="682"/>
      <c r="DP31" s="682"/>
      <c r="DQ31" s="682"/>
      <c r="DR31" s="682"/>
      <c r="DS31" s="682"/>
      <c r="DT31" s="682"/>
      <c r="DU31" s="682"/>
      <c r="DV31" s="683"/>
      <c r="DW31" s="650">
        <v>1.2</v>
      </c>
      <c r="DX31" s="679"/>
      <c r="DY31" s="679"/>
      <c r="DZ31" s="679"/>
      <c r="EA31" s="679"/>
      <c r="EB31" s="679"/>
      <c r="EC31" s="680"/>
    </row>
    <row r="32" spans="2:133" ht="11.25" customHeight="1" x14ac:dyDescent="0.15">
      <c r="B32" s="712" t="s">
        <v>317</v>
      </c>
      <c r="C32" s="713"/>
      <c r="D32" s="713"/>
      <c r="E32" s="713"/>
      <c r="F32" s="713"/>
      <c r="G32" s="713"/>
      <c r="H32" s="713"/>
      <c r="I32" s="713"/>
      <c r="J32" s="713"/>
      <c r="K32" s="713"/>
      <c r="L32" s="713"/>
      <c r="M32" s="713"/>
      <c r="N32" s="713"/>
      <c r="O32" s="713"/>
      <c r="P32" s="713"/>
      <c r="Q32" s="714"/>
      <c r="R32" s="645" t="s">
        <v>141</v>
      </c>
      <c r="S32" s="646"/>
      <c r="T32" s="646"/>
      <c r="U32" s="646"/>
      <c r="V32" s="646"/>
      <c r="W32" s="646"/>
      <c r="X32" s="646"/>
      <c r="Y32" s="647"/>
      <c r="Z32" s="648" t="s">
        <v>242</v>
      </c>
      <c r="AA32" s="648"/>
      <c r="AB32" s="648"/>
      <c r="AC32" s="648"/>
      <c r="AD32" s="649" t="s">
        <v>242</v>
      </c>
      <c r="AE32" s="649"/>
      <c r="AF32" s="649"/>
      <c r="AG32" s="649"/>
      <c r="AH32" s="649"/>
      <c r="AI32" s="649"/>
      <c r="AJ32" s="649"/>
      <c r="AK32" s="649"/>
      <c r="AL32" s="650" t="s">
        <v>141</v>
      </c>
      <c r="AM32" s="651"/>
      <c r="AN32" s="651"/>
      <c r="AO32" s="652"/>
      <c r="AP32" s="704"/>
      <c r="AQ32" s="705"/>
      <c r="AR32" s="705"/>
      <c r="AS32" s="705"/>
      <c r="AT32" s="709"/>
      <c r="AU32" s="230" t="s">
        <v>318</v>
      </c>
      <c r="AV32" s="230"/>
      <c r="AW32" s="230"/>
      <c r="AX32" s="642" t="s">
        <v>319</v>
      </c>
      <c r="AY32" s="643"/>
      <c r="AZ32" s="643"/>
      <c r="BA32" s="643"/>
      <c r="BB32" s="643"/>
      <c r="BC32" s="643"/>
      <c r="BD32" s="643"/>
      <c r="BE32" s="643"/>
      <c r="BF32" s="644"/>
      <c r="BG32" s="711">
        <v>99.3</v>
      </c>
      <c r="BH32" s="682"/>
      <c r="BI32" s="682"/>
      <c r="BJ32" s="682"/>
      <c r="BK32" s="682"/>
      <c r="BL32" s="682"/>
      <c r="BM32" s="651">
        <v>96.7</v>
      </c>
      <c r="BN32" s="699"/>
      <c r="BO32" s="699"/>
      <c r="BP32" s="699"/>
      <c r="BQ32" s="700"/>
      <c r="BR32" s="711">
        <v>99.2</v>
      </c>
      <c r="BS32" s="682"/>
      <c r="BT32" s="682"/>
      <c r="BU32" s="682"/>
      <c r="BV32" s="682"/>
      <c r="BW32" s="682"/>
      <c r="BX32" s="651">
        <v>96.6</v>
      </c>
      <c r="BY32" s="699"/>
      <c r="BZ32" s="699"/>
      <c r="CA32" s="699"/>
      <c r="CB32" s="700"/>
      <c r="CD32" s="695"/>
      <c r="CE32" s="696"/>
      <c r="CF32" s="660" t="s">
        <v>320</v>
      </c>
      <c r="CG32" s="661"/>
      <c r="CH32" s="661"/>
      <c r="CI32" s="661"/>
      <c r="CJ32" s="661"/>
      <c r="CK32" s="661"/>
      <c r="CL32" s="661"/>
      <c r="CM32" s="661"/>
      <c r="CN32" s="661"/>
      <c r="CO32" s="661"/>
      <c r="CP32" s="661"/>
      <c r="CQ32" s="662"/>
      <c r="CR32" s="645">
        <v>267</v>
      </c>
      <c r="CS32" s="646"/>
      <c r="CT32" s="646"/>
      <c r="CU32" s="646"/>
      <c r="CV32" s="646"/>
      <c r="CW32" s="646"/>
      <c r="CX32" s="646"/>
      <c r="CY32" s="647"/>
      <c r="CZ32" s="650">
        <v>0</v>
      </c>
      <c r="DA32" s="679"/>
      <c r="DB32" s="679"/>
      <c r="DC32" s="684"/>
      <c r="DD32" s="654">
        <v>267</v>
      </c>
      <c r="DE32" s="646"/>
      <c r="DF32" s="646"/>
      <c r="DG32" s="646"/>
      <c r="DH32" s="646"/>
      <c r="DI32" s="646"/>
      <c r="DJ32" s="646"/>
      <c r="DK32" s="647"/>
      <c r="DL32" s="654">
        <v>267</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321</v>
      </c>
      <c r="C33" s="643"/>
      <c r="D33" s="643"/>
      <c r="E33" s="643"/>
      <c r="F33" s="643"/>
      <c r="G33" s="643"/>
      <c r="H33" s="643"/>
      <c r="I33" s="643"/>
      <c r="J33" s="643"/>
      <c r="K33" s="643"/>
      <c r="L33" s="643"/>
      <c r="M33" s="643"/>
      <c r="N33" s="643"/>
      <c r="O33" s="643"/>
      <c r="P33" s="643"/>
      <c r="Q33" s="644"/>
      <c r="R33" s="645">
        <v>1822714</v>
      </c>
      <c r="S33" s="646"/>
      <c r="T33" s="646"/>
      <c r="U33" s="646"/>
      <c r="V33" s="646"/>
      <c r="W33" s="646"/>
      <c r="X33" s="646"/>
      <c r="Y33" s="647"/>
      <c r="Z33" s="648">
        <v>6.8</v>
      </c>
      <c r="AA33" s="648"/>
      <c r="AB33" s="648"/>
      <c r="AC33" s="648"/>
      <c r="AD33" s="649" t="s">
        <v>242</v>
      </c>
      <c r="AE33" s="649"/>
      <c r="AF33" s="649"/>
      <c r="AG33" s="649"/>
      <c r="AH33" s="649"/>
      <c r="AI33" s="649"/>
      <c r="AJ33" s="649"/>
      <c r="AK33" s="649"/>
      <c r="AL33" s="650" t="s">
        <v>141</v>
      </c>
      <c r="AM33" s="651"/>
      <c r="AN33" s="651"/>
      <c r="AO33" s="652"/>
      <c r="AP33" s="706"/>
      <c r="AQ33" s="707"/>
      <c r="AR33" s="707"/>
      <c r="AS33" s="707"/>
      <c r="AT33" s="710"/>
      <c r="AU33" s="232"/>
      <c r="AV33" s="232"/>
      <c r="AW33" s="232"/>
      <c r="AX33" s="686" t="s">
        <v>322</v>
      </c>
      <c r="AY33" s="687"/>
      <c r="AZ33" s="687"/>
      <c r="BA33" s="687"/>
      <c r="BB33" s="687"/>
      <c r="BC33" s="687"/>
      <c r="BD33" s="687"/>
      <c r="BE33" s="687"/>
      <c r="BF33" s="688"/>
      <c r="BG33" s="715">
        <v>98.6</v>
      </c>
      <c r="BH33" s="716"/>
      <c r="BI33" s="716"/>
      <c r="BJ33" s="716"/>
      <c r="BK33" s="716"/>
      <c r="BL33" s="716"/>
      <c r="BM33" s="717">
        <v>93.3</v>
      </c>
      <c r="BN33" s="716"/>
      <c r="BO33" s="716"/>
      <c r="BP33" s="716"/>
      <c r="BQ33" s="718"/>
      <c r="BR33" s="715">
        <v>98.8</v>
      </c>
      <c r="BS33" s="716"/>
      <c r="BT33" s="716"/>
      <c r="BU33" s="716"/>
      <c r="BV33" s="716"/>
      <c r="BW33" s="716"/>
      <c r="BX33" s="717">
        <v>93.2</v>
      </c>
      <c r="BY33" s="716"/>
      <c r="BZ33" s="716"/>
      <c r="CA33" s="716"/>
      <c r="CB33" s="718"/>
      <c r="CD33" s="660" t="s">
        <v>323</v>
      </c>
      <c r="CE33" s="661"/>
      <c r="CF33" s="661"/>
      <c r="CG33" s="661"/>
      <c r="CH33" s="661"/>
      <c r="CI33" s="661"/>
      <c r="CJ33" s="661"/>
      <c r="CK33" s="661"/>
      <c r="CL33" s="661"/>
      <c r="CM33" s="661"/>
      <c r="CN33" s="661"/>
      <c r="CO33" s="661"/>
      <c r="CP33" s="661"/>
      <c r="CQ33" s="662"/>
      <c r="CR33" s="645">
        <v>11513428</v>
      </c>
      <c r="CS33" s="682"/>
      <c r="CT33" s="682"/>
      <c r="CU33" s="682"/>
      <c r="CV33" s="682"/>
      <c r="CW33" s="682"/>
      <c r="CX33" s="682"/>
      <c r="CY33" s="683"/>
      <c r="CZ33" s="650">
        <v>44.3</v>
      </c>
      <c r="DA33" s="679"/>
      <c r="DB33" s="679"/>
      <c r="DC33" s="684"/>
      <c r="DD33" s="654">
        <v>8451721</v>
      </c>
      <c r="DE33" s="682"/>
      <c r="DF33" s="682"/>
      <c r="DG33" s="682"/>
      <c r="DH33" s="682"/>
      <c r="DI33" s="682"/>
      <c r="DJ33" s="682"/>
      <c r="DK33" s="683"/>
      <c r="DL33" s="654">
        <v>6632751</v>
      </c>
      <c r="DM33" s="682"/>
      <c r="DN33" s="682"/>
      <c r="DO33" s="682"/>
      <c r="DP33" s="682"/>
      <c r="DQ33" s="682"/>
      <c r="DR33" s="682"/>
      <c r="DS33" s="682"/>
      <c r="DT33" s="682"/>
      <c r="DU33" s="682"/>
      <c r="DV33" s="683"/>
      <c r="DW33" s="650">
        <v>41.9</v>
      </c>
      <c r="DX33" s="679"/>
      <c r="DY33" s="679"/>
      <c r="DZ33" s="679"/>
      <c r="EA33" s="679"/>
      <c r="EB33" s="679"/>
      <c r="EC33" s="680"/>
    </row>
    <row r="34" spans="2:133" ht="11.25" customHeight="1" x14ac:dyDescent="0.15">
      <c r="B34" s="642" t="s">
        <v>324</v>
      </c>
      <c r="C34" s="643"/>
      <c r="D34" s="643"/>
      <c r="E34" s="643"/>
      <c r="F34" s="643"/>
      <c r="G34" s="643"/>
      <c r="H34" s="643"/>
      <c r="I34" s="643"/>
      <c r="J34" s="643"/>
      <c r="K34" s="643"/>
      <c r="L34" s="643"/>
      <c r="M34" s="643"/>
      <c r="N34" s="643"/>
      <c r="O34" s="643"/>
      <c r="P34" s="643"/>
      <c r="Q34" s="644"/>
      <c r="R34" s="645">
        <v>149441</v>
      </c>
      <c r="S34" s="646"/>
      <c r="T34" s="646"/>
      <c r="U34" s="646"/>
      <c r="V34" s="646"/>
      <c r="W34" s="646"/>
      <c r="X34" s="646"/>
      <c r="Y34" s="647"/>
      <c r="Z34" s="648">
        <v>0.6</v>
      </c>
      <c r="AA34" s="648"/>
      <c r="AB34" s="648"/>
      <c r="AC34" s="648"/>
      <c r="AD34" s="649">
        <v>45188</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325</v>
      </c>
      <c r="CE34" s="661"/>
      <c r="CF34" s="661"/>
      <c r="CG34" s="661"/>
      <c r="CH34" s="661"/>
      <c r="CI34" s="661"/>
      <c r="CJ34" s="661"/>
      <c r="CK34" s="661"/>
      <c r="CL34" s="661"/>
      <c r="CM34" s="661"/>
      <c r="CN34" s="661"/>
      <c r="CO34" s="661"/>
      <c r="CP34" s="661"/>
      <c r="CQ34" s="662"/>
      <c r="CR34" s="645">
        <v>4332484</v>
      </c>
      <c r="CS34" s="646"/>
      <c r="CT34" s="646"/>
      <c r="CU34" s="646"/>
      <c r="CV34" s="646"/>
      <c r="CW34" s="646"/>
      <c r="CX34" s="646"/>
      <c r="CY34" s="647"/>
      <c r="CZ34" s="650">
        <v>16.7</v>
      </c>
      <c r="DA34" s="679"/>
      <c r="DB34" s="679"/>
      <c r="DC34" s="684"/>
      <c r="DD34" s="654">
        <v>3299622</v>
      </c>
      <c r="DE34" s="646"/>
      <c r="DF34" s="646"/>
      <c r="DG34" s="646"/>
      <c r="DH34" s="646"/>
      <c r="DI34" s="646"/>
      <c r="DJ34" s="646"/>
      <c r="DK34" s="647"/>
      <c r="DL34" s="654">
        <v>2308794</v>
      </c>
      <c r="DM34" s="646"/>
      <c r="DN34" s="646"/>
      <c r="DO34" s="646"/>
      <c r="DP34" s="646"/>
      <c r="DQ34" s="646"/>
      <c r="DR34" s="646"/>
      <c r="DS34" s="646"/>
      <c r="DT34" s="646"/>
      <c r="DU34" s="646"/>
      <c r="DV34" s="647"/>
      <c r="DW34" s="650">
        <v>14.6</v>
      </c>
      <c r="DX34" s="679"/>
      <c r="DY34" s="679"/>
      <c r="DZ34" s="679"/>
      <c r="EA34" s="679"/>
      <c r="EB34" s="679"/>
      <c r="EC34" s="680"/>
    </row>
    <row r="35" spans="2:133" ht="11.25" customHeight="1" x14ac:dyDescent="0.15">
      <c r="B35" s="642" t="s">
        <v>326</v>
      </c>
      <c r="C35" s="643"/>
      <c r="D35" s="643"/>
      <c r="E35" s="643"/>
      <c r="F35" s="643"/>
      <c r="G35" s="643"/>
      <c r="H35" s="643"/>
      <c r="I35" s="643"/>
      <c r="J35" s="643"/>
      <c r="K35" s="643"/>
      <c r="L35" s="643"/>
      <c r="M35" s="643"/>
      <c r="N35" s="643"/>
      <c r="O35" s="643"/>
      <c r="P35" s="643"/>
      <c r="Q35" s="644"/>
      <c r="R35" s="645">
        <v>643494</v>
      </c>
      <c r="S35" s="646"/>
      <c r="T35" s="646"/>
      <c r="U35" s="646"/>
      <c r="V35" s="646"/>
      <c r="W35" s="646"/>
      <c r="X35" s="646"/>
      <c r="Y35" s="647"/>
      <c r="Z35" s="648">
        <v>2.4</v>
      </c>
      <c r="AA35" s="648"/>
      <c r="AB35" s="648"/>
      <c r="AC35" s="648"/>
      <c r="AD35" s="649" t="s">
        <v>141</v>
      </c>
      <c r="AE35" s="649"/>
      <c r="AF35" s="649"/>
      <c r="AG35" s="649"/>
      <c r="AH35" s="649"/>
      <c r="AI35" s="649"/>
      <c r="AJ35" s="649"/>
      <c r="AK35" s="649"/>
      <c r="AL35" s="650" t="s">
        <v>141</v>
      </c>
      <c r="AM35" s="651"/>
      <c r="AN35" s="651"/>
      <c r="AO35" s="652"/>
      <c r="AP35" s="235"/>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220001</v>
      </c>
      <c r="CS35" s="682"/>
      <c r="CT35" s="682"/>
      <c r="CU35" s="682"/>
      <c r="CV35" s="682"/>
      <c r="CW35" s="682"/>
      <c r="CX35" s="682"/>
      <c r="CY35" s="683"/>
      <c r="CZ35" s="650">
        <v>0.8</v>
      </c>
      <c r="DA35" s="679"/>
      <c r="DB35" s="679"/>
      <c r="DC35" s="684"/>
      <c r="DD35" s="654">
        <v>153312</v>
      </c>
      <c r="DE35" s="682"/>
      <c r="DF35" s="682"/>
      <c r="DG35" s="682"/>
      <c r="DH35" s="682"/>
      <c r="DI35" s="682"/>
      <c r="DJ35" s="682"/>
      <c r="DK35" s="683"/>
      <c r="DL35" s="654">
        <v>153312</v>
      </c>
      <c r="DM35" s="682"/>
      <c r="DN35" s="682"/>
      <c r="DO35" s="682"/>
      <c r="DP35" s="682"/>
      <c r="DQ35" s="682"/>
      <c r="DR35" s="682"/>
      <c r="DS35" s="682"/>
      <c r="DT35" s="682"/>
      <c r="DU35" s="682"/>
      <c r="DV35" s="683"/>
      <c r="DW35" s="650">
        <v>1</v>
      </c>
      <c r="DX35" s="679"/>
      <c r="DY35" s="679"/>
      <c r="DZ35" s="679"/>
      <c r="EA35" s="679"/>
      <c r="EB35" s="679"/>
      <c r="EC35" s="680"/>
    </row>
    <row r="36" spans="2:133" ht="11.25" customHeight="1" x14ac:dyDescent="0.15">
      <c r="B36" s="642" t="s">
        <v>330</v>
      </c>
      <c r="C36" s="643"/>
      <c r="D36" s="643"/>
      <c r="E36" s="643"/>
      <c r="F36" s="643"/>
      <c r="G36" s="643"/>
      <c r="H36" s="643"/>
      <c r="I36" s="643"/>
      <c r="J36" s="643"/>
      <c r="K36" s="643"/>
      <c r="L36" s="643"/>
      <c r="M36" s="643"/>
      <c r="N36" s="643"/>
      <c r="O36" s="643"/>
      <c r="P36" s="643"/>
      <c r="Q36" s="644"/>
      <c r="R36" s="645">
        <v>1534651</v>
      </c>
      <c r="S36" s="646"/>
      <c r="T36" s="646"/>
      <c r="U36" s="646"/>
      <c r="V36" s="646"/>
      <c r="W36" s="646"/>
      <c r="X36" s="646"/>
      <c r="Y36" s="647"/>
      <c r="Z36" s="648">
        <v>5.7</v>
      </c>
      <c r="AA36" s="648"/>
      <c r="AB36" s="648"/>
      <c r="AC36" s="648"/>
      <c r="AD36" s="649" t="s">
        <v>141</v>
      </c>
      <c r="AE36" s="649"/>
      <c r="AF36" s="649"/>
      <c r="AG36" s="649"/>
      <c r="AH36" s="649"/>
      <c r="AI36" s="649"/>
      <c r="AJ36" s="649"/>
      <c r="AK36" s="649"/>
      <c r="AL36" s="650" t="s">
        <v>141</v>
      </c>
      <c r="AM36" s="651"/>
      <c r="AN36" s="651"/>
      <c r="AO36" s="652"/>
      <c r="AP36" s="235"/>
      <c r="AQ36" s="719" t="s">
        <v>331</v>
      </c>
      <c r="AR36" s="720"/>
      <c r="AS36" s="720"/>
      <c r="AT36" s="720"/>
      <c r="AU36" s="720"/>
      <c r="AV36" s="720"/>
      <c r="AW36" s="720"/>
      <c r="AX36" s="720"/>
      <c r="AY36" s="721"/>
      <c r="AZ36" s="634">
        <v>3884046</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v>3612</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2783453</v>
      </c>
      <c r="CS36" s="646"/>
      <c r="CT36" s="646"/>
      <c r="CU36" s="646"/>
      <c r="CV36" s="646"/>
      <c r="CW36" s="646"/>
      <c r="CX36" s="646"/>
      <c r="CY36" s="647"/>
      <c r="CZ36" s="650">
        <v>10.7</v>
      </c>
      <c r="DA36" s="679"/>
      <c r="DB36" s="679"/>
      <c r="DC36" s="684"/>
      <c r="DD36" s="654">
        <v>2247880</v>
      </c>
      <c r="DE36" s="646"/>
      <c r="DF36" s="646"/>
      <c r="DG36" s="646"/>
      <c r="DH36" s="646"/>
      <c r="DI36" s="646"/>
      <c r="DJ36" s="646"/>
      <c r="DK36" s="647"/>
      <c r="DL36" s="654">
        <v>1741914</v>
      </c>
      <c r="DM36" s="646"/>
      <c r="DN36" s="646"/>
      <c r="DO36" s="646"/>
      <c r="DP36" s="646"/>
      <c r="DQ36" s="646"/>
      <c r="DR36" s="646"/>
      <c r="DS36" s="646"/>
      <c r="DT36" s="646"/>
      <c r="DU36" s="646"/>
      <c r="DV36" s="647"/>
      <c r="DW36" s="650">
        <v>11</v>
      </c>
      <c r="DX36" s="679"/>
      <c r="DY36" s="679"/>
      <c r="DZ36" s="679"/>
      <c r="EA36" s="679"/>
      <c r="EB36" s="679"/>
      <c r="EC36" s="680"/>
    </row>
    <row r="37" spans="2:133" ht="11.25" customHeight="1" x14ac:dyDescent="0.15">
      <c r="B37" s="642" t="s">
        <v>334</v>
      </c>
      <c r="C37" s="643"/>
      <c r="D37" s="643"/>
      <c r="E37" s="643"/>
      <c r="F37" s="643"/>
      <c r="G37" s="643"/>
      <c r="H37" s="643"/>
      <c r="I37" s="643"/>
      <c r="J37" s="643"/>
      <c r="K37" s="643"/>
      <c r="L37" s="643"/>
      <c r="M37" s="643"/>
      <c r="N37" s="643"/>
      <c r="O37" s="643"/>
      <c r="P37" s="643"/>
      <c r="Q37" s="644"/>
      <c r="R37" s="645">
        <v>560886</v>
      </c>
      <c r="S37" s="646"/>
      <c r="T37" s="646"/>
      <c r="U37" s="646"/>
      <c r="V37" s="646"/>
      <c r="W37" s="646"/>
      <c r="X37" s="646"/>
      <c r="Y37" s="647"/>
      <c r="Z37" s="648">
        <v>2.1</v>
      </c>
      <c r="AA37" s="648"/>
      <c r="AB37" s="648"/>
      <c r="AC37" s="648"/>
      <c r="AD37" s="649" t="s">
        <v>242</v>
      </c>
      <c r="AE37" s="649"/>
      <c r="AF37" s="649"/>
      <c r="AG37" s="649"/>
      <c r="AH37" s="649"/>
      <c r="AI37" s="649"/>
      <c r="AJ37" s="649"/>
      <c r="AK37" s="649"/>
      <c r="AL37" s="650" t="s">
        <v>242</v>
      </c>
      <c r="AM37" s="651"/>
      <c r="AN37" s="651"/>
      <c r="AO37" s="652"/>
      <c r="AQ37" s="723" t="s">
        <v>335</v>
      </c>
      <c r="AR37" s="724"/>
      <c r="AS37" s="724"/>
      <c r="AT37" s="724"/>
      <c r="AU37" s="724"/>
      <c r="AV37" s="724"/>
      <c r="AW37" s="724"/>
      <c r="AX37" s="724"/>
      <c r="AY37" s="725"/>
      <c r="AZ37" s="645">
        <v>615532</v>
      </c>
      <c r="BA37" s="646"/>
      <c r="BB37" s="646"/>
      <c r="BC37" s="646"/>
      <c r="BD37" s="682"/>
      <c r="BE37" s="682"/>
      <c r="BF37" s="700"/>
      <c r="BG37" s="660" t="s">
        <v>336</v>
      </c>
      <c r="BH37" s="661"/>
      <c r="BI37" s="661"/>
      <c r="BJ37" s="661"/>
      <c r="BK37" s="661"/>
      <c r="BL37" s="661"/>
      <c r="BM37" s="661"/>
      <c r="BN37" s="661"/>
      <c r="BO37" s="661"/>
      <c r="BP37" s="661"/>
      <c r="BQ37" s="661"/>
      <c r="BR37" s="661"/>
      <c r="BS37" s="661"/>
      <c r="BT37" s="661"/>
      <c r="BU37" s="662"/>
      <c r="BV37" s="645">
        <v>-220477</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1126993</v>
      </c>
      <c r="CS37" s="682"/>
      <c r="CT37" s="682"/>
      <c r="CU37" s="682"/>
      <c r="CV37" s="682"/>
      <c r="CW37" s="682"/>
      <c r="CX37" s="682"/>
      <c r="CY37" s="683"/>
      <c r="CZ37" s="650">
        <v>4.3</v>
      </c>
      <c r="DA37" s="679"/>
      <c r="DB37" s="679"/>
      <c r="DC37" s="684"/>
      <c r="DD37" s="654">
        <v>1080844</v>
      </c>
      <c r="DE37" s="682"/>
      <c r="DF37" s="682"/>
      <c r="DG37" s="682"/>
      <c r="DH37" s="682"/>
      <c r="DI37" s="682"/>
      <c r="DJ37" s="682"/>
      <c r="DK37" s="683"/>
      <c r="DL37" s="654">
        <v>999964</v>
      </c>
      <c r="DM37" s="682"/>
      <c r="DN37" s="682"/>
      <c r="DO37" s="682"/>
      <c r="DP37" s="682"/>
      <c r="DQ37" s="682"/>
      <c r="DR37" s="682"/>
      <c r="DS37" s="682"/>
      <c r="DT37" s="682"/>
      <c r="DU37" s="682"/>
      <c r="DV37" s="683"/>
      <c r="DW37" s="650">
        <v>6.3</v>
      </c>
      <c r="DX37" s="679"/>
      <c r="DY37" s="679"/>
      <c r="DZ37" s="679"/>
      <c r="EA37" s="679"/>
      <c r="EB37" s="679"/>
      <c r="EC37" s="680"/>
    </row>
    <row r="38" spans="2:133" ht="11.25" customHeight="1" x14ac:dyDescent="0.15">
      <c r="B38" s="642" t="s">
        <v>338</v>
      </c>
      <c r="C38" s="643"/>
      <c r="D38" s="643"/>
      <c r="E38" s="643"/>
      <c r="F38" s="643"/>
      <c r="G38" s="643"/>
      <c r="H38" s="643"/>
      <c r="I38" s="643"/>
      <c r="J38" s="643"/>
      <c r="K38" s="643"/>
      <c r="L38" s="643"/>
      <c r="M38" s="643"/>
      <c r="N38" s="643"/>
      <c r="O38" s="643"/>
      <c r="P38" s="643"/>
      <c r="Q38" s="644"/>
      <c r="R38" s="645">
        <v>581406</v>
      </c>
      <c r="S38" s="646"/>
      <c r="T38" s="646"/>
      <c r="U38" s="646"/>
      <c r="V38" s="646"/>
      <c r="W38" s="646"/>
      <c r="X38" s="646"/>
      <c r="Y38" s="647"/>
      <c r="Z38" s="648">
        <v>2.2000000000000002</v>
      </c>
      <c r="AA38" s="648"/>
      <c r="AB38" s="648"/>
      <c r="AC38" s="648"/>
      <c r="AD38" s="649">
        <v>7138</v>
      </c>
      <c r="AE38" s="649"/>
      <c r="AF38" s="649"/>
      <c r="AG38" s="649"/>
      <c r="AH38" s="649"/>
      <c r="AI38" s="649"/>
      <c r="AJ38" s="649"/>
      <c r="AK38" s="649"/>
      <c r="AL38" s="650">
        <v>0</v>
      </c>
      <c r="AM38" s="651"/>
      <c r="AN38" s="651"/>
      <c r="AO38" s="652"/>
      <c r="AQ38" s="723" t="s">
        <v>339</v>
      </c>
      <c r="AR38" s="724"/>
      <c r="AS38" s="724"/>
      <c r="AT38" s="724"/>
      <c r="AU38" s="724"/>
      <c r="AV38" s="724"/>
      <c r="AW38" s="724"/>
      <c r="AX38" s="724"/>
      <c r="AY38" s="725"/>
      <c r="AZ38" s="645">
        <v>530350</v>
      </c>
      <c r="BA38" s="646"/>
      <c r="BB38" s="646"/>
      <c r="BC38" s="646"/>
      <c r="BD38" s="682"/>
      <c r="BE38" s="682"/>
      <c r="BF38" s="700"/>
      <c r="BG38" s="660" t="s">
        <v>340</v>
      </c>
      <c r="BH38" s="661"/>
      <c r="BI38" s="661"/>
      <c r="BJ38" s="661"/>
      <c r="BK38" s="661"/>
      <c r="BL38" s="661"/>
      <c r="BM38" s="661"/>
      <c r="BN38" s="661"/>
      <c r="BO38" s="661"/>
      <c r="BP38" s="661"/>
      <c r="BQ38" s="661"/>
      <c r="BR38" s="661"/>
      <c r="BS38" s="661"/>
      <c r="BT38" s="661"/>
      <c r="BU38" s="662"/>
      <c r="BV38" s="645">
        <v>8118</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3212905</v>
      </c>
      <c r="CS38" s="646"/>
      <c r="CT38" s="646"/>
      <c r="CU38" s="646"/>
      <c r="CV38" s="646"/>
      <c r="CW38" s="646"/>
      <c r="CX38" s="646"/>
      <c r="CY38" s="647"/>
      <c r="CZ38" s="650">
        <v>12.4</v>
      </c>
      <c r="DA38" s="679"/>
      <c r="DB38" s="679"/>
      <c r="DC38" s="684"/>
      <c r="DD38" s="654">
        <v>2747980</v>
      </c>
      <c r="DE38" s="646"/>
      <c r="DF38" s="646"/>
      <c r="DG38" s="646"/>
      <c r="DH38" s="646"/>
      <c r="DI38" s="646"/>
      <c r="DJ38" s="646"/>
      <c r="DK38" s="647"/>
      <c r="DL38" s="654">
        <v>2428731</v>
      </c>
      <c r="DM38" s="646"/>
      <c r="DN38" s="646"/>
      <c r="DO38" s="646"/>
      <c r="DP38" s="646"/>
      <c r="DQ38" s="646"/>
      <c r="DR38" s="646"/>
      <c r="DS38" s="646"/>
      <c r="DT38" s="646"/>
      <c r="DU38" s="646"/>
      <c r="DV38" s="647"/>
      <c r="DW38" s="650">
        <v>15.3</v>
      </c>
      <c r="DX38" s="679"/>
      <c r="DY38" s="679"/>
      <c r="DZ38" s="679"/>
      <c r="EA38" s="679"/>
      <c r="EB38" s="679"/>
      <c r="EC38" s="680"/>
    </row>
    <row r="39" spans="2:133" ht="11.25" customHeight="1" x14ac:dyDescent="0.15">
      <c r="B39" s="642" t="s">
        <v>342</v>
      </c>
      <c r="C39" s="643"/>
      <c r="D39" s="643"/>
      <c r="E39" s="643"/>
      <c r="F39" s="643"/>
      <c r="G39" s="643"/>
      <c r="H39" s="643"/>
      <c r="I39" s="643"/>
      <c r="J39" s="643"/>
      <c r="K39" s="643"/>
      <c r="L39" s="643"/>
      <c r="M39" s="643"/>
      <c r="N39" s="643"/>
      <c r="O39" s="643"/>
      <c r="P39" s="643"/>
      <c r="Q39" s="644"/>
      <c r="R39" s="645">
        <v>1530900</v>
      </c>
      <c r="S39" s="646"/>
      <c r="T39" s="646"/>
      <c r="U39" s="646"/>
      <c r="V39" s="646"/>
      <c r="W39" s="646"/>
      <c r="X39" s="646"/>
      <c r="Y39" s="647"/>
      <c r="Z39" s="648">
        <v>5.7</v>
      </c>
      <c r="AA39" s="648"/>
      <c r="AB39" s="648"/>
      <c r="AC39" s="648"/>
      <c r="AD39" s="649" t="s">
        <v>141</v>
      </c>
      <c r="AE39" s="649"/>
      <c r="AF39" s="649"/>
      <c r="AG39" s="649"/>
      <c r="AH39" s="649"/>
      <c r="AI39" s="649"/>
      <c r="AJ39" s="649"/>
      <c r="AK39" s="649"/>
      <c r="AL39" s="650" t="s">
        <v>242</v>
      </c>
      <c r="AM39" s="651"/>
      <c r="AN39" s="651"/>
      <c r="AO39" s="652"/>
      <c r="AQ39" s="723" t="s">
        <v>343</v>
      </c>
      <c r="AR39" s="724"/>
      <c r="AS39" s="724"/>
      <c r="AT39" s="724"/>
      <c r="AU39" s="724"/>
      <c r="AV39" s="724"/>
      <c r="AW39" s="724"/>
      <c r="AX39" s="724"/>
      <c r="AY39" s="725"/>
      <c r="AZ39" s="645">
        <v>43619</v>
      </c>
      <c r="BA39" s="646"/>
      <c r="BB39" s="646"/>
      <c r="BC39" s="646"/>
      <c r="BD39" s="682"/>
      <c r="BE39" s="682"/>
      <c r="BF39" s="700"/>
      <c r="BG39" s="660" t="s">
        <v>344</v>
      </c>
      <c r="BH39" s="661"/>
      <c r="BI39" s="661"/>
      <c r="BJ39" s="661"/>
      <c r="BK39" s="661"/>
      <c r="BL39" s="661"/>
      <c r="BM39" s="661"/>
      <c r="BN39" s="661"/>
      <c r="BO39" s="661"/>
      <c r="BP39" s="661"/>
      <c r="BQ39" s="661"/>
      <c r="BR39" s="661"/>
      <c r="BS39" s="661"/>
      <c r="BT39" s="661"/>
      <c r="BU39" s="662"/>
      <c r="BV39" s="645">
        <v>12882</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684085</v>
      </c>
      <c r="CS39" s="682"/>
      <c r="CT39" s="682"/>
      <c r="CU39" s="682"/>
      <c r="CV39" s="682"/>
      <c r="CW39" s="682"/>
      <c r="CX39" s="682"/>
      <c r="CY39" s="683"/>
      <c r="CZ39" s="650">
        <v>2.6</v>
      </c>
      <c r="DA39" s="679"/>
      <c r="DB39" s="679"/>
      <c r="DC39" s="684"/>
      <c r="DD39" s="654">
        <v>2927</v>
      </c>
      <c r="DE39" s="682"/>
      <c r="DF39" s="682"/>
      <c r="DG39" s="682"/>
      <c r="DH39" s="682"/>
      <c r="DI39" s="682"/>
      <c r="DJ39" s="682"/>
      <c r="DK39" s="683"/>
      <c r="DL39" s="654" t="s">
        <v>141</v>
      </c>
      <c r="DM39" s="682"/>
      <c r="DN39" s="682"/>
      <c r="DO39" s="682"/>
      <c r="DP39" s="682"/>
      <c r="DQ39" s="682"/>
      <c r="DR39" s="682"/>
      <c r="DS39" s="682"/>
      <c r="DT39" s="682"/>
      <c r="DU39" s="682"/>
      <c r="DV39" s="683"/>
      <c r="DW39" s="650" t="s">
        <v>141</v>
      </c>
      <c r="DX39" s="679"/>
      <c r="DY39" s="679"/>
      <c r="DZ39" s="679"/>
      <c r="EA39" s="679"/>
      <c r="EB39" s="679"/>
      <c r="EC39" s="680"/>
    </row>
    <row r="40" spans="2:133" ht="11.25" customHeight="1" x14ac:dyDescent="0.15">
      <c r="B40" s="642" t="s">
        <v>346</v>
      </c>
      <c r="C40" s="643"/>
      <c r="D40" s="643"/>
      <c r="E40" s="643"/>
      <c r="F40" s="643"/>
      <c r="G40" s="643"/>
      <c r="H40" s="643"/>
      <c r="I40" s="643"/>
      <c r="J40" s="643"/>
      <c r="K40" s="643"/>
      <c r="L40" s="643"/>
      <c r="M40" s="643"/>
      <c r="N40" s="643"/>
      <c r="O40" s="643"/>
      <c r="P40" s="643"/>
      <c r="Q40" s="644"/>
      <c r="R40" s="645" t="s">
        <v>242</v>
      </c>
      <c r="S40" s="646"/>
      <c r="T40" s="646"/>
      <c r="U40" s="646"/>
      <c r="V40" s="646"/>
      <c r="W40" s="646"/>
      <c r="X40" s="646"/>
      <c r="Y40" s="647"/>
      <c r="Z40" s="648" t="s">
        <v>242</v>
      </c>
      <c r="AA40" s="648"/>
      <c r="AB40" s="648"/>
      <c r="AC40" s="648"/>
      <c r="AD40" s="649" t="s">
        <v>242</v>
      </c>
      <c r="AE40" s="649"/>
      <c r="AF40" s="649"/>
      <c r="AG40" s="649"/>
      <c r="AH40" s="649"/>
      <c r="AI40" s="649"/>
      <c r="AJ40" s="649"/>
      <c r="AK40" s="649"/>
      <c r="AL40" s="650" t="s">
        <v>242</v>
      </c>
      <c r="AM40" s="651"/>
      <c r="AN40" s="651"/>
      <c r="AO40" s="652"/>
      <c r="AQ40" s="723" t="s">
        <v>347</v>
      </c>
      <c r="AR40" s="724"/>
      <c r="AS40" s="724"/>
      <c r="AT40" s="724"/>
      <c r="AU40" s="724"/>
      <c r="AV40" s="724"/>
      <c r="AW40" s="724"/>
      <c r="AX40" s="724"/>
      <c r="AY40" s="725"/>
      <c r="AZ40" s="645">
        <v>20000</v>
      </c>
      <c r="BA40" s="646"/>
      <c r="BB40" s="646"/>
      <c r="BC40" s="646"/>
      <c r="BD40" s="682"/>
      <c r="BE40" s="682"/>
      <c r="BF40" s="700"/>
      <c r="BG40" s="726" t="s">
        <v>348</v>
      </c>
      <c r="BH40" s="727"/>
      <c r="BI40" s="727"/>
      <c r="BJ40" s="727"/>
      <c r="BK40" s="727"/>
      <c r="BL40" s="236"/>
      <c r="BM40" s="661" t="s">
        <v>349</v>
      </c>
      <c r="BN40" s="661"/>
      <c r="BO40" s="661"/>
      <c r="BP40" s="661"/>
      <c r="BQ40" s="661"/>
      <c r="BR40" s="661"/>
      <c r="BS40" s="661"/>
      <c r="BT40" s="661"/>
      <c r="BU40" s="662"/>
      <c r="BV40" s="645">
        <v>98</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v>280500</v>
      </c>
      <c r="CS40" s="646"/>
      <c r="CT40" s="646"/>
      <c r="CU40" s="646"/>
      <c r="CV40" s="646"/>
      <c r="CW40" s="646"/>
      <c r="CX40" s="646"/>
      <c r="CY40" s="647"/>
      <c r="CZ40" s="650">
        <v>1.1000000000000001</v>
      </c>
      <c r="DA40" s="679"/>
      <c r="DB40" s="679"/>
      <c r="DC40" s="684"/>
      <c r="DD40" s="654" t="s">
        <v>242</v>
      </c>
      <c r="DE40" s="646"/>
      <c r="DF40" s="646"/>
      <c r="DG40" s="646"/>
      <c r="DH40" s="646"/>
      <c r="DI40" s="646"/>
      <c r="DJ40" s="646"/>
      <c r="DK40" s="647"/>
      <c r="DL40" s="654" t="s">
        <v>242</v>
      </c>
      <c r="DM40" s="646"/>
      <c r="DN40" s="646"/>
      <c r="DO40" s="646"/>
      <c r="DP40" s="646"/>
      <c r="DQ40" s="646"/>
      <c r="DR40" s="646"/>
      <c r="DS40" s="646"/>
      <c r="DT40" s="646"/>
      <c r="DU40" s="646"/>
      <c r="DV40" s="647"/>
      <c r="DW40" s="650" t="s">
        <v>141</v>
      </c>
      <c r="DX40" s="679"/>
      <c r="DY40" s="679"/>
      <c r="DZ40" s="679"/>
      <c r="EA40" s="679"/>
      <c r="EB40" s="679"/>
      <c r="EC40" s="680"/>
    </row>
    <row r="41" spans="2:133" ht="11.25" customHeight="1" x14ac:dyDescent="0.15">
      <c r="B41" s="642" t="s">
        <v>351</v>
      </c>
      <c r="C41" s="643"/>
      <c r="D41" s="643"/>
      <c r="E41" s="643"/>
      <c r="F41" s="643"/>
      <c r="G41" s="643"/>
      <c r="H41" s="643"/>
      <c r="I41" s="643"/>
      <c r="J41" s="643"/>
      <c r="K41" s="643"/>
      <c r="L41" s="643"/>
      <c r="M41" s="643"/>
      <c r="N41" s="643"/>
      <c r="O41" s="643"/>
      <c r="P41" s="643"/>
      <c r="Q41" s="644"/>
      <c r="R41" s="645">
        <v>739100</v>
      </c>
      <c r="S41" s="646"/>
      <c r="T41" s="646"/>
      <c r="U41" s="646"/>
      <c r="V41" s="646"/>
      <c r="W41" s="646"/>
      <c r="X41" s="646"/>
      <c r="Y41" s="647"/>
      <c r="Z41" s="648">
        <v>2.8</v>
      </c>
      <c r="AA41" s="648"/>
      <c r="AB41" s="648"/>
      <c r="AC41" s="648"/>
      <c r="AD41" s="649" t="s">
        <v>242</v>
      </c>
      <c r="AE41" s="649"/>
      <c r="AF41" s="649"/>
      <c r="AG41" s="649"/>
      <c r="AH41" s="649"/>
      <c r="AI41" s="649"/>
      <c r="AJ41" s="649"/>
      <c r="AK41" s="649"/>
      <c r="AL41" s="650" t="s">
        <v>141</v>
      </c>
      <c r="AM41" s="651"/>
      <c r="AN41" s="651"/>
      <c r="AO41" s="652"/>
      <c r="AQ41" s="723" t="s">
        <v>352</v>
      </c>
      <c r="AR41" s="724"/>
      <c r="AS41" s="724"/>
      <c r="AT41" s="724"/>
      <c r="AU41" s="724"/>
      <c r="AV41" s="724"/>
      <c r="AW41" s="724"/>
      <c r="AX41" s="724"/>
      <c r="AY41" s="725"/>
      <c r="AZ41" s="645">
        <v>705000</v>
      </c>
      <c r="BA41" s="646"/>
      <c r="BB41" s="646"/>
      <c r="BC41" s="646"/>
      <c r="BD41" s="682"/>
      <c r="BE41" s="682"/>
      <c r="BF41" s="700"/>
      <c r="BG41" s="726"/>
      <c r="BH41" s="727"/>
      <c r="BI41" s="727"/>
      <c r="BJ41" s="727"/>
      <c r="BK41" s="727"/>
      <c r="BL41" s="236"/>
      <c r="BM41" s="661" t="s">
        <v>353</v>
      </c>
      <c r="BN41" s="661"/>
      <c r="BO41" s="661"/>
      <c r="BP41" s="661"/>
      <c r="BQ41" s="661"/>
      <c r="BR41" s="661"/>
      <c r="BS41" s="661"/>
      <c r="BT41" s="661"/>
      <c r="BU41" s="662"/>
      <c r="BV41" s="645" t="s">
        <v>242</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242</v>
      </c>
      <c r="CS41" s="682"/>
      <c r="CT41" s="682"/>
      <c r="CU41" s="682"/>
      <c r="CV41" s="682"/>
      <c r="CW41" s="682"/>
      <c r="CX41" s="682"/>
      <c r="CY41" s="683"/>
      <c r="CZ41" s="650" t="s">
        <v>242</v>
      </c>
      <c r="DA41" s="679"/>
      <c r="DB41" s="679"/>
      <c r="DC41" s="684"/>
      <c r="DD41" s="654" t="s">
        <v>141</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355</v>
      </c>
      <c r="C42" s="687"/>
      <c r="D42" s="687"/>
      <c r="E42" s="687"/>
      <c r="F42" s="687"/>
      <c r="G42" s="687"/>
      <c r="H42" s="687"/>
      <c r="I42" s="687"/>
      <c r="J42" s="687"/>
      <c r="K42" s="687"/>
      <c r="L42" s="687"/>
      <c r="M42" s="687"/>
      <c r="N42" s="687"/>
      <c r="O42" s="687"/>
      <c r="P42" s="687"/>
      <c r="Q42" s="688"/>
      <c r="R42" s="730">
        <v>26788938</v>
      </c>
      <c r="S42" s="731"/>
      <c r="T42" s="731"/>
      <c r="U42" s="731"/>
      <c r="V42" s="731"/>
      <c r="W42" s="731"/>
      <c r="X42" s="731"/>
      <c r="Y42" s="739"/>
      <c r="Z42" s="740">
        <v>100</v>
      </c>
      <c r="AA42" s="740"/>
      <c r="AB42" s="740"/>
      <c r="AC42" s="740"/>
      <c r="AD42" s="741">
        <v>15096797</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1969545</v>
      </c>
      <c r="BA42" s="731"/>
      <c r="BB42" s="731"/>
      <c r="BC42" s="731"/>
      <c r="BD42" s="716"/>
      <c r="BE42" s="716"/>
      <c r="BF42" s="718"/>
      <c r="BG42" s="728"/>
      <c r="BH42" s="729"/>
      <c r="BI42" s="729"/>
      <c r="BJ42" s="729"/>
      <c r="BK42" s="729"/>
      <c r="BL42" s="237"/>
      <c r="BM42" s="671" t="s">
        <v>357</v>
      </c>
      <c r="BN42" s="671"/>
      <c r="BO42" s="671"/>
      <c r="BP42" s="671"/>
      <c r="BQ42" s="671"/>
      <c r="BR42" s="671"/>
      <c r="BS42" s="671"/>
      <c r="BT42" s="671"/>
      <c r="BU42" s="672"/>
      <c r="BV42" s="730">
        <v>429</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2685174</v>
      </c>
      <c r="CS42" s="646"/>
      <c r="CT42" s="646"/>
      <c r="CU42" s="646"/>
      <c r="CV42" s="646"/>
      <c r="CW42" s="646"/>
      <c r="CX42" s="646"/>
      <c r="CY42" s="647"/>
      <c r="CZ42" s="650">
        <v>10.3</v>
      </c>
      <c r="DA42" s="651"/>
      <c r="DB42" s="651"/>
      <c r="DC42" s="663"/>
      <c r="DD42" s="654">
        <v>677337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359</v>
      </c>
      <c r="CE43" s="643"/>
      <c r="CF43" s="643"/>
      <c r="CG43" s="643"/>
      <c r="CH43" s="643"/>
      <c r="CI43" s="643"/>
      <c r="CJ43" s="643"/>
      <c r="CK43" s="643"/>
      <c r="CL43" s="643"/>
      <c r="CM43" s="643"/>
      <c r="CN43" s="643"/>
      <c r="CO43" s="643"/>
      <c r="CP43" s="643"/>
      <c r="CQ43" s="644"/>
      <c r="CR43" s="645">
        <v>84150</v>
      </c>
      <c r="CS43" s="682"/>
      <c r="CT43" s="682"/>
      <c r="CU43" s="682"/>
      <c r="CV43" s="682"/>
      <c r="CW43" s="682"/>
      <c r="CX43" s="682"/>
      <c r="CY43" s="683"/>
      <c r="CZ43" s="650">
        <v>0.3</v>
      </c>
      <c r="DA43" s="679"/>
      <c r="DB43" s="679"/>
      <c r="DC43" s="684"/>
      <c r="DD43" s="654">
        <v>84150</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307</v>
      </c>
      <c r="CE44" s="758"/>
      <c r="CF44" s="642" t="s">
        <v>360</v>
      </c>
      <c r="CG44" s="643"/>
      <c r="CH44" s="643"/>
      <c r="CI44" s="643"/>
      <c r="CJ44" s="643"/>
      <c r="CK44" s="643"/>
      <c r="CL44" s="643"/>
      <c r="CM44" s="643"/>
      <c r="CN44" s="643"/>
      <c r="CO44" s="643"/>
      <c r="CP44" s="643"/>
      <c r="CQ44" s="644"/>
      <c r="CR44" s="645">
        <v>2665860</v>
      </c>
      <c r="CS44" s="646"/>
      <c r="CT44" s="646"/>
      <c r="CU44" s="646"/>
      <c r="CV44" s="646"/>
      <c r="CW44" s="646"/>
      <c r="CX44" s="646"/>
      <c r="CY44" s="647"/>
      <c r="CZ44" s="650">
        <v>10.3</v>
      </c>
      <c r="DA44" s="651"/>
      <c r="DB44" s="651"/>
      <c r="DC44" s="663"/>
      <c r="DD44" s="654">
        <v>677337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361</v>
      </c>
      <c r="CG45" s="643"/>
      <c r="CH45" s="643"/>
      <c r="CI45" s="643"/>
      <c r="CJ45" s="643"/>
      <c r="CK45" s="643"/>
      <c r="CL45" s="643"/>
      <c r="CM45" s="643"/>
      <c r="CN45" s="643"/>
      <c r="CO45" s="643"/>
      <c r="CP45" s="643"/>
      <c r="CQ45" s="644"/>
      <c r="CR45" s="645">
        <v>1262312</v>
      </c>
      <c r="CS45" s="682"/>
      <c r="CT45" s="682"/>
      <c r="CU45" s="682"/>
      <c r="CV45" s="682"/>
      <c r="CW45" s="682"/>
      <c r="CX45" s="682"/>
      <c r="CY45" s="683"/>
      <c r="CZ45" s="650">
        <v>4.9000000000000004</v>
      </c>
      <c r="DA45" s="679"/>
      <c r="DB45" s="679"/>
      <c r="DC45" s="684"/>
      <c r="DD45" s="654">
        <v>120880</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363</v>
      </c>
      <c r="CG46" s="643"/>
      <c r="CH46" s="643"/>
      <c r="CI46" s="643"/>
      <c r="CJ46" s="643"/>
      <c r="CK46" s="643"/>
      <c r="CL46" s="643"/>
      <c r="CM46" s="643"/>
      <c r="CN46" s="643"/>
      <c r="CO46" s="643"/>
      <c r="CP46" s="643"/>
      <c r="CQ46" s="644"/>
      <c r="CR46" s="645">
        <v>1230443</v>
      </c>
      <c r="CS46" s="646"/>
      <c r="CT46" s="646"/>
      <c r="CU46" s="646"/>
      <c r="CV46" s="646"/>
      <c r="CW46" s="646"/>
      <c r="CX46" s="646"/>
      <c r="CY46" s="647"/>
      <c r="CZ46" s="650">
        <v>4.7</v>
      </c>
      <c r="DA46" s="651"/>
      <c r="DB46" s="651"/>
      <c r="DC46" s="663"/>
      <c r="DD46" s="654">
        <v>537887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365</v>
      </c>
      <c r="CG47" s="643"/>
      <c r="CH47" s="643"/>
      <c r="CI47" s="643"/>
      <c r="CJ47" s="643"/>
      <c r="CK47" s="643"/>
      <c r="CL47" s="643"/>
      <c r="CM47" s="643"/>
      <c r="CN47" s="643"/>
      <c r="CO47" s="643"/>
      <c r="CP47" s="643"/>
      <c r="CQ47" s="644"/>
      <c r="CR47" s="645">
        <v>19314</v>
      </c>
      <c r="CS47" s="682"/>
      <c r="CT47" s="682"/>
      <c r="CU47" s="682"/>
      <c r="CV47" s="682"/>
      <c r="CW47" s="682"/>
      <c r="CX47" s="682"/>
      <c r="CY47" s="683"/>
      <c r="CZ47" s="650">
        <v>0.1</v>
      </c>
      <c r="DA47" s="679"/>
      <c r="DB47" s="679"/>
      <c r="DC47" s="684"/>
      <c r="DD47" s="654" t="s">
        <v>141</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366</v>
      </c>
      <c r="CD48" s="761"/>
      <c r="CE48" s="762"/>
      <c r="CF48" s="642" t="s">
        <v>367</v>
      </c>
      <c r="CG48" s="643"/>
      <c r="CH48" s="643"/>
      <c r="CI48" s="643"/>
      <c r="CJ48" s="643"/>
      <c r="CK48" s="643"/>
      <c r="CL48" s="643"/>
      <c r="CM48" s="643"/>
      <c r="CN48" s="643"/>
      <c r="CO48" s="643"/>
      <c r="CP48" s="643"/>
      <c r="CQ48" s="644"/>
      <c r="CR48" s="645" t="s">
        <v>141</v>
      </c>
      <c r="CS48" s="646"/>
      <c r="CT48" s="646"/>
      <c r="CU48" s="646"/>
      <c r="CV48" s="646"/>
      <c r="CW48" s="646"/>
      <c r="CX48" s="646"/>
      <c r="CY48" s="647"/>
      <c r="CZ48" s="650" t="s">
        <v>242</v>
      </c>
      <c r="DA48" s="651"/>
      <c r="DB48" s="651"/>
      <c r="DC48" s="663"/>
      <c r="DD48" s="654" t="s">
        <v>141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368</v>
      </c>
      <c r="CE49" s="687"/>
      <c r="CF49" s="687"/>
      <c r="CG49" s="687"/>
      <c r="CH49" s="687"/>
      <c r="CI49" s="687"/>
      <c r="CJ49" s="687"/>
      <c r="CK49" s="687"/>
      <c r="CL49" s="687"/>
      <c r="CM49" s="687"/>
      <c r="CN49" s="687"/>
      <c r="CO49" s="687"/>
      <c r="CP49" s="687"/>
      <c r="CQ49" s="688"/>
      <c r="CR49" s="730">
        <v>25969769</v>
      </c>
      <c r="CS49" s="716"/>
      <c r="CT49" s="716"/>
      <c r="CU49" s="716"/>
      <c r="CV49" s="716"/>
      <c r="CW49" s="716"/>
      <c r="CX49" s="716"/>
      <c r="CY49" s="747"/>
      <c r="CZ49" s="742">
        <v>100</v>
      </c>
      <c r="DA49" s="748"/>
      <c r="DB49" s="748"/>
      <c r="DC49" s="749"/>
      <c r="DD49" s="750">
        <v>17311564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v4UN4p3btrSWcynWilaORXpYqDAfJVZ+qsXkXWCVR75iCBo68vqOkZu/bbgvucWIECKJeuP9y0f+cNjvWVsnag==" saltValue="VQE+oaSHhQCPnBu1E0PwF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370</v>
      </c>
      <c r="DK2" s="793"/>
      <c r="DL2" s="793"/>
      <c r="DM2" s="793"/>
      <c r="DN2" s="793"/>
      <c r="DO2" s="794"/>
      <c r="DP2" s="250"/>
      <c r="DQ2" s="792" t="s">
        <v>371</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7"/>
      <c r="BA5" s="257"/>
      <c r="BB5" s="257"/>
      <c r="BC5" s="257"/>
      <c r="BD5" s="257"/>
      <c r="BE5" s="258"/>
      <c r="BF5" s="258"/>
      <c r="BG5" s="258"/>
      <c r="BH5" s="258"/>
      <c r="BI5" s="258"/>
      <c r="BJ5" s="258"/>
      <c r="BK5" s="258"/>
      <c r="BL5" s="258"/>
      <c r="BM5" s="258"/>
      <c r="BN5" s="258"/>
      <c r="BO5" s="258"/>
      <c r="BP5" s="258"/>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391</v>
      </c>
      <c r="C7" s="778"/>
      <c r="D7" s="778"/>
      <c r="E7" s="778"/>
      <c r="F7" s="778"/>
      <c r="G7" s="778"/>
      <c r="H7" s="778"/>
      <c r="I7" s="778"/>
      <c r="J7" s="778"/>
      <c r="K7" s="778"/>
      <c r="L7" s="778"/>
      <c r="M7" s="778"/>
      <c r="N7" s="778"/>
      <c r="O7" s="778"/>
      <c r="P7" s="779"/>
      <c r="Q7" s="780">
        <v>26664</v>
      </c>
      <c r="R7" s="781"/>
      <c r="S7" s="781"/>
      <c r="T7" s="781"/>
      <c r="U7" s="781"/>
      <c r="V7" s="781">
        <v>25882</v>
      </c>
      <c r="W7" s="781"/>
      <c r="X7" s="781"/>
      <c r="Y7" s="781"/>
      <c r="Z7" s="781"/>
      <c r="AA7" s="781">
        <v>782</v>
      </c>
      <c r="AB7" s="781"/>
      <c r="AC7" s="781"/>
      <c r="AD7" s="781"/>
      <c r="AE7" s="782"/>
      <c r="AF7" s="783">
        <v>703</v>
      </c>
      <c r="AG7" s="784"/>
      <c r="AH7" s="784"/>
      <c r="AI7" s="784"/>
      <c r="AJ7" s="785"/>
      <c r="AK7" s="820">
        <v>1535</v>
      </c>
      <c r="AL7" s="821"/>
      <c r="AM7" s="821"/>
      <c r="AN7" s="821"/>
      <c r="AO7" s="821"/>
      <c r="AP7" s="821">
        <v>35904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593</v>
      </c>
      <c r="BS7" s="824" t="s">
        <v>590</v>
      </c>
      <c r="BT7" s="825"/>
      <c r="BU7" s="825"/>
      <c r="BV7" s="825"/>
      <c r="BW7" s="825"/>
      <c r="BX7" s="825"/>
      <c r="BY7" s="825"/>
      <c r="BZ7" s="825"/>
      <c r="CA7" s="825"/>
      <c r="CB7" s="825"/>
      <c r="CC7" s="825"/>
      <c r="CD7" s="825"/>
      <c r="CE7" s="825"/>
      <c r="CF7" s="825"/>
      <c r="CG7" s="826"/>
      <c r="CH7" s="817" t="s">
        <v>512</v>
      </c>
      <c r="CI7" s="818"/>
      <c r="CJ7" s="818"/>
      <c r="CK7" s="818"/>
      <c r="CL7" s="819"/>
      <c r="CM7" s="817">
        <v>7</v>
      </c>
      <c r="CN7" s="818"/>
      <c r="CO7" s="818"/>
      <c r="CP7" s="818"/>
      <c r="CQ7" s="819"/>
      <c r="CR7" s="817">
        <v>5</v>
      </c>
      <c r="CS7" s="818"/>
      <c r="CT7" s="818"/>
      <c r="CU7" s="818"/>
      <c r="CV7" s="819"/>
      <c r="CW7" s="817" t="s">
        <v>512</v>
      </c>
      <c r="CX7" s="818"/>
      <c r="CY7" s="818"/>
      <c r="CZ7" s="818"/>
      <c r="DA7" s="819"/>
      <c r="DB7" s="817" t="s">
        <v>512</v>
      </c>
      <c r="DC7" s="818"/>
      <c r="DD7" s="818"/>
      <c r="DE7" s="818"/>
      <c r="DF7" s="819"/>
      <c r="DG7" s="817">
        <v>647</v>
      </c>
      <c r="DH7" s="818"/>
      <c r="DI7" s="818"/>
      <c r="DJ7" s="818"/>
      <c r="DK7" s="819"/>
      <c r="DL7" s="817" t="s">
        <v>512</v>
      </c>
      <c r="DM7" s="818"/>
      <c r="DN7" s="818"/>
      <c r="DO7" s="818"/>
      <c r="DP7" s="819"/>
      <c r="DQ7" s="817" t="s">
        <v>512</v>
      </c>
      <c r="DR7" s="818"/>
      <c r="DS7" s="818"/>
      <c r="DT7" s="818"/>
      <c r="DU7" s="819"/>
      <c r="DV7" s="798" t="s">
        <v>594</v>
      </c>
      <c r="DW7" s="799"/>
      <c r="DX7" s="799"/>
      <c r="DY7" s="799"/>
      <c r="DZ7" s="800"/>
      <c r="EA7" s="255"/>
    </row>
    <row r="8" spans="1:131" s="256" customFormat="1" ht="26.25" customHeight="1" x14ac:dyDescent="0.15">
      <c r="A8" s="262">
        <v>2</v>
      </c>
      <c r="B8" s="801" t="s">
        <v>392</v>
      </c>
      <c r="C8" s="802"/>
      <c r="D8" s="802"/>
      <c r="E8" s="802"/>
      <c r="F8" s="802"/>
      <c r="G8" s="802"/>
      <c r="H8" s="802"/>
      <c r="I8" s="802"/>
      <c r="J8" s="802"/>
      <c r="K8" s="802"/>
      <c r="L8" s="802"/>
      <c r="M8" s="802"/>
      <c r="N8" s="802"/>
      <c r="O8" s="802"/>
      <c r="P8" s="803"/>
      <c r="Q8" s="804">
        <v>109</v>
      </c>
      <c r="R8" s="805"/>
      <c r="S8" s="805"/>
      <c r="T8" s="805"/>
      <c r="U8" s="805"/>
      <c r="V8" s="805">
        <v>87</v>
      </c>
      <c r="W8" s="805"/>
      <c r="X8" s="805"/>
      <c r="Y8" s="805"/>
      <c r="Z8" s="805"/>
      <c r="AA8" s="805">
        <v>22</v>
      </c>
      <c r="AB8" s="805"/>
      <c r="AC8" s="805"/>
      <c r="AD8" s="805"/>
      <c r="AE8" s="806"/>
      <c r="AF8" s="807">
        <v>22</v>
      </c>
      <c r="AG8" s="808"/>
      <c r="AH8" s="808"/>
      <c r="AI8" s="808"/>
      <c r="AJ8" s="809"/>
      <c r="AK8" s="810" t="s">
        <v>512</v>
      </c>
      <c r="AL8" s="811"/>
      <c r="AM8" s="811"/>
      <c r="AN8" s="811"/>
      <c r="AO8" s="811"/>
      <c r="AP8" s="811" t="s">
        <v>512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591</v>
      </c>
      <c r="BT8" s="815"/>
      <c r="BU8" s="815"/>
      <c r="BV8" s="815"/>
      <c r="BW8" s="815"/>
      <c r="BX8" s="815"/>
      <c r="BY8" s="815"/>
      <c r="BZ8" s="815"/>
      <c r="CA8" s="815"/>
      <c r="CB8" s="815"/>
      <c r="CC8" s="815"/>
      <c r="CD8" s="815"/>
      <c r="CE8" s="815"/>
      <c r="CF8" s="815"/>
      <c r="CG8" s="816"/>
      <c r="CH8" s="827">
        <v>-2</v>
      </c>
      <c r="CI8" s="828"/>
      <c r="CJ8" s="828"/>
      <c r="CK8" s="828"/>
      <c r="CL8" s="829"/>
      <c r="CM8" s="827">
        <v>-10</v>
      </c>
      <c r="CN8" s="828"/>
      <c r="CO8" s="828"/>
      <c r="CP8" s="828"/>
      <c r="CQ8" s="829"/>
      <c r="CR8" s="827">
        <v>4</v>
      </c>
      <c r="CS8" s="828"/>
      <c r="CT8" s="828"/>
      <c r="CU8" s="828"/>
      <c r="CV8" s="829"/>
      <c r="CW8" s="827" t="s">
        <v>512</v>
      </c>
      <c r="CX8" s="828"/>
      <c r="CY8" s="828"/>
      <c r="CZ8" s="828"/>
      <c r="DA8" s="829"/>
      <c r="DB8" s="827" t="s">
        <v>512</v>
      </c>
      <c r="DC8" s="828"/>
      <c r="DD8" s="828"/>
      <c r="DE8" s="828"/>
      <c r="DF8" s="829"/>
      <c r="DG8" s="827" t="s">
        <v>512</v>
      </c>
      <c r="DH8" s="828"/>
      <c r="DI8" s="828"/>
      <c r="DJ8" s="828"/>
      <c r="DK8" s="829"/>
      <c r="DL8" s="827" t="s">
        <v>512</v>
      </c>
      <c r="DM8" s="828"/>
      <c r="DN8" s="828"/>
      <c r="DO8" s="828"/>
      <c r="DP8" s="829"/>
      <c r="DQ8" s="827" t="s">
        <v>512</v>
      </c>
      <c r="DR8" s="828"/>
      <c r="DS8" s="828"/>
      <c r="DT8" s="828"/>
      <c r="DU8" s="829"/>
      <c r="DV8" s="830" t="s">
        <v>595</v>
      </c>
      <c r="DW8" s="831"/>
      <c r="DX8" s="831"/>
      <c r="DY8" s="831"/>
      <c r="DZ8" s="832"/>
      <c r="EA8" s="255"/>
    </row>
    <row r="9" spans="1:131" s="256" customFormat="1" ht="26.25" customHeight="1" x14ac:dyDescent="0.15">
      <c r="A9" s="262">
        <v>3</v>
      </c>
      <c r="B9" s="801" t="s">
        <v>393</v>
      </c>
      <c r="C9" s="802"/>
      <c r="D9" s="802"/>
      <c r="E9" s="802"/>
      <c r="F9" s="802"/>
      <c r="G9" s="802"/>
      <c r="H9" s="802"/>
      <c r="I9" s="802"/>
      <c r="J9" s="802"/>
      <c r="K9" s="802"/>
      <c r="L9" s="802"/>
      <c r="M9" s="802"/>
      <c r="N9" s="802"/>
      <c r="O9" s="802"/>
      <c r="P9" s="803"/>
      <c r="Q9" s="804">
        <v>16</v>
      </c>
      <c r="R9" s="805"/>
      <c r="S9" s="805"/>
      <c r="T9" s="805"/>
      <c r="U9" s="805"/>
      <c r="V9" s="805">
        <v>1</v>
      </c>
      <c r="W9" s="805"/>
      <c r="X9" s="805"/>
      <c r="Y9" s="805"/>
      <c r="Z9" s="805"/>
      <c r="AA9" s="805">
        <v>15</v>
      </c>
      <c r="AB9" s="805"/>
      <c r="AC9" s="805"/>
      <c r="AD9" s="805"/>
      <c r="AE9" s="806"/>
      <c r="AF9" s="807">
        <v>15</v>
      </c>
      <c r="AG9" s="808"/>
      <c r="AH9" s="808"/>
      <c r="AI9" s="808"/>
      <c r="AJ9" s="809"/>
      <c r="AK9" s="810" t="s">
        <v>512</v>
      </c>
      <c r="AL9" s="811"/>
      <c r="AM9" s="811"/>
      <c r="AN9" s="811"/>
      <c r="AO9" s="811"/>
      <c r="AP9" s="811" t="s">
        <v>512</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592</v>
      </c>
      <c r="BT9" s="815"/>
      <c r="BU9" s="815"/>
      <c r="BV9" s="815"/>
      <c r="BW9" s="815"/>
      <c r="BX9" s="815"/>
      <c r="BY9" s="815"/>
      <c r="BZ9" s="815"/>
      <c r="CA9" s="815"/>
      <c r="CB9" s="815"/>
      <c r="CC9" s="815"/>
      <c r="CD9" s="815"/>
      <c r="CE9" s="815"/>
      <c r="CF9" s="815"/>
      <c r="CG9" s="816"/>
      <c r="CH9" s="827">
        <v>-1</v>
      </c>
      <c r="CI9" s="828"/>
      <c r="CJ9" s="828"/>
      <c r="CK9" s="828"/>
      <c r="CL9" s="829"/>
      <c r="CM9" s="827">
        <v>78</v>
      </c>
      <c r="CN9" s="828"/>
      <c r="CO9" s="828"/>
      <c r="CP9" s="828"/>
      <c r="CQ9" s="829"/>
      <c r="CR9" s="827">
        <v>10</v>
      </c>
      <c r="CS9" s="828"/>
      <c r="CT9" s="828"/>
      <c r="CU9" s="828"/>
      <c r="CV9" s="829"/>
      <c r="CW9" s="827">
        <v>5</v>
      </c>
      <c r="CX9" s="828"/>
      <c r="CY9" s="828"/>
      <c r="CZ9" s="828"/>
      <c r="DA9" s="829"/>
      <c r="DB9" s="827" t="s">
        <v>512</v>
      </c>
      <c r="DC9" s="828"/>
      <c r="DD9" s="828"/>
      <c r="DE9" s="828"/>
      <c r="DF9" s="829"/>
      <c r="DG9" s="827" t="s">
        <v>512</v>
      </c>
      <c r="DH9" s="828"/>
      <c r="DI9" s="828"/>
      <c r="DJ9" s="828"/>
      <c r="DK9" s="829"/>
      <c r="DL9" s="827" t="s">
        <v>512</v>
      </c>
      <c r="DM9" s="828"/>
      <c r="DN9" s="828"/>
      <c r="DO9" s="828"/>
      <c r="DP9" s="829"/>
      <c r="DQ9" s="827" t="s">
        <v>512</v>
      </c>
      <c r="DR9" s="828"/>
      <c r="DS9" s="828"/>
      <c r="DT9" s="828"/>
      <c r="DU9" s="829"/>
      <c r="DV9" s="830" t="s">
        <v>596</v>
      </c>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395</v>
      </c>
      <c r="B23" s="836" t="s">
        <v>396</v>
      </c>
      <c r="C23" s="837"/>
      <c r="D23" s="837"/>
      <c r="E23" s="837"/>
      <c r="F23" s="837"/>
      <c r="G23" s="837"/>
      <c r="H23" s="837"/>
      <c r="I23" s="837"/>
      <c r="J23" s="837"/>
      <c r="K23" s="837"/>
      <c r="L23" s="837"/>
      <c r="M23" s="837"/>
      <c r="N23" s="837"/>
      <c r="O23" s="837"/>
      <c r="P23" s="838"/>
      <c r="Q23" s="839">
        <v>26789</v>
      </c>
      <c r="R23" s="840"/>
      <c r="S23" s="840"/>
      <c r="T23" s="840"/>
      <c r="U23" s="840"/>
      <c r="V23" s="840">
        <v>25970</v>
      </c>
      <c r="W23" s="840"/>
      <c r="X23" s="840"/>
      <c r="Y23" s="840"/>
      <c r="Z23" s="840"/>
      <c r="AA23" s="840">
        <v>819</v>
      </c>
      <c r="AB23" s="840"/>
      <c r="AC23" s="840"/>
      <c r="AD23" s="840"/>
      <c r="AE23" s="841"/>
      <c r="AF23" s="842">
        <v>741</v>
      </c>
      <c r="AG23" s="840"/>
      <c r="AH23" s="840"/>
      <c r="AI23" s="840"/>
      <c r="AJ23" s="843"/>
      <c r="AK23" s="844"/>
      <c r="AL23" s="845"/>
      <c r="AM23" s="845"/>
      <c r="AN23" s="845"/>
      <c r="AO23" s="845"/>
      <c r="AP23" s="840">
        <v>35904</v>
      </c>
      <c r="AQ23" s="840"/>
      <c r="AR23" s="840"/>
      <c r="AS23" s="840"/>
      <c r="AT23" s="840"/>
      <c r="AU23" s="846"/>
      <c r="AV23" s="846"/>
      <c r="AW23" s="846"/>
      <c r="AX23" s="846"/>
      <c r="AY23" s="847"/>
      <c r="AZ23" s="855" t="s">
        <v>397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374</v>
      </c>
      <c r="B26" s="787"/>
      <c r="C26" s="787"/>
      <c r="D26" s="787"/>
      <c r="E26" s="787"/>
      <c r="F26" s="787"/>
      <c r="G26" s="787"/>
      <c r="H26" s="787"/>
      <c r="I26" s="787"/>
      <c r="J26" s="787"/>
      <c r="K26" s="787"/>
      <c r="L26" s="787"/>
      <c r="M26" s="787"/>
      <c r="N26" s="787"/>
      <c r="O26" s="787"/>
      <c r="P26" s="788"/>
      <c r="Q26" s="763" t="s">
        <v>400</v>
      </c>
      <c r="R26" s="764"/>
      <c r="S26" s="764"/>
      <c r="T26" s="764"/>
      <c r="U26" s="765"/>
      <c r="V26" s="763" t="s">
        <v>401</v>
      </c>
      <c r="W26" s="764"/>
      <c r="X26" s="764"/>
      <c r="Y26" s="764"/>
      <c r="Z26" s="765"/>
      <c r="AA26" s="763" t="s">
        <v>402</v>
      </c>
      <c r="AB26" s="764"/>
      <c r="AC26" s="764"/>
      <c r="AD26" s="764"/>
      <c r="AE26" s="764"/>
      <c r="AF26" s="858" t="s">
        <v>403</v>
      </c>
      <c r="AG26" s="859"/>
      <c r="AH26" s="859"/>
      <c r="AI26" s="859"/>
      <c r="AJ26" s="860"/>
      <c r="AK26" s="764" t="s">
        <v>404</v>
      </c>
      <c r="AL26" s="764"/>
      <c r="AM26" s="764"/>
      <c r="AN26" s="764"/>
      <c r="AO26" s="765"/>
      <c r="AP26" s="763" t="s">
        <v>405</v>
      </c>
      <c r="AQ26" s="764"/>
      <c r="AR26" s="764"/>
      <c r="AS26" s="764"/>
      <c r="AT26" s="765"/>
      <c r="AU26" s="763" t="s">
        <v>406</v>
      </c>
      <c r="AV26" s="764"/>
      <c r="AW26" s="764"/>
      <c r="AX26" s="764"/>
      <c r="AY26" s="765"/>
      <c r="AZ26" s="763" t="s">
        <v>407</v>
      </c>
      <c r="BA26" s="764"/>
      <c r="BB26" s="764"/>
      <c r="BC26" s="764"/>
      <c r="BD26" s="765"/>
      <c r="BE26" s="763" t="s">
        <v>381</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408</v>
      </c>
      <c r="C28" s="778"/>
      <c r="D28" s="778"/>
      <c r="E28" s="778"/>
      <c r="F28" s="778"/>
      <c r="G28" s="778"/>
      <c r="H28" s="778"/>
      <c r="I28" s="778"/>
      <c r="J28" s="778"/>
      <c r="K28" s="778"/>
      <c r="L28" s="778"/>
      <c r="M28" s="778"/>
      <c r="N28" s="778"/>
      <c r="O28" s="778"/>
      <c r="P28" s="779"/>
      <c r="Q28" s="868">
        <v>7721</v>
      </c>
      <c r="R28" s="869"/>
      <c r="S28" s="869"/>
      <c r="T28" s="869"/>
      <c r="U28" s="869"/>
      <c r="V28" s="869">
        <v>7717</v>
      </c>
      <c r="W28" s="869"/>
      <c r="X28" s="869"/>
      <c r="Y28" s="869"/>
      <c r="Z28" s="869"/>
      <c r="AA28" s="869">
        <v>4</v>
      </c>
      <c r="AB28" s="869"/>
      <c r="AC28" s="869"/>
      <c r="AD28" s="869"/>
      <c r="AE28" s="870"/>
      <c r="AF28" s="871">
        <v>4</v>
      </c>
      <c r="AG28" s="869"/>
      <c r="AH28" s="869"/>
      <c r="AI28" s="869"/>
      <c r="AJ28" s="872"/>
      <c r="AK28" s="873">
        <v>705</v>
      </c>
      <c r="AL28" s="864"/>
      <c r="AM28" s="864"/>
      <c r="AN28" s="864"/>
      <c r="AO28" s="864"/>
      <c r="AP28" s="864" t="s">
        <v>512</v>
      </c>
      <c r="AQ28" s="864"/>
      <c r="AR28" s="864"/>
      <c r="AS28" s="864"/>
      <c r="AT28" s="864"/>
      <c r="AU28" s="864" t="s">
        <v>512</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409</v>
      </c>
      <c r="C29" s="802"/>
      <c r="D29" s="802"/>
      <c r="E29" s="802"/>
      <c r="F29" s="802"/>
      <c r="G29" s="802"/>
      <c r="H29" s="802"/>
      <c r="I29" s="802"/>
      <c r="J29" s="802"/>
      <c r="K29" s="802"/>
      <c r="L29" s="802"/>
      <c r="M29" s="802"/>
      <c r="N29" s="802"/>
      <c r="O29" s="802"/>
      <c r="P29" s="803"/>
      <c r="Q29" s="804">
        <v>55</v>
      </c>
      <c r="R29" s="805"/>
      <c r="S29" s="805"/>
      <c r="T29" s="805"/>
      <c r="U29" s="805"/>
      <c r="V29" s="805">
        <v>52</v>
      </c>
      <c r="W29" s="805"/>
      <c r="X29" s="805"/>
      <c r="Y29" s="805"/>
      <c r="Z29" s="805"/>
      <c r="AA29" s="805">
        <v>3</v>
      </c>
      <c r="AB29" s="805"/>
      <c r="AC29" s="805"/>
      <c r="AD29" s="805"/>
      <c r="AE29" s="806"/>
      <c r="AF29" s="807">
        <v>3</v>
      </c>
      <c r="AG29" s="808"/>
      <c r="AH29" s="808"/>
      <c r="AI29" s="808"/>
      <c r="AJ29" s="809"/>
      <c r="AK29" s="876">
        <v>30</v>
      </c>
      <c r="AL29" s="877"/>
      <c r="AM29" s="877"/>
      <c r="AN29" s="877"/>
      <c r="AO29" s="877"/>
      <c r="AP29" s="877" t="s">
        <v>512</v>
      </c>
      <c r="AQ29" s="877"/>
      <c r="AR29" s="877"/>
      <c r="AS29" s="877"/>
      <c r="AT29" s="877"/>
      <c r="AU29" s="877" t="s">
        <v>512</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410</v>
      </c>
      <c r="C30" s="802"/>
      <c r="D30" s="802"/>
      <c r="E30" s="802"/>
      <c r="F30" s="802"/>
      <c r="G30" s="802"/>
      <c r="H30" s="802"/>
      <c r="I30" s="802"/>
      <c r="J30" s="802"/>
      <c r="K30" s="802"/>
      <c r="L30" s="802"/>
      <c r="M30" s="802"/>
      <c r="N30" s="802"/>
      <c r="O30" s="802"/>
      <c r="P30" s="803"/>
      <c r="Q30" s="804">
        <v>900</v>
      </c>
      <c r="R30" s="805"/>
      <c r="S30" s="805"/>
      <c r="T30" s="805"/>
      <c r="U30" s="805"/>
      <c r="V30" s="805">
        <v>897</v>
      </c>
      <c r="W30" s="805"/>
      <c r="X30" s="805"/>
      <c r="Y30" s="805"/>
      <c r="Z30" s="805"/>
      <c r="AA30" s="805">
        <v>3</v>
      </c>
      <c r="AB30" s="805"/>
      <c r="AC30" s="805"/>
      <c r="AD30" s="805"/>
      <c r="AE30" s="806"/>
      <c r="AF30" s="807">
        <v>3</v>
      </c>
      <c r="AG30" s="808"/>
      <c r="AH30" s="808"/>
      <c r="AI30" s="808"/>
      <c r="AJ30" s="809"/>
      <c r="AK30" s="876">
        <v>270</v>
      </c>
      <c r="AL30" s="877"/>
      <c r="AM30" s="877"/>
      <c r="AN30" s="877"/>
      <c r="AO30" s="877"/>
      <c r="AP30" s="877" t="s">
        <v>512</v>
      </c>
      <c r="AQ30" s="877"/>
      <c r="AR30" s="877"/>
      <c r="AS30" s="877"/>
      <c r="AT30" s="877"/>
      <c r="AU30" s="877" t="s">
        <v>512</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411</v>
      </c>
      <c r="C31" s="802"/>
      <c r="D31" s="802"/>
      <c r="E31" s="802"/>
      <c r="F31" s="802"/>
      <c r="G31" s="802"/>
      <c r="H31" s="802"/>
      <c r="I31" s="802"/>
      <c r="J31" s="802"/>
      <c r="K31" s="802"/>
      <c r="L31" s="802"/>
      <c r="M31" s="802"/>
      <c r="N31" s="802"/>
      <c r="O31" s="802"/>
      <c r="P31" s="803"/>
      <c r="Q31" s="804">
        <v>5862</v>
      </c>
      <c r="R31" s="805"/>
      <c r="S31" s="805"/>
      <c r="T31" s="805"/>
      <c r="U31" s="805"/>
      <c r="V31" s="805">
        <v>5630</v>
      </c>
      <c r="W31" s="805"/>
      <c r="X31" s="805"/>
      <c r="Y31" s="805"/>
      <c r="Z31" s="805"/>
      <c r="AA31" s="805">
        <v>232</v>
      </c>
      <c r="AB31" s="805"/>
      <c r="AC31" s="805"/>
      <c r="AD31" s="805"/>
      <c r="AE31" s="806"/>
      <c r="AF31" s="807">
        <v>232</v>
      </c>
      <c r="AG31" s="808"/>
      <c r="AH31" s="808"/>
      <c r="AI31" s="808"/>
      <c r="AJ31" s="809"/>
      <c r="AK31" s="876">
        <v>872</v>
      </c>
      <c r="AL31" s="877"/>
      <c r="AM31" s="877"/>
      <c r="AN31" s="877"/>
      <c r="AO31" s="877"/>
      <c r="AP31" s="877" t="s">
        <v>512</v>
      </c>
      <c r="AQ31" s="877"/>
      <c r="AR31" s="877"/>
      <c r="AS31" s="877"/>
      <c r="AT31" s="877"/>
      <c r="AU31" s="877" t="s">
        <v>512</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412</v>
      </c>
      <c r="C32" s="802"/>
      <c r="D32" s="802"/>
      <c r="E32" s="802"/>
      <c r="F32" s="802"/>
      <c r="G32" s="802"/>
      <c r="H32" s="802"/>
      <c r="I32" s="802"/>
      <c r="J32" s="802"/>
      <c r="K32" s="802"/>
      <c r="L32" s="802"/>
      <c r="M32" s="802"/>
      <c r="N32" s="802"/>
      <c r="O32" s="802"/>
      <c r="P32" s="803"/>
      <c r="Q32" s="804">
        <v>26</v>
      </c>
      <c r="R32" s="805"/>
      <c r="S32" s="805"/>
      <c r="T32" s="805"/>
      <c r="U32" s="805"/>
      <c r="V32" s="805">
        <v>26</v>
      </c>
      <c r="W32" s="805"/>
      <c r="X32" s="805"/>
      <c r="Y32" s="805"/>
      <c r="Z32" s="805"/>
      <c r="AA32" s="805" t="s">
        <v>512</v>
      </c>
      <c r="AB32" s="805"/>
      <c r="AC32" s="805"/>
      <c r="AD32" s="805"/>
      <c r="AE32" s="806"/>
      <c r="AF32" s="807" t="s">
        <v>512</v>
      </c>
      <c r="AG32" s="808"/>
      <c r="AH32" s="808"/>
      <c r="AI32" s="808"/>
      <c r="AJ32" s="809"/>
      <c r="AK32" s="876">
        <v>4</v>
      </c>
      <c r="AL32" s="877"/>
      <c r="AM32" s="877"/>
      <c r="AN32" s="877"/>
      <c r="AO32" s="877"/>
      <c r="AP32" s="877" t="s">
        <v>512</v>
      </c>
      <c r="AQ32" s="877"/>
      <c r="AR32" s="877"/>
      <c r="AS32" s="877"/>
      <c r="AT32" s="877"/>
      <c r="AU32" s="877" t="s">
        <v>512</v>
      </c>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413</v>
      </c>
      <c r="C33" s="802"/>
      <c r="D33" s="802"/>
      <c r="E33" s="802"/>
      <c r="F33" s="802"/>
      <c r="G33" s="802"/>
      <c r="H33" s="802"/>
      <c r="I33" s="802"/>
      <c r="J33" s="802"/>
      <c r="K33" s="802"/>
      <c r="L33" s="802"/>
      <c r="M33" s="802"/>
      <c r="N33" s="802"/>
      <c r="O33" s="802"/>
      <c r="P33" s="803"/>
      <c r="Q33" s="804">
        <v>289</v>
      </c>
      <c r="R33" s="805"/>
      <c r="S33" s="805"/>
      <c r="T33" s="805"/>
      <c r="U33" s="805"/>
      <c r="V33" s="805">
        <v>268</v>
      </c>
      <c r="W33" s="805"/>
      <c r="X33" s="805"/>
      <c r="Y33" s="805"/>
      <c r="Z33" s="805"/>
      <c r="AA33" s="805">
        <v>21</v>
      </c>
      <c r="AB33" s="805"/>
      <c r="AC33" s="805"/>
      <c r="AD33" s="805"/>
      <c r="AE33" s="806"/>
      <c r="AF33" s="807">
        <v>21</v>
      </c>
      <c r="AG33" s="808"/>
      <c r="AH33" s="808"/>
      <c r="AI33" s="808"/>
      <c r="AJ33" s="809"/>
      <c r="AK33" s="876">
        <v>56</v>
      </c>
      <c r="AL33" s="877"/>
      <c r="AM33" s="877"/>
      <c r="AN33" s="877"/>
      <c r="AO33" s="877"/>
      <c r="AP33" s="877">
        <v>152</v>
      </c>
      <c r="AQ33" s="877"/>
      <c r="AR33" s="877"/>
      <c r="AS33" s="877"/>
      <c r="AT33" s="877"/>
      <c r="AU33" s="877">
        <v>48</v>
      </c>
      <c r="AV33" s="877"/>
      <c r="AW33" s="877"/>
      <c r="AX33" s="877"/>
      <c r="AY33" s="877"/>
      <c r="AZ33" s="878" t="s">
        <v>512</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415</v>
      </c>
      <c r="C34" s="802"/>
      <c r="D34" s="802"/>
      <c r="E34" s="802"/>
      <c r="F34" s="802"/>
      <c r="G34" s="802"/>
      <c r="H34" s="802"/>
      <c r="I34" s="802"/>
      <c r="J34" s="802"/>
      <c r="K34" s="802"/>
      <c r="L34" s="802"/>
      <c r="M34" s="802"/>
      <c r="N34" s="802"/>
      <c r="O34" s="802"/>
      <c r="P34" s="803"/>
      <c r="Q34" s="804">
        <v>1799</v>
      </c>
      <c r="R34" s="805"/>
      <c r="S34" s="805"/>
      <c r="T34" s="805"/>
      <c r="U34" s="805"/>
      <c r="V34" s="805">
        <v>1639</v>
      </c>
      <c r="W34" s="805"/>
      <c r="X34" s="805"/>
      <c r="Y34" s="805"/>
      <c r="Z34" s="805"/>
      <c r="AA34" s="805">
        <v>160</v>
      </c>
      <c r="AB34" s="805"/>
      <c r="AC34" s="805"/>
      <c r="AD34" s="805"/>
      <c r="AE34" s="806"/>
      <c r="AF34" s="807">
        <v>143</v>
      </c>
      <c r="AG34" s="808"/>
      <c r="AH34" s="808"/>
      <c r="AI34" s="808"/>
      <c r="AJ34" s="809"/>
      <c r="AK34" s="876">
        <v>500</v>
      </c>
      <c r="AL34" s="877"/>
      <c r="AM34" s="877"/>
      <c r="AN34" s="877"/>
      <c r="AO34" s="877"/>
      <c r="AP34" s="877">
        <v>7122</v>
      </c>
      <c r="AQ34" s="877"/>
      <c r="AR34" s="877"/>
      <c r="AS34" s="877"/>
      <c r="AT34" s="877"/>
      <c r="AU34" s="877">
        <v>6061</v>
      </c>
      <c r="AV34" s="877"/>
      <c r="AW34" s="877"/>
      <c r="AX34" s="877"/>
      <c r="AY34" s="877"/>
      <c r="AZ34" s="878" t="s">
        <v>512</v>
      </c>
      <c r="BA34" s="878"/>
      <c r="BB34" s="878"/>
      <c r="BC34" s="878"/>
      <c r="BD34" s="878"/>
      <c r="BE34" s="874" t="s">
        <v>414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416</v>
      </c>
      <c r="C35" s="802"/>
      <c r="D35" s="802"/>
      <c r="E35" s="802"/>
      <c r="F35" s="802"/>
      <c r="G35" s="802"/>
      <c r="H35" s="802"/>
      <c r="I35" s="802"/>
      <c r="J35" s="802"/>
      <c r="K35" s="802"/>
      <c r="L35" s="802"/>
      <c r="M35" s="802"/>
      <c r="N35" s="802"/>
      <c r="O35" s="802"/>
      <c r="P35" s="803"/>
      <c r="Q35" s="804">
        <v>41</v>
      </c>
      <c r="R35" s="805"/>
      <c r="S35" s="805"/>
      <c r="T35" s="805"/>
      <c r="U35" s="805"/>
      <c r="V35" s="805">
        <v>28</v>
      </c>
      <c r="W35" s="805"/>
      <c r="X35" s="805"/>
      <c r="Y35" s="805"/>
      <c r="Z35" s="805"/>
      <c r="AA35" s="805">
        <v>13</v>
      </c>
      <c r="AB35" s="805"/>
      <c r="AC35" s="805"/>
      <c r="AD35" s="805"/>
      <c r="AE35" s="806"/>
      <c r="AF35" s="807">
        <v>13</v>
      </c>
      <c r="AG35" s="808"/>
      <c r="AH35" s="808"/>
      <c r="AI35" s="808"/>
      <c r="AJ35" s="809"/>
      <c r="AK35" s="876">
        <v>30</v>
      </c>
      <c r="AL35" s="877"/>
      <c r="AM35" s="877"/>
      <c r="AN35" s="877"/>
      <c r="AO35" s="877"/>
      <c r="AP35" s="877">
        <v>148</v>
      </c>
      <c r="AQ35" s="877"/>
      <c r="AR35" s="877"/>
      <c r="AS35" s="877"/>
      <c r="AT35" s="877"/>
      <c r="AU35" s="877">
        <v>147</v>
      </c>
      <c r="AV35" s="877"/>
      <c r="AW35" s="877"/>
      <c r="AX35" s="877"/>
      <c r="AY35" s="877"/>
      <c r="AZ35" s="878" t="s">
        <v>512</v>
      </c>
      <c r="BA35" s="878"/>
      <c r="BB35" s="878"/>
      <c r="BC35" s="878"/>
      <c r="BD35" s="878"/>
      <c r="BE35" s="874" t="s">
        <v>417</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395</v>
      </c>
      <c r="B63" s="836" t="s">
        <v>419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419</v>
      </c>
      <c r="AG63" s="888"/>
      <c r="AH63" s="888"/>
      <c r="AI63" s="888"/>
      <c r="AJ63" s="889"/>
      <c r="AK63" s="890"/>
      <c r="AL63" s="885"/>
      <c r="AM63" s="885"/>
      <c r="AN63" s="885"/>
      <c r="AO63" s="885"/>
      <c r="AP63" s="888">
        <v>7422</v>
      </c>
      <c r="AQ63" s="888"/>
      <c r="AR63" s="888"/>
      <c r="AS63" s="888"/>
      <c r="AT63" s="888"/>
      <c r="AU63" s="888">
        <v>6256</v>
      </c>
      <c r="AV63" s="888"/>
      <c r="AW63" s="888"/>
      <c r="AX63" s="888"/>
      <c r="AY63" s="888"/>
      <c r="AZ63" s="892"/>
      <c r="BA63" s="892"/>
      <c r="BB63" s="892"/>
      <c r="BC63" s="892"/>
      <c r="BD63" s="892"/>
      <c r="BE63" s="893"/>
      <c r="BF63" s="893"/>
      <c r="BG63" s="893"/>
      <c r="BH63" s="893"/>
      <c r="BI63" s="894"/>
      <c r="BJ63" s="895" t="s">
        <v>141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421</v>
      </c>
      <c r="B66" s="787"/>
      <c r="C66" s="787"/>
      <c r="D66" s="787"/>
      <c r="E66" s="787"/>
      <c r="F66" s="787"/>
      <c r="G66" s="787"/>
      <c r="H66" s="787"/>
      <c r="I66" s="787"/>
      <c r="J66" s="787"/>
      <c r="K66" s="787"/>
      <c r="L66" s="787"/>
      <c r="M66" s="787"/>
      <c r="N66" s="787"/>
      <c r="O66" s="787"/>
      <c r="P66" s="788"/>
      <c r="Q66" s="763" t="s">
        <v>400</v>
      </c>
      <c r="R66" s="764"/>
      <c r="S66" s="764"/>
      <c r="T66" s="764"/>
      <c r="U66" s="765"/>
      <c r="V66" s="763" t="s">
        <v>401</v>
      </c>
      <c r="W66" s="764"/>
      <c r="X66" s="764"/>
      <c r="Y66" s="764"/>
      <c r="Z66" s="765"/>
      <c r="AA66" s="763" t="s">
        <v>402</v>
      </c>
      <c r="AB66" s="764"/>
      <c r="AC66" s="764"/>
      <c r="AD66" s="764"/>
      <c r="AE66" s="765"/>
      <c r="AF66" s="898" t="s">
        <v>403</v>
      </c>
      <c r="AG66" s="859"/>
      <c r="AH66" s="859"/>
      <c r="AI66" s="859"/>
      <c r="AJ66" s="899"/>
      <c r="AK66" s="763" t="s">
        <v>404</v>
      </c>
      <c r="AL66" s="787"/>
      <c r="AM66" s="787"/>
      <c r="AN66" s="787"/>
      <c r="AO66" s="788"/>
      <c r="AP66" s="763" t="s">
        <v>405</v>
      </c>
      <c r="AQ66" s="764"/>
      <c r="AR66" s="764"/>
      <c r="AS66" s="764"/>
      <c r="AT66" s="765"/>
      <c r="AU66" s="763" t="s">
        <v>422</v>
      </c>
      <c r="AV66" s="764"/>
      <c r="AW66" s="764"/>
      <c r="AX66" s="764"/>
      <c r="AY66" s="765"/>
      <c r="AZ66" s="763" t="s">
        <v>381</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579</v>
      </c>
      <c r="C68" s="916"/>
      <c r="D68" s="916"/>
      <c r="E68" s="916"/>
      <c r="F68" s="916"/>
      <c r="G68" s="916"/>
      <c r="H68" s="916"/>
      <c r="I68" s="916"/>
      <c r="J68" s="916"/>
      <c r="K68" s="916"/>
      <c r="L68" s="916"/>
      <c r="M68" s="916"/>
      <c r="N68" s="916"/>
      <c r="O68" s="916"/>
      <c r="P68" s="917"/>
      <c r="Q68" s="918">
        <v>2111</v>
      </c>
      <c r="R68" s="912"/>
      <c r="S68" s="912"/>
      <c r="T68" s="912"/>
      <c r="U68" s="912"/>
      <c r="V68" s="912">
        <v>2045</v>
      </c>
      <c r="W68" s="912"/>
      <c r="X68" s="912"/>
      <c r="Y68" s="912"/>
      <c r="Z68" s="912"/>
      <c r="AA68" s="912">
        <v>67</v>
      </c>
      <c r="AB68" s="912"/>
      <c r="AC68" s="912"/>
      <c r="AD68" s="912"/>
      <c r="AE68" s="912"/>
      <c r="AF68" s="912">
        <v>67</v>
      </c>
      <c r="AG68" s="912"/>
      <c r="AH68" s="912"/>
      <c r="AI68" s="912"/>
      <c r="AJ68" s="912"/>
      <c r="AK68" s="912">
        <v>37</v>
      </c>
      <c r="AL68" s="912"/>
      <c r="AM68" s="912"/>
      <c r="AN68" s="912"/>
      <c r="AO68" s="912"/>
      <c r="AP68" s="912">
        <v>2697</v>
      </c>
      <c r="AQ68" s="912"/>
      <c r="AR68" s="912"/>
      <c r="AS68" s="912"/>
      <c r="AT68" s="912"/>
      <c r="AU68" s="912">
        <v>1145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580</v>
      </c>
      <c r="C69" s="920"/>
      <c r="D69" s="920"/>
      <c r="E69" s="920"/>
      <c r="F69" s="920"/>
      <c r="G69" s="920"/>
      <c r="H69" s="920"/>
      <c r="I69" s="920"/>
      <c r="J69" s="920"/>
      <c r="K69" s="920"/>
      <c r="L69" s="920"/>
      <c r="M69" s="920"/>
      <c r="N69" s="920"/>
      <c r="O69" s="920"/>
      <c r="P69" s="921"/>
      <c r="Q69" s="922">
        <v>463</v>
      </c>
      <c r="R69" s="877"/>
      <c r="S69" s="877"/>
      <c r="T69" s="877"/>
      <c r="U69" s="877"/>
      <c r="V69" s="877">
        <v>448</v>
      </c>
      <c r="W69" s="877"/>
      <c r="X69" s="877"/>
      <c r="Y69" s="877"/>
      <c r="Z69" s="877"/>
      <c r="AA69" s="877">
        <v>15</v>
      </c>
      <c r="AB69" s="877"/>
      <c r="AC69" s="877"/>
      <c r="AD69" s="877"/>
      <c r="AE69" s="877"/>
      <c r="AF69" s="877">
        <v>15</v>
      </c>
      <c r="AG69" s="877"/>
      <c r="AH69" s="877"/>
      <c r="AI69" s="877"/>
      <c r="AJ69" s="877"/>
      <c r="AK69" s="877" t="s">
        <v>512</v>
      </c>
      <c r="AL69" s="877"/>
      <c r="AM69" s="877"/>
      <c r="AN69" s="877"/>
      <c r="AO69" s="877"/>
      <c r="AP69" s="877" t="s">
        <v>512</v>
      </c>
      <c r="AQ69" s="877"/>
      <c r="AR69" s="877"/>
      <c r="AS69" s="877"/>
      <c r="AT69" s="877"/>
      <c r="AU69" s="877" t="s">
        <v>512</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581</v>
      </c>
      <c r="C70" s="920"/>
      <c r="D70" s="920"/>
      <c r="E70" s="920"/>
      <c r="F70" s="920"/>
      <c r="G70" s="920"/>
      <c r="H70" s="920"/>
      <c r="I70" s="920"/>
      <c r="J70" s="920"/>
      <c r="K70" s="920"/>
      <c r="L70" s="920"/>
      <c r="M70" s="920"/>
      <c r="N70" s="920"/>
      <c r="O70" s="920"/>
      <c r="P70" s="921"/>
      <c r="Q70" s="922">
        <v>11958</v>
      </c>
      <c r="R70" s="877"/>
      <c r="S70" s="877"/>
      <c r="T70" s="877"/>
      <c r="U70" s="877"/>
      <c r="V70" s="877">
        <v>11912</v>
      </c>
      <c r="W70" s="877"/>
      <c r="X70" s="877"/>
      <c r="Y70" s="877"/>
      <c r="Z70" s="877"/>
      <c r="AA70" s="877">
        <v>46</v>
      </c>
      <c r="AB70" s="877"/>
      <c r="AC70" s="877"/>
      <c r="AD70" s="877"/>
      <c r="AE70" s="877"/>
      <c r="AF70" s="877">
        <v>7805</v>
      </c>
      <c r="AG70" s="877"/>
      <c r="AH70" s="877"/>
      <c r="AI70" s="877"/>
      <c r="AJ70" s="877"/>
      <c r="AK70" s="877">
        <v>95</v>
      </c>
      <c r="AL70" s="877"/>
      <c r="AM70" s="877"/>
      <c r="AN70" s="877"/>
      <c r="AO70" s="877"/>
      <c r="AP70" s="877">
        <v>2030</v>
      </c>
      <c r="AQ70" s="877"/>
      <c r="AR70" s="877"/>
      <c r="AS70" s="877"/>
      <c r="AT70" s="877"/>
      <c r="AU70" s="877">
        <v>1095</v>
      </c>
      <c r="AV70" s="877"/>
      <c r="AW70" s="877"/>
      <c r="AX70" s="877"/>
      <c r="AY70" s="877"/>
      <c r="AZ70" s="923" t="s">
        <v>589</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582</v>
      </c>
      <c r="C71" s="920"/>
      <c r="D71" s="920"/>
      <c r="E71" s="920"/>
      <c r="F71" s="920"/>
      <c r="G71" s="920"/>
      <c r="H71" s="920"/>
      <c r="I71" s="920"/>
      <c r="J71" s="920"/>
      <c r="K71" s="920"/>
      <c r="L71" s="920"/>
      <c r="M71" s="920"/>
      <c r="N71" s="920"/>
      <c r="O71" s="920"/>
      <c r="P71" s="921"/>
      <c r="Q71" s="922">
        <v>320</v>
      </c>
      <c r="R71" s="877"/>
      <c r="S71" s="877"/>
      <c r="T71" s="877"/>
      <c r="U71" s="877"/>
      <c r="V71" s="877">
        <v>228</v>
      </c>
      <c r="W71" s="877"/>
      <c r="X71" s="877"/>
      <c r="Y71" s="877"/>
      <c r="Z71" s="877"/>
      <c r="AA71" s="877">
        <v>92</v>
      </c>
      <c r="AB71" s="877"/>
      <c r="AC71" s="877"/>
      <c r="AD71" s="877"/>
      <c r="AE71" s="877"/>
      <c r="AF71" s="877">
        <v>32</v>
      </c>
      <c r="AG71" s="877"/>
      <c r="AH71" s="877"/>
      <c r="AI71" s="877"/>
      <c r="AJ71" s="877"/>
      <c r="AK71" s="877">
        <v>13</v>
      </c>
      <c r="AL71" s="877"/>
      <c r="AM71" s="877"/>
      <c r="AN71" s="877"/>
      <c r="AO71" s="877"/>
      <c r="AP71" s="877" t="s">
        <v>512</v>
      </c>
      <c r="AQ71" s="877"/>
      <c r="AR71" s="877"/>
      <c r="AS71" s="877"/>
      <c r="AT71" s="877"/>
      <c r="AU71" s="877" t="s">
        <v>512</v>
      </c>
      <c r="AV71" s="877"/>
      <c r="AW71" s="877"/>
      <c r="AX71" s="877"/>
      <c r="AY71" s="877"/>
      <c r="AZ71" s="923" t="s">
        <v>589</v>
      </c>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583</v>
      </c>
      <c r="C72" s="920"/>
      <c r="D72" s="920"/>
      <c r="E72" s="920"/>
      <c r="F72" s="920"/>
      <c r="G72" s="920"/>
      <c r="H72" s="920"/>
      <c r="I72" s="920"/>
      <c r="J72" s="920"/>
      <c r="K72" s="920"/>
      <c r="L72" s="920"/>
      <c r="M72" s="920"/>
      <c r="N72" s="920"/>
      <c r="O72" s="920"/>
      <c r="P72" s="921"/>
      <c r="Q72" s="922">
        <v>468</v>
      </c>
      <c r="R72" s="877"/>
      <c r="S72" s="877"/>
      <c r="T72" s="877"/>
      <c r="U72" s="877"/>
      <c r="V72" s="877">
        <v>459</v>
      </c>
      <c r="W72" s="877"/>
      <c r="X72" s="877"/>
      <c r="Y72" s="877"/>
      <c r="Z72" s="877"/>
      <c r="AA72" s="877">
        <v>9</v>
      </c>
      <c r="AB72" s="877"/>
      <c r="AC72" s="877"/>
      <c r="AD72" s="877"/>
      <c r="AE72" s="877"/>
      <c r="AF72" s="877">
        <v>279</v>
      </c>
      <c r="AG72" s="877"/>
      <c r="AH72" s="877"/>
      <c r="AI72" s="877"/>
      <c r="AJ72" s="877"/>
      <c r="AK72" s="877">
        <v>11</v>
      </c>
      <c r="AL72" s="877"/>
      <c r="AM72" s="877"/>
      <c r="AN72" s="877"/>
      <c r="AO72" s="877"/>
      <c r="AP72" s="877">
        <v>458</v>
      </c>
      <c r="AQ72" s="877"/>
      <c r="AR72" s="877"/>
      <c r="AS72" s="877"/>
      <c r="AT72" s="877"/>
      <c r="AU72" s="877">
        <v>244</v>
      </c>
      <c r="AV72" s="877"/>
      <c r="AW72" s="877"/>
      <c r="AX72" s="877"/>
      <c r="AY72" s="877"/>
      <c r="AZ72" s="923" t="s">
        <v>589</v>
      </c>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584</v>
      </c>
      <c r="C73" s="920"/>
      <c r="D73" s="920"/>
      <c r="E73" s="920"/>
      <c r="F73" s="920"/>
      <c r="G73" s="920"/>
      <c r="H73" s="920"/>
      <c r="I73" s="920"/>
      <c r="J73" s="920"/>
      <c r="K73" s="920"/>
      <c r="L73" s="920"/>
      <c r="M73" s="920"/>
      <c r="N73" s="920"/>
      <c r="O73" s="920"/>
      <c r="P73" s="921"/>
      <c r="Q73" s="922">
        <v>209</v>
      </c>
      <c r="R73" s="877"/>
      <c r="S73" s="877"/>
      <c r="T73" s="877"/>
      <c r="U73" s="877"/>
      <c r="V73" s="877">
        <v>178</v>
      </c>
      <c r="W73" s="877"/>
      <c r="X73" s="877"/>
      <c r="Y73" s="877"/>
      <c r="Z73" s="877"/>
      <c r="AA73" s="877">
        <v>31</v>
      </c>
      <c r="AB73" s="877"/>
      <c r="AC73" s="877"/>
      <c r="AD73" s="877"/>
      <c r="AE73" s="877"/>
      <c r="AF73" s="877">
        <v>31</v>
      </c>
      <c r="AG73" s="877"/>
      <c r="AH73" s="877"/>
      <c r="AI73" s="877"/>
      <c r="AJ73" s="877"/>
      <c r="AK73" s="877" t="s">
        <v>512</v>
      </c>
      <c r="AL73" s="877"/>
      <c r="AM73" s="877"/>
      <c r="AN73" s="877"/>
      <c r="AO73" s="877"/>
      <c r="AP73" s="877">
        <v>81</v>
      </c>
      <c r="AQ73" s="877"/>
      <c r="AR73" s="877"/>
      <c r="AS73" s="877"/>
      <c r="AT73" s="877"/>
      <c r="AU73" s="877">
        <v>44</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585</v>
      </c>
      <c r="C74" s="920"/>
      <c r="D74" s="920"/>
      <c r="E74" s="920"/>
      <c r="F74" s="920"/>
      <c r="G74" s="920"/>
      <c r="H74" s="920"/>
      <c r="I74" s="920"/>
      <c r="J74" s="920"/>
      <c r="K74" s="920"/>
      <c r="L74" s="920"/>
      <c r="M74" s="920"/>
      <c r="N74" s="920"/>
      <c r="O74" s="920"/>
      <c r="P74" s="921"/>
      <c r="Q74" s="922">
        <v>3998</v>
      </c>
      <c r="R74" s="877"/>
      <c r="S74" s="877"/>
      <c r="T74" s="877"/>
      <c r="U74" s="877"/>
      <c r="V74" s="877">
        <v>3704</v>
      </c>
      <c r="W74" s="877"/>
      <c r="X74" s="877"/>
      <c r="Y74" s="877"/>
      <c r="Z74" s="877"/>
      <c r="AA74" s="877">
        <v>294</v>
      </c>
      <c r="AB74" s="877"/>
      <c r="AC74" s="877"/>
      <c r="AD74" s="877"/>
      <c r="AE74" s="877"/>
      <c r="AF74" s="877">
        <v>294</v>
      </c>
      <c r="AG74" s="877"/>
      <c r="AH74" s="877"/>
      <c r="AI74" s="877"/>
      <c r="AJ74" s="877"/>
      <c r="AK74" s="877">
        <v>28</v>
      </c>
      <c r="AL74" s="877"/>
      <c r="AM74" s="877"/>
      <c r="AN74" s="877"/>
      <c r="AO74" s="877"/>
      <c r="AP74" s="877" t="s">
        <v>512</v>
      </c>
      <c r="AQ74" s="877"/>
      <c r="AR74" s="877"/>
      <c r="AS74" s="877"/>
      <c r="AT74" s="877"/>
      <c r="AU74" s="877" t="s">
        <v>512</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586</v>
      </c>
      <c r="C75" s="920"/>
      <c r="D75" s="920"/>
      <c r="E75" s="920"/>
      <c r="F75" s="920"/>
      <c r="G75" s="920"/>
      <c r="H75" s="920"/>
      <c r="I75" s="920"/>
      <c r="J75" s="920"/>
      <c r="K75" s="920"/>
      <c r="L75" s="920"/>
      <c r="M75" s="920"/>
      <c r="N75" s="920"/>
      <c r="O75" s="920"/>
      <c r="P75" s="921"/>
      <c r="Q75" s="925">
        <v>554</v>
      </c>
      <c r="R75" s="926"/>
      <c r="S75" s="926"/>
      <c r="T75" s="926"/>
      <c r="U75" s="876"/>
      <c r="V75" s="927">
        <v>540</v>
      </c>
      <c r="W75" s="926"/>
      <c r="X75" s="926"/>
      <c r="Y75" s="926"/>
      <c r="Z75" s="876"/>
      <c r="AA75" s="927">
        <v>14</v>
      </c>
      <c r="AB75" s="926"/>
      <c r="AC75" s="926"/>
      <c r="AD75" s="926"/>
      <c r="AE75" s="876"/>
      <c r="AF75" s="927">
        <v>14</v>
      </c>
      <c r="AG75" s="926"/>
      <c r="AH75" s="926"/>
      <c r="AI75" s="926"/>
      <c r="AJ75" s="876"/>
      <c r="AK75" s="927">
        <v>28</v>
      </c>
      <c r="AL75" s="926"/>
      <c r="AM75" s="926"/>
      <c r="AN75" s="926"/>
      <c r="AO75" s="876"/>
      <c r="AP75" s="927" t="s">
        <v>512</v>
      </c>
      <c r="AQ75" s="926"/>
      <c r="AR75" s="926"/>
      <c r="AS75" s="926"/>
      <c r="AT75" s="876"/>
      <c r="AU75" s="927" t="s">
        <v>512</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587</v>
      </c>
      <c r="C76" s="920"/>
      <c r="D76" s="920"/>
      <c r="E76" s="920"/>
      <c r="F76" s="920"/>
      <c r="G76" s="920"/>
      <c r="H76" s="920"/>
      <c r="I76" s="920"/>
      <c r="J76" s="920"/>
      <c r="K76" s="920"/>
      <c r="L76" s="920"/>
      <c r="M76" s="920"/>
      <c r="N76" s="920"/>
      <c r="O76" s="920"/>
      <c r="P76" s="921"/>
      <c r="Q76" s="925">
        <v>147560</v>
      </c>
      <c r="R76" s="926"/>
      <c r="S76" s="926"/>
      <c r="T76" s="926"/>
      <c r="U76" s="876"/>
      <c r="V76" s="927">
        <v>144733</v>
      </c>
      <c r="W76" s="926"/>
      <c r="X76" s="926"/>
      <c r="Y76" s="926"/>
      <c r="Z76" s="876"/>
      <c r="AA76" s="927">
        <v>2827</v>
      </c>
      <c r="AB76" s="926"/>
      <c r="AC76" s="926"/>
      <c r="AD76" s="926"/>
      <c r="AE76" s="876"/>
      <c r="AF76" s="927">
        <v>2827</v>
      </c>
      <c r="AG76" s="926"/>
      <c r="AH76" s="926"/>
      <c r="AI76" s="926"/>
      <c r="AJ76" s="876"/>
      <c r="AK76" s="927">
        <v>2337</v>
      </c>
      <c r="AL76" s="926"/>
      <c r="AM76" s="926"/>
      <c r="AN76" s="926"/>
      <c r="AO76" s="876"/>
      <c r="AP76" s="927" t="s">
        <v>512</v>
      </c>
      <c r="AQ76" s="926"/>
      <c r="AR76" s="926"/>
      <c r="AS76" s="926"/>
      <c r="AT76" s="876"/>
      <c r="AU76" s="927" t="s">
        <v>512</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588</v>
      </c>
      <c r="C77" s="920"/>
      <c r="D77" s="920"/>
      <c r="E77" s="920"/>
      <c r="F77" s="920"/>
      <c r="G77" s="920"/>
      <c r="H77" s="920"/>
      <c r="I77" s="920"/>
      <c r="J77" s="920"/>
      <c r="K77" s="920"/>
      <c r="L77" s="920"/>
      <c r="M77" s="920"/>
      <c r="N77" s="920"/>
      <c r="O77" s="920"/>
      <c r="P77" s="921"/>
      <c r="Q77" s="925">
        <v>24314</v>
      </c>
      <c r="R77" s="926"/>
      <c r="S77" s="926"/>
      <c r="T77" s="926"/>
      <c r="U77" s="876"/>
      <c r="V77" s="927">
        <v>20301</v>
      </c>
      <c r="W77" s="926"/>
      <c r="X77" s="926"/>
      <c r="Y77" s="926"/>
      <c r="Z77" s="876"/>
      <c r="AA77" s="927">
        <v>4013</v>
      </c>
      <c r="AB77" s="926"/>
      <c r="AC77" s="926"/>
      <c r="AD77" s="926"/>
      <c r="AE77" s="876"/>
      <c r="AF77" s="927">
        <v>32328</v>
      </c>
      <c r="AG77" s="926"/>
      <c r="AH77" s="926"/>
      <c r="AI77" s="926"/>
      <c r="AJ77" s="876"/>
      <c r="AK77" s="927" t="s">
        <v>512</v>
      </c>
      <c r="AL77" s="926"/>
      <c r="AM77" s="926"/>
      <c r="AN77" s="926"/>
      <c r="AO77" s="876"/>
      <c r="AP77" s="927">
        <v>55202</v>
      </c>
      <c r="AQ77" s="926"/>
      <c r="AR77" s="926"/>
      <c r="AS77" s="926"/>
      <c r="AT77" s="876"/>
      <c r="AU77" s="927" t="s">
        <v>512</v>
      </c>
      <c r="AV77" s="926"/>
      <c r="AW77" s="926"/>
      <c r="AX77" s="926"/>
      <c r="AY77" s="876"/>
      <c r="AZ77" s="923" t="s">
        <v>589</v>
      </c>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395</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15377</v>
      </c>
      <c r="AG88" s="888"/>
      <c r="AH88" s="888"/>
      <c r="AI88" s="888"/>
      <c r="AJ88" s="888"/>
      <c r="AK88" s="885"/>
      <c r="AL88" s="885"/>
      <c r="AM88" s="885"/>
      <c r="AN88" s="885"/>
      <c r="AO88" s="885"/>
      <c r="AP88" s="888">
        <v>60468</v>
      </c>
      <c r="AQ88" s="888"/>
      <c r="AR88" s="888"/>
      <c r="AS88" s="888"/>
      <c r="AT88" s="888"/>
      <c r="AU88" s="888">
        <v>2528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6" t="s">
        <v>424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19</v>
      </c>
      <c r="CS102" s="896"/>
      <c r="CT102" s="896"/>
      <c r="CU102" s="896"/>
      <c r="CV102" s="939"/>
      <c r="CW102" s="938">
        <v>5</v>
      </c>
      <c r="CX102" s="896"/>
      <c r="CY102" s="896"/>
      <c r="CZ102" s="896"/>
      <c r="DA102" s="939"/>
      <c r="DB102" s="938" t="s">
        <v>602</v>
      </c>
      <c r="DC102" s="896"/>
      <c r="DD102" s="896"/>
      <c r="DE102" s="896"/>
      <c r="DF102" s="939"/>
      <c r="DG102" s="938">
        <v>647</v>
      </c>
      <c r="DH102" s="896"/>
      <c r="DI102" s="896"/>
      <c r="DJ102" s="896"/>
      <c r="DK102" s="939"/>
      <c r="DL102" s="938" t="s">
        <v>602</v>
      </c>
      <c r="DM102" s="896"/>
      <c r="DN102" s="896"/>
      <c r="DO102" s="896"/>
      <c r="DP102" s="939"/>
      <c r="DQ102" s="938" t="s">
        <v>603</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432</v>
      </c>
      <c r="AB109" s="941"/>
      <c r="AC109" s="941"/>
      <c r="AD109" s="941"/>
      <c r="AE109" s="942"/>
      <c r="AF109" s="940" t="s">
        <v>311</v>
      </c>
      <c r="AG109" s="941"/>
      <c r="AH109" s="941"/>
      <c r="AI109" s="941"/>
      <c r="AJ109" s="942"/>
      <c r="AK109" s="940" t="s">
        <v>310</v>
      </c>
      <c r="AL109" s="941"/>
      <c r="AM109" s="941"/>
      <c r="AN109" s="941"/>
      <c r="AO109" s="942"/>
      <c r="AP109" s="940" t="s">
        <v>433</v>
      </c>
      <c r="AQ109" s="941"/>
      <c r="AR109" s="941"/>
      <c r="AS109" s="941"/>
      <c r="AT109" s="943"/>
      <c r="AU109" s="960" t="s">
        <v>431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432</v>
      </c>
      <c r="BR109" s="941"/>
      <c r="BS109" s="941"/>
      <c r="BT109" s="941"/>
      <c r="BU109" s="942"/>
      <c r="BV109" s="940" t="s">
        <v>311</v>
      </c>
      <c r="BW109" s="941"/>
      <c r="BX109" s="941"/>
      <c r="BY109" s="941"/>
      <c r="BZ109" s="942"/>
      <c r="CA109" s="940" t="s">
        <v>310</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432</v>
      </c>
      <c r="DH109" s="941"/>
      <c r="DI109" s="941"/>
      <c r="DJ109" s="941"/>
      <c r="DK109" s="942"/>
      <c r="DL109" s="940" t="s">
        <v>311</v>
      </c>
      <c r="DM109" s="941"/>
      <c r="DN109" s="941"/>
      <c r="DO109" s="941"/>
      <c r="DP109" s="942"/>
      <c r="DQ109" s="940" t="s">
        <v>310</v>
      </c>
      <c r="DR109" s="941"/>
      <c r="DS109" s="941"/>
      <c r="DT109" s="941"/>
      <c r="DU109" s="942"/>
      <c r="DV109" s="940" t="s">
        <v>433</v>
      </c>
      <c r="DW109" s="941"/>
      <c r="DX109" s="941"/>
      <c r="DY109" s="941"/>
      <c r="DZ109" s="943"/>
    </row>
    <row r="110" spans="1:131" s="247" customFormat="1" ht="26.25" customHeight="1" x14ac:dyDescent="0.15">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3092899</v>
      </c>
      <c r="AB110" s="948"/>
      <c r="AC110" s="948"/>
      <c r="AD110" s="948"/>
      <c r="AE110" s="949"/>
      <c r="AF110" s="950">
        <v>3210911</v>
      </c>
      <c r="AG110" s="948"/>
      <c r="AH110" s="948"/>
      <c r="AI110" s="948"/>
      <c r="AJ110" s="949"/>
      <c r="AK110" s="950">
        <v>3347239</v>
      </c>
      <c r="AL110" s="948"/>
      <c r="AM110" s="948"/>
      <c r="AN110" s="948"/>
      <c r="AO110" s="949"/>
      <c r="AP110" s="951">
        <v>25.4</v>
      </c>
      <c r="AQ110" s="952"/>
      <c r="AR110" s="952"/>
      <c r="AS110" s="952"/>
      <c r="AT110" s="953"/>
      <c r="AU110" s="954" t="s">
        <v>73</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37969825</v>
      </c>
      <c r="BR110" s="983"/>
      <c r="BS110" s="983"/>
      <c r="BT110" s="983"/>
      <c r="BU110" s="983"/>
      <c r="BV110" s="983">
        <v>37526838</v>
      </c>
      <c r="BW110" s="983"/>
      <c r="BX110" s="983"/>
      <c r="BY110" s="983"/>
      <c r="BZ110" s="983"/>
      <c r="CA110" s="983">
        <v>35904113</v>
      </c>
      <c r="CB110" s="983"/>
      <c r="CC110" s="983"/>
      <c r="CD110" s="983"/>
      <c r="CE110" s="983"/>
      <c r="CF110" s="997">
        <v>272.5</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141</v>
      </c>
      <c r="DH110" s="983"/>
      <c r="DI110" s="983"/>
      <c r="DJ110" s="983"/>
      <c r="DK110" s="983"/>
      <c r="DL110" s="983" t="s">
        <v>397</v>
      </c>
      <c r="DM110" s="983"/>
      <c r="DN110" s="983"/>
      <c r="DO110" s="983"/>
      <c r="DP110" s="983"/>
      <c r="DQ110" s="983" t="s">
        <v>141</v>
      </c>
      <c r="DR110" s="983"/>
      <c r="DS110" s="983"/>
      <c r="DT110" s="983"/>
      <c r="DU110" s="983"/>
      <c r="DV110" s="984" t="s">
        <v>141</v>
      </c>
      <c r="DW110" s="984"/>
      <c r="DX110" s="984"/>
      <c r="DY110" s="984"/>
      <c r="DZ110" s="985"/>
    </row>
    <row r="111" spans="1:131" s="247" customFormat="1" ht="26.25" customHeight="1" x14ac:dyDescent="0.15">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141</v>
      </c>
      <c r="AB111" s="990"/>
      <c r="AC111" s="990"/>
      <c r="AD111" s="990"/>
      <c r="AE111" s="991"/>
      <c r="AF111" s="992" t="s">
        <v>141</v>
      </c>
      <c r="AG111" s="990"/>
      <c r="AH111" s="990"/>
      <c r="AI111" s="990"/>
      <c r="AJ111" s="991"/>
      <c r="AK111" s="992" t="s">
        <v>397</v>
      </c>
      <c r="AL111" s="990"/>
      <c r="AM111" s="990"/>
      <c r="AN111" s="990"/>
      <c r="AO111" s="991"/>
      <c r="AP111" s="993" t="s">
        <v>141</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v>37386</v>
      </c>
      <c r="BR111" s="976"/>
      <c r="BS111" s="976"/>
      <c r="BT111" s="976"/>
      <c r="BU111" s="976"/>
      <c r="BV111" s="976">
        <v>27468</v>
      </c>
      <c r="BW111" s="976"/>
      <c r="BX111" s="976"/>
      <c r="BY111" s="976"/>
      <c r="BZ111" s="976"/>
      <c r="CA111" s="976">
        <v>17362</v>
      </c>
      <c r="CB111" s="976"/>
      <c r="CC111" s="976"/>
      <c r="CD111" s="976"/>
      <c r="CE111" s="976"/>
      <c r="CF111" s="970">
        <v>0.1</v>
      </c>
      <c r="CG111" s="971"/>
      <c r="CH111" s="971"/>
      <c r="CI111" s="971"/>
      <c r="CJ111" s="971"/>
      <c r="CK111" s="1001"/>
      <c r="CL111" s="1002"/>
      <c r="CM111" s="972" t="s">
        <v>441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397</v>
      </c>
      <c r="DH111" s="976"/>
      <c r="DI111" s="976"/>
      <c r="DJ111" s="976"/>
      <c r="DK111" s="976"/>
      <c r="DL111" s="976" t="s">
        <v>141</v>
      </c>
      <c r="DM111" s="976"/>
      <c r="DN111" s="976"/>
      <c r="DO111" s="976"/>
      <c r="DP111" s="976"/>
      <c r="DQ111" s="976" t="s">
        <v>141</v>
      </c>
      <c r="DR111" s="976"/>
      <c r="DS111" s="976"/>
      <c r="DT111" s="976"/>
      <c r="DU111" s="976"/>
      <c r="DV111" s="977" t="s">
        <v>141</v>
      </c>
      <c r="DW111" s="977"/>
      <c r="DX111" s="977"/>
      <c r="DY111" s="977"/>
      <c r="DZ111" s="978"/>
    </row>
    <row r="112" spans="1:131" s="247" customFormat="1" ht="26.25" customHeight="1" x14ac:dyDescent="0.15">
      <c r="A112" s="1008" t="s">
        <v>442</v>
      </c>
      <c r="B112" s="1009"/>
      <c r="C112" s="1006" t="s">
        <v>443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141</v>
      </c>
      <c r="AB112" s="1015"/>
      <c r="AC112" s="1015"/>
      <c r="AD112" s="1015"/>
      <c r="AE112" s="1016"/>
      <c r="AF112" s="1017" t="s">
        <v>141</v>
      </c>
      <c r="AG112" s="1015"/>
      <c r="AH112" s="1015"/>
      <c r="AI112" s="1015"/>
      <c r="AJ112" s="1016"/>
      <c r="AK112" s="1017" t="s">
        <v>141</v>
      </c>
      <c r="AL112" s="1015"/>
      <c r="AM112" s="1015"/>
      <c r="AN112" s="1015"/>
      <c r="AO112" s="1016"/>
      <c r="AP112" s="1018" t="s">
        <v>141</v>
      </c>
      <c r="AQ112" s="1019"/>
      <c r="AR112" s="1019"/>
      <c r="AS112" s="1019"/>
      <c r="AT112" s="1020"/>
      <c r="AU112" s="956"/>
      <c r="AV112" s="957"/>
      <c r="AW112" s="957"/>
      <c r="AX112" s="957"/>
      <c r="AY112" s="957"/>
      <c r="AZ112" s="1005" t="s">
        <v>444</v>
      </c>
      <c r="BA112" s="1006"/>
      <c r="BB112" s="1006"/>
      <c r="BC112" s="1006"/>
      <c r="BD112" s="1006"/>
      <c r="BE112" s="1006"/>
      <c r="BF112" s="1006"/>
      <c r="BG112" s="1006"/>
      <c r="BH112" s="1006"/>
      <c r="BI112" s="1006"/>
      <c r="BJ112" s="1006"/>
      <c r="BK112" s="1006"/>
      <c r="BL112" s="1006"/>
      <c r="BM112" s="1006"/>
      <c r="BN112" s="1006"/>
      <c r="BO112" s="1006"/>
      <c r="BP112" s="1007"/>
      <c r="BQ112" s="975">
        <v>7248319</v>
      </c>
      <c r="BR112" s="976"/>
      <c r="BS112" s="976"/>
      <c r="BT112" s="976"/>
      <c r="BU112" s="976"/>
      <c r="BV112" s="976">
        <v>6696078</v>
      </c>
      <c r="BW112" s="976"/>
      <c r="BX112" s="976"/>
      <c r="BY112" s="976"/>
      <c r="BZ112" s="976"/>
      <c r="CA112" s="976">
        <v>6256115</v>
      </c>
      <c r="CB112" s="976"/>
      <c r="CC112" s="976"/>
      <c r="CD112" s="976"/>
      <c r="CE112" s="976"/>
      <c r="CF112" s="970">
        <v>47.5</v>
      </c>
      <c r="CG112" s="971"/>
      <c r="CH112" s="971"/>
      <c r="CI112" s="971"/>
      <c r="CJ112" s="971"/>
      <c r="CK112" s="1001"/>
      <c r="CL112" s="1002"/>
      <c r="CM112" s="972" t="s">
        <v>445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v>17238</v>
      </c>
      <c r="DH112" s="976"/>
      <c r="DI112" s="976"/>
      <c r="DJ112" s="976"/>
      <c r="DK112" s="976"/>
      <c r="DL112" s="976">
        <v>13902</v>
      </c>
      <c r="DM112" s="976"/>
      <c r="DN112" s="976"/>
      <c r="DO112" s="976"/>
      <c r="DP112" s="976"/>
      <c r="DQ112" s="976">
        <v>10512</v>
      </c>
      <c r="DR112" s="976"/>
      <c r="DS112" s="976"/>
      <c r="DT112" s="976"/>
      <c r="DU112" s="976"/>
      <c r="DV112" s="977">
        <v>0.1</v>
      </c>
      <c r="DW112" s="977"/>
      <c r="DX112" s="977"/>
      <c r="DY112" s="977"/>
      <c r="DZ112" s="978"/>
    </row>
    <row r="113" spans="1:130" s="247" customFormat="1" ht="26.25" customHeight="1" x14ac:dyDescent="0.15">
      <c r="A113" s="1010"/>
      <c r="B113" s="1011"/>
      <c r="C113" s="1006" t="s">
        <v>446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497662</v>
      </c>
      <c r="AB113" s="990"/>
      <c r="AC113" s="990"/>
      <c r="AD113" s="990"/>
      <c r="AE113" s="991"/>
      <c r="AF113" s="992">
        <v>460505</v>
      </c>
      <c r="AG113" s="990"/>
      <c r="AH113" s="990"/>
      <c r="AI113" s="990"/>
      <c r="AJ113" s="991"/>
      <c r="AK113" s="992">
        <v>454951</v>
      </c>
      <c r="AL113" s="990"/>
      <c r="AM113" s="990"/>
      <c r="AN113" s="990"/>
      <c r="AO113" s="991"/>
      <c r="AP113" s="993">
        <v>3.5</v>
      </c>
      <c r="AQ113" s="994"/>
      <c r="AR113" s="994"/>
      <c r="AS113" s="994"/>
      <c r="AT113" s="995"/>
      <c r="AU113" s="956"/>
      <c r="AV113" s="957"/>
      <c r="AW113" s="957"/>
      <c r="AX113" s="957"/>
      <c r="AY113" s="957"/>
      <c r="AZ113" s="1005" t="s">
        <v>447</v>
      </c>
      <c r="BA113" s="1006"/>
      <c r="BB113" s="1006"/>
      <c r="BC113" s="1006"/>
      <c r="BD113" s="1006"/>
      <c r="BE113" s="1006"/>
      <c r="BF113" s="1006"/>
      <c r="BG113" s="1006"/>
      <c r="BH113" s="1006"/>
      <c r="BI113" s="1006"/>
      <c r="BJ113" s="1006"/>
      <c r="BK113" s="1006"/>
      <c r="BL113" s="1006"/>
      <c r="BM113" s="1006"/>
      <c r="BN113" s="1006"/>
      <c r="BO113" s="1006"/>
      <c r="BP113" s="1007"/>
      <c r="BQ113" s="975">
        <v>2941368</v>
      </c>
      <c r="BR113" s="976"/>
      <c r="BS113" s="976"/>
      <c r="BT113" s="976"/>
      <c r="BU113" s="976"/>
      <c r="BV113" s="976">
        <v>2760243</v>
      </c>
      <c r="BW113" s="976"/>
      <c r="BX113" s="976"/>
      <c r="BY113" s="976"/>
      <c r="BZ113" s="976"/>
      <c r="CA113" s="976">
        <v>2527818</v>
      </c>
      <c r="CB113" s="976"/>
      <c r="CC113" s="976"/>
      <c r="CD113" s="976"/>
      <c r="CE113" s="976"/>
      <c r="CF113" s="970">
        <v>19.2</v>
      </c>
      <c r="CG113" s="971"/>
      <c r="CH113" s="971"/>
      <c r="CI113" s="971"/>
      <c r="CJ113" s="971"/>
      <c r="CK113" s="1001"/>
      <c r="CL113" s="1002"/>
      <c r="CM113" s="972" t="s">
        <v>448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141</v>
      </c>
      <c r="DH113" s="1015"/>
      <c r="DI113" s="1015"/>
      <c r="DJ113" s="1015"/>
      <c r="DK113" s="1016"/>
      <c r="DL113" s="1017" t="s">
        <v>141</v>
      </c>
      <c r="DM113" s="1015"/>
      <c r="DN113" s="1015"/>
      <c r="DO113" s="1015"/>
      <c r="DP113" s="1016"/>
      <c r="DQ113" s="1017" t="s">
        <v>397</v>
      </c>
      <c r="DR113" s="1015"/>
      <c r="DS113" s="1015"/>
      <c r="DT113" s="1015"/>
      <c r="DU113" s="1016"/>
      <c r="DV113" s="1018" t="s">
        <v>397</v>
      </c>
      <c r="DW113" s="1019"/>
      <c r="DX113" s="1019"/>
      <c r="DY113" s="1019"/>
      <c r="DZ113" s="1020"/>
    </row>
    <row r="114" spans="1:130" s="247" customFormat="1" ht="26.25" customHeight="1" x14ac:dyDescent="0.15">
      <c r="A114" s="1010"/>
      <c r="B114" s="1011"/>
      <c r="C114" s="1006" t="s">
        <v>449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216305</v>
      </c>
      <c r="AB114" s="1015"/>
      <c r="AC114" s="1015"/>
      <c r="AD114" s="1015"/>
      <c r="AE114" s="1016"/>
      <c r="AF114" s="1017">
        <v>250184</v>
      </c>
      <c r="AG114" s="1015"/>
      <c r="AH114" s="1015"/>
      <c r="AI114" s="1015"/>
      <c r="AJ114" s="1016"/>
      <c r="AK114" s="1017">
        <v>283394</v>
      </c>
      <c r="AL114" s="1015"/>
      <c r="AM114" s="1015"/>
      <c r="AN114" s="1015"/>
      <c r="AO114" s="1016"/>
      <c r="AP114" s="1018">
        <v>2.2000000000000002</v>
      </c>
      <c r="AQ114" s="1019"/>
      <c r="AR114" s="1019"/>
      <c r="AS114" s="1019"/>
      <c r="AT114" s="1020"/>
      <c r="AU114" s="956"/>
      <c r="AV114" s="957"/>
      <c r="AW114" s="957"/>
      <c r="AX114" s="957"/>
      <c r="AY114" s="957"/>
      <c r="AZ114" s="1005" t="s">
        <v>450</v>
      </c>
      <c r="BA114" s="1006"/>
      <c r="BB114" s="1006"/>
      <c r="BC114" s="1006"/>
      <c r="BD114" s="1006"/>
      <c r="BE114" s="1006"/>
      <c r="BF114" s="1006"/>
      <c r="BG114" s="1006"/>
      <c r="BH114" s="1006"/>
      <c r="BI114" s="1006"/>
      <c r="BJ114" s="1006"/>
      <c r="BK114" s="1006"/>
      <c r="BL114" s="1006"/>
      <c r="BM114" s="1006"/>
      <c r="BN114" s="1006"/>
      <c r="BO114" s="1006"/>
      <c r="BP114" s="1007"/>
      <c r="BQ114" s="975">
        <v>3229427</v>
      </c>
      <c r="BR114" s="976"/>
      <c r="BS114" s="976"/>
      <c r="BT114" s="976"/>
      <c r="BU114" s="976"/>
      <c r="BV114" s="976">
        <v>2936371</v>
      </c>
      <c r="BW114" s="976"/>
      <c r="BX114" s="976"/>
      <c r="BY114" s="976"/>
      <c r="BZ114" s="976"/>
      <c r="CA114" s="976">
        <v>2728370</v>
      </c>
      <c r="CB114" s="976"/>
      <c r="CC114" s="976"/>
      <c r="CD114" s="976"/>
      <c r="CE114" s="976"/>
      <c r="CF114" s="970">
        <v>20.7</v>
      </c>
      <c r="CG114" s="971"/>
      <c r="CH114" s="971"/>
      <c r="CI114" s="971"/>
      <c r="CJ114" s="971"/>
      <c r="CK114" s="1001"/>
      <c r="CL114" s="1002"/>
      <c r="CM114" s="972" t="s">
        <v>451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v>20148</v>
      </c>
      <c r="DH114" s="1015"/>
      <c r="DI114" s="1015"/>
      <c r="DJ114" s="1015"/>
      <c r="DK114" s="1016"/>
      <c r="DL114" s="1017">
        <v>13566</v>
      </c>
      <c r="DM114" s="1015"/>
      <c r="DN114" s="1015"/>
      <c r="DO114" s="1015"/>
      <c r="DP114" s="1016"/>
      <c r="DQ114" s="1017">
        <v>6850</v>
      </c>
      <c r="DR114" s="1015"/>
      <c r="DS114" s="1015"/>
      <c r="DT114" s="1015"/>
      <c r="DU114" s="1016"/>
      <c r="DV114" s="1018">
        <v>0.1</v>
      </c>
      <c r="DW114" s="1019"/>
      <c r="DX114" s="1019"/>
      <c r="DY114" s="1019"/>
      <c r="DZ114" s="1020"/>
    </row>
    <row r="115" spans="1:130" s="247" customFormat="1" ht="26.25" customHeight="1" x14ac:dyDescent="0.15">
      <c r="A115" s="1010"/>
      <c r="B115" s="1011"/>
      <c r="C115" s="1006" t="s">
        <v>452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10118</v>
      </c>
      <c r="AB115" s="990"/>
      <c r="AC115" s="990"/>
      <c r="AD115" s="990"/>
      <c r="AE115" s="991"/>
      <c r="AF115" s="992">
        <v>10254</v>
      </c>
      <c r="AG115" s="990"/>
      <c r="AH115" s="990"/>
      <c r="AI115" s="990"/>
      <c r="AJ115" s="991"/>
      <c r="AK115" s="992">
        <v>10081</v>
      </c>
      <c r="AL115" s="990"/>
      <c r="AM115" s="990"/>
      <c r="AN115" s="990"/>
      <c r="AO115" s="991"/>
      <c r="AP115" s="993">
        <v>0.1</v>
      </c>
      <c r="AQ115" s="994"/>
      <c r="AR115" s="994"/>
      <c r="AS115" s="994"/>
      <c r="AT115" s="995"/>
      <c r="AU115" s="956"/>
      <c r="AV115" s="957"/>
      <c r="AW115" s="957"/>
      <c r="AX115" s="957"/>
      <c r="AY115" s="957"/>
      <c r="AZ115" s="1005" t="s">
        <v>453</v>
      </c>
      <c r="BA115" s="1006"/>
      <c r="BB115" s="1006"/>
      <c r="BC115" s="1006"/>
      <c r="BD115" s="1006"/>
      <c r="BE115" s="1006"/>
      <c r="BF115" s="1006"/>
      <c r="BG115" s="1006"/>
      <c r="BH115" s="1006"/>
      <c r="BI115" s="1006"/>
      <c r="BJ115" s="1006"/>
      <c r="BK115" s="1006"/>
      <c r="BL115" s="1006"/>
      <c r="BM115" s="1006"/>
      <c r="BN115" s="1006"/>
      <c r="BO115" s="1006"/>
      <c r="BP115" s="1007"/>
      <c r="BQ115" s="975" t="s">
        <v>397</v>
      </c>
      <c r="BR115" s="976"/>
      <c r="BS115" s="976"/>
      <c r="BT115" s="976"/>
      <c r="BU115" s="976"/>
      <c r="BV115" s="976">
        <v>24</v>
      </c>
      <c r="BW115" s="976"/>
      <c r="BX115" s="976"/>
      <c r="BY115" s="976"/>
      <c r="BZ115" s="976"/>
      <c r="CA115" s="976" t="s">
        <v>141</v>
      </c>
      <c r="CB115" s="976"/>
      <c r="CC115" s="976"/>
      <c r="CD115" s="976"/>
      <c r="CE115" s="976"/>
      <c r="CF115" s="970" t="s">
        <v>141</v>
      </c>
      <c r="CG115" s="971"/>
      <c r="CH115" s="971"/>
      <c r="CI115" s="971"/>
      <c r="CJ115" s="971"/>
      <c r="CK115" s="1001"/>
      <c r="CL115" s="1002"/>
      <c r="CM115" s="1005" t="s">
        <v>454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141</v>
      </c>
      <c r="DH115" s="1015"/>
      <c r="DI115" s="1015"/>
      <c r="DJ115" s="1015"/>
      <c r="DK115" s="1016"/>
      <c r="DL115" s="1017" t="s">
        <v>141</v>
      </c>
      <c r="DM115" s="1015"/>
      <c r="DN115" s="1015"/>
      <c r="DO115" s="1015"/>
      <c r="DP115" s="1016"/>
      <c r="DQ115" s="1017" t="s">
        <v>141</v>
      </c>
      <c r="DR115" s="1015"/>
      <c r="DS115" s="1015"/>
      <c r="DT115" s="1015"/>
      <c r="DU115" s="1016"/>
      <c r="DV115" s="1018" t="s">
        <v>397</v>
      </c>
      <c r="DW115" s="1019"/>
      <c r="DX115" s="1019"/>
      <c r="DY115" s="1019"/>
      <c r="DZ115" s="1020"/>
    </row>
    <row r="116" spans="1:130" s="247" customFormat="1" ht="26.25" customHeight="1" x14ac:dyDescent="0.15">
      <c r="A116" s="1012"/>
      <c r="B116" s="1013"/>
      <c r="C116" s="1021" t="s">
        <v>455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476</v>
      </c>
      <c r="AB116" s="1015"/>
      <c r="AC116" s="1015"/>
      <c r="AD116" s="1015"/>
      <c r="AE116" s="1016"/>
      <c r="AF116" s="1017">
        <v>192</v>
      </c>
      <c r="AG116" s="1015"/>
      <c r="AH116" s="1015"/>
      <c r="AI116" s="1015"/>
      <c r="AJ116" s="1016"/>
      <c r="AK116" s="1017">
        <v>267</v>
      </c>
      <c r="AL116" s="1015"/>
      <c r="AM116" s="1015"/>
      <c r="AN116" s="1015"/>
      <c r="AO116" s="1016"/>
      <c r="AP116" s="1018">
        <v>0</v>
      </c>
      <c r="AQ116" s="1019"/>
      <c r="AR116" s="1019"/>
      <c r="AS116" s="1019"/>
      <c r="AT116" s="1020"/>
      <c r="AU116" s="956"/>
      <c r="AV116" s="957"/>
      <c r="AW116" s="957"/>
      <c r="AX116" s="957"/>
      <c r="AY116" s="957"/>
      <c r="AZ116" s="1023" t="s">
        <v>456</v>
      </c>
      <c r="BA116" s="1024"/>
      <c r="BB116" s="1024"/>
      <c r="BC116" s="1024"/>
      <c r="BD116" s="1024"/>
      <c r="BE116" s="1024"/>
      <c r="BF116" s="1024"/>
      <c r="BG116" s="1024"/>
      <c r="BH116" s="1024"/>
      <c r="BI116" s="1024"/>
      <c r="BJ116" s="1024"/>
      <c r="BK116" s="1024"/>
      <c r="BL116" s="1024"/>
      <c r="BM116" s="1024"/>
      <c r="BN116" s="1024"/>
      <c r="BO116" s="1024"/>
      <c r="BP116" s="1025"/>
      <c r="BQ116" s="975" t="s">
        <v>141</v>
      </c>
      <c r="BR116" s="976"/>
      <c r="BS116" s="976"/>
      <c r="BT116" s="976"/>
      <c r="BU116" s="976"/>
      <c r="BV116" s="976" t="s">
        <v>141</v>
      </c>
      <c r="BW116" s="976"/>
      <c r="BX116" s="976"/>
      <c r="BY116" s="976"/>
      <c r="BZ116" s="976"/>
      <c r="CA116" s="976" t="s">
        <v>397</v>
      </c>
      <c r="CB116" s="976"/>
      <c r="CC116" s="976"/>
      <c r="CD116" s="976"/>
      <c r="CE116" s="976"/>
      <c r="CF116" s="970" t="s">
        <v>141</v>
      </c>
      <c r="CG116" s="971"/>
      <c r="CH116" s="971"/>
      <c r="CI116" s="971"/>
      <c r="CJ116" s="971"/>
      <c r="CK116" s="1001"/>
      <c r="CL116" s="1002"/>
      <c r="CM116" s="972" t="s">
        <v>457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141</v>
      </c>
      <c r="DH116" s="1015"/>
      <c r="DI116" s="1015"/>
      <c r="DJ116" s="1015"/>
      <c r="DK116" s="1016"/>
      <c r="DL116" s="1017" t="s">
        <v>141</v>
      </c>
      <c r="DM116" s="1015"/>
      <c r="DN116" s="1015"/>
      <c r="DO116" s="1015"/>
      <c r="DP116" s="1016"/>
      <c r="DQ116" s="1017" t="s">
        <v>141</v>
      </c>
      <c r="DR116" s="1015"/>
      <c r="DS116" s="1015"/>
      <c r="DT116" s="1015"/>
      <c r="DU116" s="1016"/>
      <c r="DV116" s="1018" t="s">
        <v>141</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458</v>
      </c>
      <c r="Z117" s="942"/>
      <c r="AA117" s="1032">
        <v>3817460</v>
      </c>
      <c r="AB117" s="1033"/>
      <c r="AC117" s="1033"/>
      <c r="AD117" s="1033"/>
      <c r="AE117" s="1034"/>
      <c r="AF117" s="1035">
        <v>3932046</v>
      </c>
      <c r="AG117" s="1033"/>
      <c r="AH117" s="1033"/>
      <c r="AI117" s="1033"/>
      <c r="AJ117" s="1034"/>
      <c r="AK117" s="1035">
        <v>4095932</v>
      </c>
      <c r="AL117" s="1033"/>
      <c r="AM117" s="1033"/>
      <c r="AN117" s="1033"/>
      <c r="AO117" s="1034"/>
      <c r="AP117" s="1036"/>
      <c r="AQ117" s="1037"/>
      <c r="AR117" s="1037"/>
      <c r="AS117" s="1037"/>
      <c r="AT117" s="1038"/>
      <c r="AU117" s="956"/>
      <c r="AV117" s="957"/>
      <c r="AW117" s="957"/>
      <c r="AX117" s="957"/>
      <c r="AY117" s="957"/>
      <c r="AZ117" s="1023" t="s">
        <v>459</v>
      </c>
      <c r="BA117" s="1024"/>
      <c r="BB117" s="1024"/>
      <c r="BC117" s="1024"/>
      <c r="BD117" s="1024"/>
      <c r="BE117" s="1024"/>
      <c r="BF117" s="1024"/>
      <c r="BG117" s="1024"/>
      <c r="BH117" s="1024"/>
      <c r="BI117" s="1024"/>
      <c r="BJ117" s="1024"/>
      <c r="BK117" s="1024"/>
      <c r="BL117" s="1024"/>
      <c r="BM117" s="1024"/>
      <c r="BN117" s="1024"/>
      <c r="BO117" s="1024"/>
      <c r="BP117" s="1025"/>
      <c r="BQ117" s="975" t="s">
        <v>141</v>
      </c>
      <c r="BR117" s="976"/>
      <c r="BS117" s="976"/>
      <c r="BT117" s="976"/>
      <c r="BU117" s="976"/>
      <c r="BV117" s="976" t="s">
        <v>141</v>
      </c>
      <c r="BW117" s="976"/>
      <c r="BX117" s="976"/>
      <c r="BY117" s="976"/>
      <c r="BZ117" s="976"/>
      <c r="CA117" s="976" t="s">
        <v>141</v>
      </c>
      <c r="CB117" s="976"/>
      <c r="CC117" s="976"/>
      <c r="CD117" s="976"/>
      <c r="CE117" s="976"/>
      <c r="CF117" s="970" t="s">
        <v>141</v>
      </c>
      <c r="CG117" s="971"/>
      <c r="CH117" s="971"/>
      <c r="CI117" s="971"/>
      <c r="CJ117" s="971"/>
      <c r="CK117" s="1001"/>
      <c r="CL117" s="1002"/>
      <c r="CM117" s="972" t="s">
        <v>460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141</v>
      </c>
      <c r="DH117" s="1015"/>
      <c r="DI117" s="1015"/>
      <c r="DJ117" s="1015"/>
      <c r="DK117" s="1016"/>
      <c r="DL117" s="1017" t="s">
        <v>397</v>
      </c>
      <c r="DM117" s="1015"/>
      <c r="DN117" s="1015"/>
      <c r="DO117" s="1015"/>
      <c r="DP117" s="1016"/>
      <c r="DQ117" s="1017" t="s">
        <v>141</v>
      </c>
      <c r="DR117" s="1015"/>
      <c r="DS117" s="1015"/>
      <c r="DT117" s="1015"/>
      <c r="DU117" s="1016"/>
      <c r="DV117" s="1018" t="s">
        <v>141</v>
      </c>
      <c r="DW117" s="1019"/>
      <c r="DX117" s="1019"/>
      <c r="DY117" s="1019"/>
      <c r="DZ117" s="1020"/>
    </row>
    <row r="118" spans="1:130" s="247" customFormat="1" ht="26.25" customHeight="1" x14ac:dyDescent="0.15">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432</v>
      </c>
      <c r="AB118" s="941"/>
      <c r="AC118" s="941"/>
      <c r="AD118" s="941"/>
      <c r="AE118" s="942"/>
      <c r="AF118" s="940" t="s">
        <v>311</v>
      </c>
      <c r="AG118" s="941"/>
      <c r="AH118" s="941"/>
      <c r="AI118" s="941"/>
      <c r="AJ118" s="942"/>
      <c r="AK118" s="940" t="s">
        <v>310</v>
      </c>
      <c r="AL118" s="941"/>
      <c r="AM118" s="941"/>
      <c r="AN118" s="941"/>
      <c r="AO118" s="942"/>
      <c r="AP118" s="1027" t="s">
        <v>433</v>
      </c>
      <c r="AQ118" s="1028"/>
      <c r="AR118" s="1028"/>
      <c r="AS118" s="1028"/>
      <c r="AT118" s="1029"/>
      <c r="AU118" s="956"/>
      <c r="AV118" s="957"/>
      <c r="AW118" s="957"/>
      <c r="AX118" s="957"/>
      <c r="AY118" s="957"/>
      <c r="AZ118" s="1030" t="s">
        <v>461</v>
      </c>
      <c r="BA118" s="1021"/>
      <c r="BB118" s="1021"/>
      <c r="BC118" s="1021"/>
      <c r="BD118" s="1021"/>
      <c r="BE118" s="1021"/>
      <c r="BF118" s="1021"/>
      <c r="BG118" s="1021"/>
      <c r="BH118" s="1021"/>
      <c r="BI118" s="1021"/>
      <c r="BJ118" s="1021"/>
      <c r="BK118" s="1021"/>
      <c r="BL118" s="1021"/>
      <c r="BM118" s="1021"/>
      <c r="BN118" s="1021"/>
      <c r="BO118" s="1021"/>
      <c r="BP118" s="1022"/>
      <c r="BQ118" s="1053" t="s">
        <v>397</v>
      </c>
      <c r="BR118" s="1054"/>
      <c r="BS118" s="1054"/>
      <c r="BT118" s="1054"/>
      <c r="BU118" s="1054"/>
      <c r="BV118" s="1054" t="s">
        <v>141</v>
      </c>
      <c r="BW118" s="1054"/>
      <c r="BX118" s="1054"/>
      <c r="BY118" s="1054"/>
      <c r="BZ118" s="1054"/>
      <c r="CA118" s="1054" t="s">
        <v>141</v>
      </c>
      <c r="CB118" s="1054"/>
      <c r="CC118" s="1054"/>
      <c r="CD118" s="1054"/>
      <c r="CE118" s="1054"/>
      <c r="CF118" s="970" t="s">
        <v>141</v>
      </c>
      <c r="CG118" s="971"/>
      <c r="CH118" s="971"/>
      <c r="CI118" s="971"/>
      <c r="CJ118" s="971"/>
      <c r="CK118" s="1001"/>
      <c r="CL118" s="1002"/>
      <c r="CM118" s="972" t="s">
        <v>462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141</v>
      </c>
      <c r="DH118" s="1015"/>
      <c r="DI118" s="1015"/>
      <c r="DJ118" s="1015"/>
      <c r="DK118" s="1016"/>
      <c r="DL118" s="1017" t="s">
        <v>141</v>
      </c>
      <c r="DM118" s="1015"/>
      <c r="DN118" s="1015"/>
      <c r="DO118" s="1015"/>
      <c r="DP118" s="1016"/>
      <c r="DQ118" s="1017" t="s">
        <v>141</v>
      </c>
      <c r="DR118" s="1015"/>
      <c r="DS118" s="1015"/>
      <c r="DT118" s="1015"/>
      <c r="DU118" s="1016"/>
      <c r="DV118" s="1018" t="s">
        <v>141</v>
      </c>
      <c r="DW118" s="1019"/>
      <c r="DX118" s="1019"/>
      <c r="DY118" s="1019"/>
      <c r="DZ118" s="1020"/>
    </row>
    <row r="119" spans="1:130" s="247" customFormat="1" ht="26.25" customHeight="1" x14ac:dyDescent="0.15">
      <c r="A119" s="1114"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141</v>
      </c>
      <c r="AB119" s="948"/>
      <c r="AC119" s="948"/>
      <c r="AD119" s="948"/>
      <c r="AE119" s="949"/>
      <c r="AF119" s="950" t="s">
        <v>141</v>
      </c>
      <c r="AG119" s="948"/>
      <c r="AH119" s="948"/>
      <c r="AI119" s="948"/>
      <c r="AJ119" s="949"/>
      <c r="AK119" s="950" t="s">
        <v>141</v>
      </c>
      <c r="AL119" s="948"/>
      <c r="AM119" s="948"/>
      <c r="AN119" s="948"/>
      <c r="AO119" s="949"/>
      <c r="AP119" s="951" t="s">
        <v>141</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463</v>
      </c>
      <c r="BP119" s="1062"/>
      <c r="BQ119" s="1053">
        <v>51426325</v>
      </c>
      <c r="BR119" s="1054"/>
      <c r="BS119" s="1054"/>
      <c r="BT119" s="1054"/>
      <c r="BU119" s="1054"/>
      <c r="BV119" s="1054">
        <v>49947022</v>
      </c>
      <c r="BW119" s="1054"/>
      <c r="BX119" s="1054"/>
      <c r="BY119" s="1054"/>
      <c r="BZ119" s="1054"/>
      <c r="CA119" s="1054">
        <v>47433778</v>
      </c>
      <c r="CB119" s="1054"/>
      <c r="CC119" s="1054"/>
      <c r="CD119" s="1054"/>
      <c r="CE119" s="1054"/>
      <c r="CF119" s="1055"/>
      <c r="CG119" s="1056"/>
      <c r="CH119" s="1056"/>
      <c r="CI119" s="1056"/>
      <c r="CJ119" s="1057"/>
      <c r="CK119" s="1003"/>
      <c r="CL119" s="1004"/>
      <c r="CM119" s="1058" t="s">
        <v>464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141</v>
      </c>
      <c r="DH119" s="1040"/>
      <c r="DI119" s="1040"/>
      <c r="DJ119" s="1040"/>
      <c r="DK119" s="1041"/>
      <c r="DL119" s="1039" t="s">
        <v>141</v>
      </c>
      <c r="DM119" s="1040"/>
      <c r="DN119" s="1040"/>
      <c r="DO119" s="1040"/>
      <c r="DP119" s="1041"/>
      <c r="DQ119" s="1039" t="s">
        <v>141</v>
      </c>
      <c r="DR119" s="1040"/>
      <c r="DS119" s="1040"/>
      <c r="DT119" s="1040"/>
      <c r="DU119" s="1041"/>
      <c r="DV119" s="1042" t="s">
        <v>141</v>
      </c>
      <c r="DW119" s="1043"/>
      <c r="DX119" s="1043"/>
      <c r="DY119" s="1043"/>
      <c r="DZ119" s="1044"/>
    </row>
    <row r="120" spans="1:130" s="247" customFormat="1" ht="26.25" customHeight="1" x14ac:dyDescent="0.15">
      <c r="A120" s="1115"/>
      <c r="B120" s="1002"/>
      <c r="C120" s="972" t="s">
        <v>441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141</v>
      </c>
      <c r="AB120" s="1015"/>
      <c r="AC120" s="1015"/>
      <c r="AD120" s="1015"/>
      <c r="AE120" s="1016"/>
      <c r="AF120" s="1017" t="s">
        <v>141</v>
      </c>
      <c r="AG120" s="1015"/>
      <c r="AH120" s="1015"/>
      <c r="AI120" s="1015"/>
      <c r="AJ120" s="1016"/>
      <c r="AK120" s="1017" t="s">
        <v>141</v>
      </c>
      <c r="AL120" s="1015"/>
      <c r="AM120" s="1015"/>
      <c r="AN120" s="1015"/>
      <c r="AO120" s="1016"/>
      <c r="AP120" s="1018" t="s">
        <v>141</v>
      </c>
      <c r="AQ120" s="1019"/>
      <c r="AR120" s="1019"/>
      <c r="AS120" s="1019"/>
      <c r="AT120" s="1020"/>
      <c r="AU120" s="1045" t="s">
        <v>465</v>
      </c>
      <c r="AV120" s="1046"/>
      <c r="AW120" s="1046"/>
      <c r="AX120" s="1046"/>
      <c r="AY120" s="1047"/>
      <c r="AZ120" s="996" t="s">
        <v>466</v>
      </c>
      <c r="BA120" s="945"/>
      <c r="BB120" s="945"/>
      <c r="BC120" s="945"/>
      <c r="BD120" s="945"/>
      <c r="BE120" s="945"/>
      <c r="BF120" s="945"/>
      <c r="BG120" s="945"/>
      <c r="BH120" s="945"/>
      <c r="BI120" s="945"/>
      <c r="BJ120" s="945"/>
      <c r="BK120" s="945"/>
      <c r="BL120" s="945"/>
      <c r="BM120" s="945"/>
      <c r="BN120" s="945"/>
      <c r="BO120" s="945"/>
      <c r="BP120" s="946"/>
      <c r="BQ120" s="982">
        <v>5321570</v>
      </c>
      <c r="BR120" s="983"/>
      <c r="BS120" s="983"/>
      <c r="BT120" s="983"/>
      <c r="BU120" s="983"/>
      <c r="BV120" s="983">
        <v>5057387</v>
      </c>
      <c r="BW120" s="983"/>
      <c r="BX120" s="983"/>
      <c r="BY120" s="983"/>
      <c r="BZ120" s="983"/>
      <c r="CA120" s="983">
        <v>5335302</v>
      </c>
      <c r="CB120" s="983"/>
      <c r="CC120" s="983"/>
      <c r="CD120" s="983"/>
      <c r="CE120" s="983"/>
      <c r="CF120" s="997">
        <v>40.5</v>
      </c>
      <c r="CG120" s="998"/>
      <c r="CH120" s="998"/>
      <c r="CI120" s="998"/>
      <c r="CJ120" s="998"/>
      <c r="CK120" s="1063" t="s">
        <v>467</v>
      </c>
      <c r="CL120" s="1064"/>
      <c r="CM120" s="1064"/>
      <c r="CN120" s="1064"/>
      <c r="CO120" s="1065"/>
      <c r="CP120" s="1071" t="s">
        <v>415</v>
      </c>
      <c r="CQ120" s="1072"/>
      <c r="CR120" s="1072"/>
      <c r="CS120" s="1072"/>
      <c r="CT120" s="1072"/>
      <c r="CU120" s="1072"/>
      <c r="CV120" s="1072"/>
      <c r="CW120" s="1072"/>
      <c r="CX120" s="1072"/>
      <c r="CY120" s="1072"/>
      <c r="CZ120" s="1072"/>
      <c r="DA120" s="1072"/>
      <c r="DB120" s="1072"/>
      <c r="DC120" s="1072"/>
      <c r="DD120" s="1072"/>
      <c r="DE120" s="1072"/>
      <c r="DF120" s="1073"/>
      <c r="DG120" s="982">
        <v>7064686</v>
      </c>
      <c r="DH120" s="983"/>
      <c r="DI120" s="983"/>
      <c r="DJ120" s="983"/>
      <c r="DK120" s="983"/>
      <c r="DL120" s="983">
        <v>6505402</v>
      </c>
      <c r="DM120" s="983"/>
      <c r="DN120" s="983"/>
      <c r="DO120" s="983"/>
      <c r="DP120" s="983"/>
      <c r="DQ120" s="983">
        <v>6061115</v>
      </c>
      <c r="DR120" s="983"/>
      <c r="DS120" s="983"/>
      <c r="DT120" s="983"/>
      <c r="DU120" s="983"/>
      <c r="DV120" s="984">
        <v>46</v>
      </c>
      <c r="DW120" s="984"/>
      <c r="DX120" s="984"/>
      <c r="DY120" s="984"/>
      <c r="DZ120" s="985"/>
    </row>
    <row r="121" spans="1:130" s="247" customFormat="1" ht="26.25" customHeight="1" x14ac:dyDescent="0.15">
      <c r="A121" s="1115"/>
      <c r="B121" s="1002"/>
      <c r="C121" s="1023" t="s">
        <v>468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3620</v>
      </c>
      <c r="AB121" s="1015"/>
      <c r="AC121" s="1015"/>
      <c r="AD121" s="1015"/>
      <c r="AE121" s="1016"/>
      <c r="AF121" s="1017">
        <v>3620</v>
      </c>
      <c r="AG121" s="1015"/>
      <c r="AH121" s="1015"/>
      <c r="AI121" s="1015"/>
      <c r="AJ121" s="1016"/>
      <c r="AK121" s="1017">
        <v>3620</v>
      </c>
      <c r="AL121" s="1015"/>
      <c r="AM121" s="1015"/>
      <c r="AN121" s="1015"/>
      <c r="AO121" s="1016"/>
      <c r="AP121" s="1018">
        <v>0</v>
      </c>
      <c r="AQ121" s="1019"/>
      <c r="AR121" s="1019"/>
      <c r="AS121" s="1019"/>
      <c r="AT121" s="1020"/>
      <c r="AU121" s="1048"/>
      <c r="AV121" s="1049"/>
      <c r="AW121" s="1049"/>
      <c r="AX121" s="1049"/>
      <c r="AY121" s="1050"/>
      <c r="AZ121" s="1005" t="s">
        <v>469</v>
      </c>
      <c r="BA121" s="1006"/>
      <c r="BB121" s="1006"/>
      <c r="BC121" s="1006"/>
      <c r="BD121" s="1006"/>
      <c r="BE121" s="1006"/>
      <c r="BF121" s="1006"/>
      <c r="BG121" s="1006"/>
      <c r="BH121" s="1006"/>
      <c r="BI121" s="1006"/>
      <c r="BJ121" s="1006"/>
      <c r="BK121" s="1006"/>
      <c r="BL121" s="1006"/>
      <c r="BM121" s="1006"/>
      <c r="BN121" s="1006"/>
      <c r="BO121" s="1006"/>
      <c r="BP121" s="1007"/>
      <c r="BQ121" s="975">
        <v>2991712</v>
      </c>
      <c r="BR121" s="976"/>
      <c r="BS121" s="976"/>
      <c r="BT121" s="976"/>
      <c r="BU121" s="976"/>
      <c r="BV121" s="976">
        <v>2695179</v>
      </c>
      <c r="BW121" s="976"/>
      <c r="BX121" s="976"/>
      <c r="BY121" s="976"/>
      <c r="BZ121" s="976"/>
      <c r="CA121" s="976">
        <v>2594950</v>
      </c>
      <c r="CB121" s="976"/>
      <c r="CC121" s="976"/>
      <c r="CD121" s="976"/>
      <c r="CE121" s="976"/>
      <c r="CF121" s="970">
        <v>19.7</v>
      </c>
      <c r="CG121" s="971"/>
      <c r="CH121" s="971"/>
      <c r="CI121" s="971"/>
      <c r="CJ121" s="971"/>
      <c r="CK121" s="1066"/>
      <c r="CL121" s="1067"/>
      <c r="CM121" s="1067"/>
      <c r="CN121" s="1067"/>
      <c r="CO121" s="1068"/>
      <c r="CP121" s="1076" t="s">
        <v>416</v>
      </c>
      <c r="CQ121" s="1077"/>
      <c r="CR121" s="1077"/>
      <c r="CS121" s="1077"/>
      <c r="CT121" s="1077"/>
      <c r="CU121" s="1077"/>
      <c r="CV121" s="1077"/>
      <c r="CW121" s="1077"/>
      <c r="CX121" s="1077"/>
      <c r="CY121" s="1077"/>
      <c r="CZ121" s="1077"/>
      <c r="DA121" s="1077"/>
      <c r="DB121" s="1077"/>
      <c r="DC121" s="1077"/>
      <c r="DD121" s="1077"/>
      <c r="DE121" s="1077"/>
      <c r="DF121" s="1078"/>
      <c r="DG121" s="975">
        <v>178087</v>
      </c>
      <c r="DH121" s="976"/>
      <c r="DI121" s="976"/>
      <c r="DJ121" s="976"/>
      <c r="DK121" s="976"/>
      <c r="DL121" s="976">
        <v>162680</v>
      </c>
      <c r="DM121" s="976"/>
      <c r="DN121" s="976"/>
      <c r="DO121" s="976"/>
      <c r="DP121" s="976"/>
      <c r="DQ121" s="976">
        <v>147117</v>
      </c>
      <c r="DR121" s="976"/>
      <c r="DS121" s="976"/>
      <c r="DT121" s="976"/>
      <c r="DU121" s="976"/>
      <c r="DV121" s="977">
        <v>1.1000000000000001</v>
      </c>
      <c r="DW121" s="977"/>
      <c r="DX121" s="977"/>
      <c r="DY121" s="977"/>
      <c r="DZ121" s="978"/>
    </row>
    <row r="122" spans="1:130" s="247" customFormat="1" ht="26.25" customHeight="1" x14ac:dyDescent="0.15">
      <c r="A122" s="1115"/>
      <c r="B122" s="1002"/>
      <c r="C122" s="972" t="s">
        <v>451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v>6498</v>
      </c>
      <c r="AB122" s="1015"/>
      <c r="AC122" s="1015"/>
      <c r="AD122" s="1015"/>
      <c r="AE122" s="1016"/>
      <c r="AF122" s="1017">
        <v>6634</v>
      </c>
      <c r="AG122" s="1015"/>
      <c r="AH122" s="1015"/>
      <c r="AI122" s="1015"/>
      <c r="AJ122" s="1016"/>
      <c r="AK122" s="1017">
        <v>6461</v>
      </c>
      <c r="AL122" s="1015"/>
      <c r="AM122" s="1015"/>
      <c r="AN122" s="1015"/>
      <c r="AO122" s="1016"/>
      <c r="AP122" s="1018">
        <v>0</v>
      </c>
      <c r="AQ122" s="1019"/>
      <c r="AR122" s="1019"/>
      <c r="AS122" s="1019"/>
      <c r="AT122" s="1020"/>
      <c r="AU122" s="1048"/>
      <c r="AV122" s="1049"/>
      <c r="AW122" s="1049"/>
      <c r="AX122" s="1049"/>
      <c r="AY122" s="1050"/>
      <c r="AZ122" s="1030" t="s">
        <v>470</v>
      </c>
      <c r="BA122" s="1021"/>
      <c r="BB122" s="1021"/>
      <c r="BC122" s="1021"/>
      <c r="BD122" s="1021"/>
      <c r="BE122" s="1021"/>
      <c r="BF122" s="1021"/>
      <c r="BG122" s="1021"/>
      <c r="BH122" s="1021"/>
      <c r="BI122" s="1021"/>
      <c r="BJ122" s="1021"/>
      <c r="BK122" s="1021"/>
      <c r="BL122" s="1021"/>
      <c r="BM122" s="1021"/>
      <c r="BN122" s="1021"/>
      <c r="BO122" s="1021"/>
      <c r="BP122" s="1022"/>
      <c r="BQ122" s="1053">
        <v>32750894</v>
      </c>
      <c r="BR122" s="1054"/>
      <c r="BS122" s="1054"/>
      <c r="BT122" s="1054"/>
      <c r="BU122" s="1054"/>
      <c r="BV122" s="1054">
        <v>32308862</v>
      </c>
      <c r="BW122" s="1054"/>
      <c r="BX122" s="1054"/>
      <c r="BY122" s="1054"/>
      <c r="BZ122" s="1054"/>
      <c r="CA122" s="1054">
        <v>31360594</v>
      </c>
      <c r="CB122" s="1054"/>
      <c r="CC122" s="1054"/>
      <c r="CD122" s="1054"/>
      <c r="CE122" s="1054"/>
      <c r="CF122" s="1074">
        <v>238</v>
      </c>
      <c r="CG122" s="1075"/>
      <c r="CH122" s="1075"/>
      <c r="CI122" s="1075"/>
      <c r="CJ122" s="1075"/>
      <c r="CK122" s="1066"/>
      <c r="CL122" s="1067"/>
      <c r="CM122" s="1067"/>
      <c r="CN122" s="1067"/>
      <c r="CO122" s="1068"/>
      <c r="CP122" s="1076" t="s">
        <v>471</v>
      </c>
      <c r="CQ122" s="1077"/>
      <c r="CR122" s="1077"/>
      <c r="CS122" s="1077"/>
      <c r="CT122" s="1077"/>
      <c r="CU122" s="1077"/>
      <c r="CV122" s="1077"/>
      <c r="CW122" s="1077"/>
      <c r="CX122" s="1077"/>
      <c r="CY122" s="1077"/>
      <c r="CZ122" s="1077"/>
      <c r="DA122" s="1077"/>
      <c r="DB122" s="1077"/>
      <c r="DC122" s="1077"/>
      <c r="DD122" s="1077"/>
      <c r="DE122" s="1077"/>
      <c r="DF122" s="1078"/>
      <c r="DG122" s="975">
        <v>2332</v>
      </c>
      <c r="DH122" s="976"/>
      <c r="DI122" s="976"/>
      <c r="DJ122" s="976"/>
      <c r="DK122" s="976"/>
      <c r="DL122" s="976">
        <v>27996</v>
      </c>
      <c r="DM122" s="976"/>
      <c r="DN122" s="976"/>
      <c r="DO122" s="976"/>
      <c r="DP122" s="976"/>
      <c r="DQ122" s="976">
        <v>47883</v>
      </c>
      <c r="DR122" s="976"/>
      <c r="DS122" s="976"/>
      <c r="DT122" s="976"/>
      <c r="DU122" s="976"/>
      <c r="DV122" s="977">
        <v>0.4</v>
      </c>
      <c r="DW122" s="977"/>
      <c r="DX122" s="977"/>
      <c r="DY122" s="977"/>
      <c r="DZ122" s="978"/>
    </row>
    <row r="123" spans="1:130" s="247" customFormat="1" ht="26.25" customHeight="1" x14ac:dyDescent="0.15">
      <c r="A123" s="1115"/>
      <c r="B123" s="1002"/>
      <c r="C123" s="972" t="s">
        <v>457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141</v>
      </c>
      <c r="AB123" s="1015"/>
      <c r="AC123" s="1015"/>
      <c r="AD123" s="1015"/>
      <c r="AE123" s="1016"/>
      <c r="AF123" s="1017" t="s">
        <v>141</v>
      </c>
      <c r="AG123" s="1015"/>
      <c r="AH123" s="1015"/>
      <c r="AI123" s="1015"/>
      <c r="AJ123" s="1016"/>
      <c r="AK123" s="1017" t="s">
        <v>397</v>
      </c>
      <c r="AL123" s="1015"/>
      <c r="AM123" s="1015"/>
      <c r="AN123" s="1015"/>
      <c r="AO123" s="1016"/>
      <c r="AP123" s="1018" t="s">
        <v>141</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472</v>
      </c>
      <c r="BP123" s="1062"/>
      <c r="BQ123" s="1121">
        <v>41064176</v>
      </c>
      <c r="BR123" s="1122"/>
      <c r="BS123" s="1122"/>
      <c r="BT123" s="1122"/>
      <c r="BU123" s="1122"/>
      <c r="BV123" s="1122">
        <v>40061428</v>
      </c>
      <c r="BW123" s="1122"/>
      <c r="BX123" s="1122"/>
      <c r="BY123" s="1122"/>
      <c r="BZ123" s="1122"/>
      <c r="CA123" s="1122">
        <v>39290846</v>
      </c>
      <c r="CB123" s="1122"/>
      <c r="CC123" s="1122"/>
      <c r="CD123" s="1122"/>
      <c r="CE123" s="1122"/>
      <c r="CF123" s="1055"/>
      <c r="CG123" s="1056"/>
      <c r="CH123" s="1056"/>
      <c r="CI123" s="1056"/>
      <c r="CJ123" s="1057"/>
      <c r="CK123" s="1066"/>
      <c r="CL123" s="1067"/>
      <c r="CM123" s="1067"/>
      <c r="CN123" s="1067"/>
      <c r="CO123" s="1068"/>
      <c r="CP123" s="1076" t="s">
        <v>473</v>
      </c>
      <c r="CQ123" s="1077"/>
      <c r="CR123" s="1077"/>
      <c r="CS123" s="1077"/>
      <c r="CT123" s="1077"/>
      <c r="CU123" s="1077"/>
      <c r="CV123" s="1077"/>
      <c r="CW123" s="1077"/>
      <c r="CX123" s="1077"/>
      <c r="CY123" s="1077"/>
      <c r="CZ123" s="1077"/>
      <c r="DA123" s="1077"/>
      <c r="DB123" s="1077"/>
      <c r="DC123" s="1077"/>
      <c r="DD123" s="1077"/>
      <c r="DE123" s="1077"/>
      <c r="DF123" s="1078"/>
      <c r="DG123" s="1014" t="s">
        <v>141</v>
      </c>
      <c r="DH123" s="1015"/>
      <c r="DI123" s="1015"/>
      <c r="DJ123" s="1015"/>
      <c r="DK123" s="1016"/>
      <c r="DL123" s="1017" t="s">
        <v>141</v>
      </c>
      <c r="DM123" s="1015"/>
      <c r="DN123" s="1015"/>
      <c r="DO123" s="1015"/>
      <c r="DP123" s="1016"/>
      <c r="DQ123" s="1017" t="s">
        <v>141</v>
      </c>
      <c r="DR123" s="1015"/>
      <c r="DS123" s="1015"/>
      <c r="DT123" s="1015"/>
      <c r="DU123" s="1016"/>
      <c r="DV123" s="1018" t="s">
        <v>141</v>
      </c>
      <c r="DW123" s="1019"/>
      <c r="DX123" s="1019"/>
      <c r="DY123" s="1019"/>
      <c r="DZ123" s="1020"/>
    </row>
    <row r="124" spans="1:130" s="247" customFormat="1" ht="26.25" customHeight="1" thickBot="1" x14ac:dyDescent="0.2">
      <c r="A124" s="1115"/>
      <c r="B124" s="1002"/>
      <c r="C124" s="972" t="s">
        <v>460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397</v>
      </c>
      <c r="AB124" s="1015"/>
      <c r="AC124" s="1015"/>
      <c r="AD124" s="1015"/>
      <c r="AE124" s="1016"/>
      <c r="AF124" s="1017" t="s">
        <v>141</v>
      </c>
      <c r="AG124" s="1015"/>
      <c r="AH124" s="1015"/>
      <c r="AI124" s="1015"/>
      <c r="AJ124" s="1016"/>
      <c r="AK124" s="1017" t="s">
        <v>141</v>
      </c>
      <c r="AL124" s="1015"/>
      <c r="AM124" s="1015"/>
      <c r="AN124" s="1015"/>
      <c r="AO124" s="1016"/>
      <c r="AP124" s="1018" t="s">
        <v>141</v>
      </c>
      <c r="AQ124" s="1019"/>
      <c r="AR124" s="1019"/>
      <c r="AS124" s="1019"/>
      <c r="AT124" s="1020"/>
      <c r="AU124" s="1117" t="s">
        <v>474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77.099999999999994</v>
      </c>
      <c r="BR124" s="1084"/>
      <c r="BS124" s="1084"/>
      <c r="BT124" s="1084"/>
      <c r="BU124" s="1084"/>
      <c r="BV124" s="1084">
        <v>74.5</v>
      </c>
      <c r="BW124" s="1084"/>
      <c r="BX124" s="1084"/>
      <c r="BY124" s="1084"/>
      <c r="BZ124" s="1084"/>
      <c r="CA124" s="1084">
        <v>61.8</v>
      </c>
      <c r="CB124" s="1084"/>
      <c r="CC124" s="1084"/>
      <c r="CD124" s="1084"/>
      <c r="CE124" s="1084"/>
      <c r="CF124" s="1085"/>
      <c r="CG124" s="1086"/>
      <c r="CH124" s="1086"/>
      <c r="CI124" s="1086"/>
      <c r="CJ124" s="1087"/>
      <c r="CK124" s="1069"/>
      <c r="CL124" s="1069"/>
      <c r="CM124" s="1069"/>
      <c r="CN124" s="1069"/>
      <c r="CO124" s="1070"/>
      <c r="CP124" s="1076" t="s">
        <v>475</v>
      </c>
      <c r="CQ124" s="1077"/>
      <c r="CR124" s="1077"/>
      <c r="CS124" s="1077"/>
      <c r="CT124" s="1077"/>
      <c r="CU124" s="1077"/>
      <c r="CV124" s="1077"/>
      <c r="CW124" s="1077"/>
      <c r="CX124" s="1077"/>
      <c r="CY124" s="1077"/>
      <c r="CZ124" s="1077"/>
      <c r="DA124" s="1077"/>
      <c r="DB124" s="1077"/>
      <c r="DC124" s="1077"/>
      <c r="DD124" s="1077"/>
      <c r="DE124" s="1077"/>
      <c r="DF124" s="1078"/>
      <c r="DG124" s="1061">
        <v>3214</v>
      </c>
      <c r="DH124" s="1040"/>
      <c r="DI124" s="1040"/>
      <c r="DJ124" s="1040"/>
      <c r="DK124" s="1041"/>
      <c r="DL124" s="1039" t="s">
        <v>141</v>
      </c>
      <c r="DM124" s="1040"/>
      <c r="DN124" s="1040"/>
      <c r="DO124" s="1040"/>
      <c r="DP124" s="1041"/>
      <c r="DQ124" s="1039" t="s">
        <v>141</v>
      </c>
      <c r="DR124" s="1040"/>
      <c r="DS124" s="1040"/>
      <c r="DT124" s="1040"/>
      <c r="DU124" s="1041"/>
      <c r="DV124" s="1042" t="s">
        <v>141</v>
      </c>
      <c r="DW124" s="1043"/>
      <c r="DX124" s="1043"/>
      <c r="DY124" s="1043"/>
      <c r="DZ124" s="1044"/>
    </row>
    <row r="125" spans="1:130" s="247" customFormat="1" ht="26.25" customHeight="1" x14ac:dyDescent="0.15">
      <c r="A125" s="1115"/>
      <c r="B125" s="1002"/>
      <c r="C125" s="972" t="s">
        <v>462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141</v>
      </c>
      <c r="AB125" s="1015"/>
      <c r="AC125" s="1015"/>
      <c r="AD125" s="1015"/>
      <c r="AE125" s="1016"/>
      <c r="AF125" s="1017" t="s">
        <v>141</v>
      </c>
      <c r="AG125" s="1015"/>
      <c r="AH125" s="1015"/>
      <c r="AI125" s="1015"/>
      <c r="AJ125" s="1016"/>
      <c r="AK125" s="1017" t="s">
        <v>141</v>
      </c>
      <c r="AL125" s="1015"/>
      <c r="AM125" s="1015"/>
      <c r="AN125" s="1015"/>
      <c r="AO125" s="1016"/>
      <c r="AP125" s="1018" t="s">
        <v>141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476</v>
      </c>
      <c r="CL125" s="1064"/>
      <c r="CM125" s="1064"/>
      <c r="CN125" s="1064"/>
      <c r="CO125" s="1065"/>
      <c r="CP125" s="996" t="s">
        <v>477</v>
      </c>
      <c r="CQ125" s="945"/>
      <c r="CR125" s="945"/>
      <c r="CS125" s="945"/>
      <c r="CT125" s="945"/>
      <c r="CU125" s="945"/>
      <c r="CV125" s="945"/>
      <c r="CW125" s="945"/>
      <c r="CX125" s="945"/>
      <c r="CY125" s="945"/>
      <c r="CZ125" s="945"/>
      <c r="DA125" s="945"/>
      <c r="DB125" s="945"/>
      <c r="DC125" s="945"/>
      <c r="DD125" s="945"/>
      <c r="DE125" s="945"/>
      <c r="DF125" s="946"/>
      <c r="DG125" s="982" t="s">
        <v>141</v>
      </c>
      <c r="DH125" s="983"/>
      <c r="DI125" s="983"/>
      <c r="DJ125" s="983"/>
      <c r="DK125" s="983"/>
      <c r="DL125" s="983" t="s">
        <v>141</v>
      </c>
      <c r="DM125" s="983"/>
      <c r="DN125" s="983"/>
      <c r="DO125" s="983"/>
      <c r="DP125" s="983"/>
      <c r="DQ125" s="983" t="s">
        <v>141</v>
      </c>
      <c r="DR125" s="983"/>
      <c r="DS125" s="983"/>
      <c r="DT125" s="983"/>
      <c r="DU125" s="983"/>
      <c r="DV125" s="984" t="s">
        <v>141</v>
      </c>
      <c r="DW125" s="984"/>
      <c r="DX125" s="984"/>
      <c r="DY125" s="984"/>
      <c r="DZ125" s="985"/>
    </row>
    <row r="126" spans="1:130" s="247" customFormat="1" ht="26.25" customHeight="1" thickBot="1" x14ac:dyDescent="0.2">
      <c r="A126" s="1115"/>
      <c r="B126" s="1002"/>
      <c r="C126" s="972" t="s">
        <v>464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141</v>
      </c>
      <c r="AB126" s="1015"/>
      <c r="AC126" s="1015"/>
      <c r="AD126" s="1015"/>
      <c r="AE126" s="1016"/>
      <c r="AF126" s="1017" t="s">
        <v>141</v>
      </c>
      <c r="AG126" s="1015"/>
      <c r="AH126" s="1015"/>
      <c r="AI126" s="1015"/>
      <c r="AJ126" s="1016"/>
      <c r="AK126" s="1017" t="s">
        <v>141</v>
      </c>
      <c r="AL126" s="1015"/>
      <c r="AM126" s="1015"/>
      <c r="AN126" s="1015"/>
      <c r="AO126" s="1016"/>
      <c r="AP126" s="1018" t="s">
        <v>141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478</v>
      </c>
      <c r="CQ126" s="1006"/>
      <c r="CR126" s="1006"/>
      <c r="CS126" s="1006"/>
      <c r="CT126" s="1006"/>
      <c r="CU126" s="1006"/>
      <c r="CV126" s="1006"/>
      <c r="CW126" s="1006"/>
      <c r="CX126" s="1006"/>
      <c r="CY126" s="1006"/>
      <c r="CZ126" s="1006"/>
      <c r="DA126" s="1006"/>
      <c r="DB126" s="1006"/>
      <c r="DC126" s="1006"/>
      <c r="DD126" s="1006"/>
      <c r="DE126" s="1006"/>
      <c r="DF126" s="1007"/>
      <c r="DG126" s="975" t="s">
        <v>141</v>
      </c>
      <c r="DH126" s="976"/>
      <c r="DI126" s="976"/>
      <c r="DJ126" s="976"/>
      <c r="DK126" s="976"/>
      <c r="DL126" s="976" t="s">
        <v>141</v>
      </c>
      <c r="DM126" s="976"/>
      <c r="DN126" s="976"/>
      <c r="DO126" s="976"/>
      <c r="DP126" s="976"/>
      <c r="DQ126" s="976" t="s">
        <v>141</v>
      </c>
      <c r="DR126" s="976"/>
      <c r="DS126" s="976"/>
      <c r="DT126" s="976"/>
      <c r="DU126" s="976"/>
      <c r="DV126" s="977" t="s">
        <v>141</v>
      </c>
      <c r="DW126" s="977"/>
      <c r="DX126" s="977"/>
      <c r="DY126" s="977"/>
      <c r="DZ126" s="978"/>
    </row>
    <row r="127" spans="1:130" s="247" customFormat="1" ht="26.25" customHeight="1" x14ac:dyDescent="0.15">
      <c r="A127" s="1116"/>
      <c r="B127" s="1004"/>
      <c r="C127" s="1058" t="s">
        <v>479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141</v>
      </c>
      <c r="AB127" s="1015"/>
      <c r="AC127" s="1015"/>
      <c r="AD127" s="1015"/>
      <c r="AE127" s="1016"/>
      <c r="AF127" s="1017" t="s">
        <v>141</v>
      </c>
      <c r="AG127" s="1015"/>
      <c r="AH127" s="1015"/>
      <c r="AI127" s="1015"/>
      <c r="AJ127" s="1016"/>
      <c r="AK127" s="1017" t="s">
        <v>141</v>
      </c>
      <c r="AL127" s="1015"/>
      <c r="AM127" s="1015"/>
      <c r="AN127" s="1015"/>
      <c r="AO127" s="1016"/>
      <c r="AP127" s="1018" t="s">
        <v>141</v>
      </c>
      <c r="AQ127" s="1019"/>
      <c r="AR127" s="1019"/>
      <c r="AS127" s="1019"/>
      <c r="AT127" s="1020"/>
      <c r="AU127" s="283"/>
      <c r="AV127" s="283"/>
      <c r="AW127" s="283"/>
      <c r="AX127" s="1088" t="s">
        <v>480</v>
      </c>
      <c r="AY127" s="1089"/>
      <c r="AZ127" s="1089"/>
      <c r="BA127" s="1089"/>
      <c r="BB127" s="1089"/>
      <c r="BC127" s="1089"/>
      <c r="BD127" s="1089"/>
      <c r="BE127" s="1090"/>
      <c r="BF127" s="1091" t="s">
        <v>481</v>
      </c>
      <c r="BG127" s="1089"/>
      <c r="BH127" s="1089"/>
      <c r="BI127" s="1089"/>
      <c r="BJ127" s="1089"/>
      <c r="BK127" s="1089"/>
      <c r="BL127" s="1090"/>
      <c r="BM127" s="1091" t="s">
        <v>482</v>
      </c>
      <c r="BN127" s="1089"/>
      <c r="BO127" s="1089"/>
      <c r="BP127" s="1089"/>
      <c r="BQ127" s="1089"/>
      <c r="BR127" s="1089"/>
      <c r="BS127" s="1090"/>
      <c r="BT127" s="1091" t="s">
        <v>483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484</v>
      </c>
      <c r="CQ127" s="1006"/>
      <c r="CR127" s="1006"/>
      <c r="CS127" s="1006"/>
      <c r="CT127" s="1006"/>
      <c r="CU127" s="1006"/>
      <c r="CV127" s="1006"/>
      <c r="CW127" s="1006"/>
      <c r="CX127" s="1006"/>
      <c r="CY127" s="1006"/>
      <c r="CZ127" s="1006"/>
      <c r="DA127" s="1006"/>
      <c r="DB127" s="1006"/>
      <c r="DC127" s="1006"/>
      <c r="DD127" s="1006"/>
      <c r="DE127" s="1006"/>
      <c r="DF127" s="1007"/>
      <c r="DG127" s="975" t="s">
        <v>141</v>
      </c>
      <c r="DH127" s="976"/>
      <c r="DI127" s="976"/>
      <c r="DJ127" s="976"/>
      <c r="DK127" s="976"/>
      <c r="DL127" s="976" t="s">
        <v>141</v>
      </c>
      <c r="DM127" s="976"/>
      <c r="DN127" s="976"/>
      <c r="DO127" s="976"/>
      <c r="DP127" s="976"/>
      <c r="DQ127" s="976" t="s">
        <v>141</v>
      </c>
      <c r="DR127" s="976"/>
      <c r="DS127" s="976"/>
      <c r="DT127" s="976"/>
      <c r="DU127" s="976"/>
      <c r="DV127" s="977" t="s">
        <v>141</v>
      </c>
      <c r="DW127" s="977"/>
      <c r="DX127" s="977"/>
      <c r="DY127" s="977"/>
      <c r="DZ127" s="978"/>
    </row>
    <row r="128" spans="1:130" s="247" customFormat="1" ht="26.25" customHeight="1" thickBot="1" x14ac:dyDescent="0.2">
      <c r="A128" s="1099" t="s">
        <v>485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486</v>
      </c>
      <c r="X128" s="1101"/>
      <c r="Y128" s="1101"/>
      <c r="Z128" s="1102"/>
      <c r="AA128" s="1103">
        <v>268180</v>
      </c>
      <c r="AB128" s="1104"/>
      <c r="AC128" s="1104"/>
      <c r="AD128" s="1104"/>
      <c r="AE128" s="1105"/>
      <c r="AF128" s="1106">
        <v>241611</v>
      </c>
      <c r="AG128" s="1104"/>
      <c r="AH128" s="1104"/>
      <c r="AI128" s="1104"/>
      <c r="AJ128" s="1105"/>
      <c r="AK128" s="1106">
        <v>270719</v>
      </c>
      <c r="AL128" s="1104"/>
      <c r="AM128" s="1104"/>
      <c r="AN128" s="1104"/>
      <c r="AO128" s="1105"/>
      <c r="AP128" s="1107"/>
      <c r="AQ128" s="1108"/>
      <c r="AR128" s="1108"/>
      <c r="AS128" s="1108"/>
      <c r="AT128" s="1109"/>
      <c r="AU128" s="283"/>
      <c r="AV128" s="283"/>
      <c r="AW128" s="283"/>
      <c r="AX128" s="944" t="s">
        <v>487</v>
      </c>
      <c r="AY128" s="945"/>
      <c r="AZ128" s="945"/>
      <c r="BA128" s="945"/>
      <c r="BB128" s="945"/>
      <c r="BC128" s="945"/>
      <c r="BD128" s="945"/>
      <c r="BE128" s="946"/>
      <c r="BF128" s="1110" t="s">
        <v>141</v>
      </c>
      <c r="BG128" s="1111"/>
      <c r="BH128" s="1111"/>
      <c r="BI128" s="1111"/>
      <c r="BJ128" s="1111"/>
      <c r="BK128" s="1111"/>
      <c r="BL128" s="1112"/>
      <c r="BM128" s="1110">
        <v>12.73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488</v>
      </c>
      <c r="CQ128" s="1093"/>
      <c r="CR128" s="1093"/>
      <c r="CS128" s="1093"/>
      <c r="CT128" s="1093"/>
      <c r="CU128" s="1093"/>
      <c r="CV128" s="1093"/>
      <c r="CW128" s="1093"/>
      <c r="CX128" s="1093"/>
      <c r="CY128" s="1093"/>
      <c r="CZ128" s="1093"/>
      <c r="DA128" s="1093"/>
      <c r="DB128" s="1093"/>
      <c r="DC128" s="1093"/>
      <c r="DD128" s="1093"/>
      <c r="DE128" s="1093"/>
      <c r="DF128" s="1094"/>
      <c r="DG128" s="1095" t="s">
        <v>141</v>
      </c>
      <c r="DH128" s="1096"/>
      <c r="DI128" s="1096"/>
      <c r="DJ128" s="1096"/>
      <c r="DK128" s="1096"/>
      <c r="DL128" s="1096">
        <v>24</v>
      </c>
      <c r="DM128" s="1096"/>
      <c r="DN128" s="1096"/>
      <c r="DO128" s="1096"/>
      <c r="DP128" s="1096"/>
      <c r="DQ128" s="1096" t="s">
        <v>141</v>
      </c>
      <c r="DR128" s="1096"/>
      <c r="DS128" s="1096"/>
      <c r="DT128" s="1096"/>
      <c r="DU128" s="1096"/>
      <c r="DV128" s="1097" t="s">
        <v>141</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489</v>
      </c>
      <c r="X129" s="1130"/>
      <c r="Y129" s="1130"/>
      <c r="Z129" s="1131"/>
      <c r="AA129" s="1014">
        <v>15756044</v>
      </c>
      <c r="AB129" s="1015"/>
      <c r="AC129" s="1015"/>
      <c r="AD129" s="1015"/>
      <c r="AE129" s="1016"/>
      <c r="AF129" s="1017">
        <v>15691617</v>
      </c>
      <c r="AG129" s="1015"/>
      <c r="AH129" s="1015"/>
      <c r="AI129" s="1015"/>
      <c r="AJ129" s="1016"/>
      <c r="AK129" s="1017">
        <v>15709707</v>
      </c>
      <c r="AL129" s="1015"/>
      <c r="AM129" s="1015"/>
      <c r="AN129" s="1015"/>
      <c r="AO129" s="1016"/>
      <c r="AP129" s="1132"/>
      <c r="AQ129" s="1133"/>
      <c r="AR129" s="1133"/>
      <c r="AS129" s="1133"/>
      <c r="AT129" s="1134"/>
      <c r="AU129" s="285"/>
      <c r="AV129" s="285"/>
      <c r="AW129" s="285"/>
      <c r="AX129" s="1123" t="s">
        <v>490</v>
      </c>
      <c r="AY129" s="1006"/>
      <c r="AZ129" s="1006"/>
      <c r="BA129" s="1006"/>
      <c r="BB129" s="1006"/>
      <c r="BC129" s="1006"/>
      <c r="BD129" s="1006"/>
      <c r="BE129" s="1007"/>
      <c r="BF129" s="1124" t="s">
        <v>141</v>
      </c>
      <c r="BG129" s="1125"/>
      <c r="BH129" s="1125"/>
      <c r="BI129" s="1125"/>
      <c r="BJ129" s="1125"/>
      <c r="BK129" s="1125"/>
      <c r="BL129" s="1126"/>
      <c r="BM129" s="1124">
        <v>17.73</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492</v>
      </c>
      <c r="X130" s="1130"/>
      <c r="Y130" s="1130"/>
      <c r="Z130" s="1131"/>
      <c r="AA130" s="1014">
        <v>2319223</v>
      </c>
      <c r="AB130" s="1015"/>
      <c r="AC130" s="1015"/>
      <c r="AD130" s="1015"/>
      <c r="AE130" s="1016"/>
      <c r="AF130" s="1017">
        <v>2434019</v>
      </c>
      <c r="AG130" s="1015"/>
      <c r="AH130" s="1015"/>
      <c r="AI130" s="1015"/>
      <c r="AJ130" s="1016"/>
      <c r="AK130" s="1017">
        <v>2534154</v>
      </c>
      <c r="AL130" s="1015"/>
      <c r="AM130" s="1015"/>
      <c r="AN130" s="1015"/>
      <c r="AO130" s="1016"/>
      <c r="AP130" s="1132"/>
      <c r="AQ130" s="1133"/>
      <c r="AR130" s="1133"/>
      <c r="AS130" s="1133"/>
      <c r="AT130" s="1134"/>
      <c r="AU130" s="285"/>
      <c r="AV130" s="285"/>
      <c r="AW130" s="285"/>
      <c r="AX130" s="1123" t="s">
        <v>493</v>
      </c>
      <c r="AY130" s="1006"/>
      <c r="AZ130" s="1006"/>
      <c r="BA130" s="1006"/>
      <c r="BB130" s="1006"/>
      <c r="BC130" s="1006"/>
      <c r="BD130" s="1006"/>
      <c r="BE130" s="1007"/>
      <c r="BF130" s="1160">
        <v>9.4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494</v>
      </c>
      <c r="X131" s="1168"/>
      <c r="Y131" s="1168"/>
      <c r="Z131" s="1169"/>
      <c r="AA131" s="1061">
        <v>13436821</v>
      </c>
      <c r="AB131" s="1040"/>
      <c r="AC131" s="1040"/>
      <c r="AD131" s="1040"/>
      <c r="AE131" s="1041"/>
      <c r="AF131" s="1039">
        <v>13257598</v>
      </c>
      <c r="AG131" s="1040"/>
      <c r="AH131" s="1040"/>
      <c r="AI131" s="1040"/>
      <c r="AJ131" s="1041"/>
      <c r="AK131" s="1039">
        <v>13175553</v>
      </c>
      <c r="AL131" s="1040"/>
      <c r="AM131" s="1040"/>
      <c r="AN131" s="1040"/>
      <c r="AO131" s="1041"/>
      <c r="AP131" s="1170"/>
      <c r="AQ131" s="1171"/>
      <c r="AR131" s="1171"/>
      <c r="AS131" s="1171"/>
      <c r="AT131" s="1172"/>
      <c r="AU131" s="285"/>
      <c r="AV131" s="285"/>
      <c r="AW131" s="285"/>
      <c r="AX131" s="1142" t="s">
        <v>495</v>
      </c>
      <c r="AY131" s="1093"/>
      <c r="AZ131" s="1093"/>
      <c r="BA131" s="1093"/>
      <c r="BB131" s="1093"/>
      <c r="BC131" s="1093"/>
      <c r="BD131" s="1093"/>
      <c r="BE131" s="1094"/>
      <c r="BF131" s="1143">
        <v>61.8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497</v>
      </c>
      <c r="W132" s="1153"/>
      <c r="X132" s="1153"/>
      <c r="Y132" s="1153"/>
      <c r="Z132" s="1154"/>
      <c r="AA132" s="1155">
        <v>9.1543748869999995</v>
      </c>
      <c r="AB132" s="1156"/>
      <c r="AC132" s="1156"/>
      <c r="AD132" s="1156"/>
      <c r="AE132" s="1157"/>
      <c r="AF132" s="1158">
        <v>9.4769530070000005</v>
      </c>
      <c r="AG132" s="1156"/>
      <c r="AH132" s="1156"/>
      <c r="AI132" s="1156"/>
      <c r="AJ132" s="1157"/>
      <c r="AK132" s="1158">
        <v>9.7989012019999997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498</v>
      </c>
      <c r="W133" s="1136"/>
      <c r="X133" s="1136"/>
      <c r="Y133" s="1136"/>
      <c r="Z133" s="1137"/>
      <c r="AA133" s="1138">
        <v>9.4</v>
      </c>
      <c r="AB133" s="1139"/>
      <c r="AC133" s="1139"/>
      <c r="AD133" s="1139"/>
      <c r="AE133" s="1140"/>
      <c r="AF133" s="1138">
        <v>9.4</v>
      </c>
      <c r="AG133" s="1139"/>
      <c r="AH133" s="1139"/>
      <c r="AI133" s="1139"/>
      <c r="AJ133" s="1140"/>
      <c r="AK133" s="1138">
        <v>9.4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DDnvoC3Ht/ccxMxIfMOPUWyrdjNKqfZpmGL7vK8s0OlbS/9fawl+JosiKxptKFQJfNp+I8XOeGujB4hUdTAzg==" saltValue="+P6xTmdCDAXreNfyCfMP2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at40WHvsjq4rmNu3TcNeUJp5mOkXmxCHF9SAEi4xqJFVr5qbFn+VQWzFqBYzYczTeCR4UNXeBVv+vq7KjuudA==" saltValue="6spCOH9cWKGN0hbqYPBN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C6ruiNguaMvaEQFnDRlf3snLdzPAhgL9Y+zvqRHeLIzpj47UP1dFKW6KjOyqTxG2E4wmKZNvQqrya/QiDq6Vw==" saltValue="pPNBc6Rxoq3XewQyQDKmW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507</v>
      </c>
      <c r="AL9" s="1179"/>
      <c r="AM9" s="1179"/>
      <c r="AN9" s="1180"/>
      <c r="AO9" s="313">
        <v>3515345</v>
      </c>
      <c r="AP9" s="313">
        <v>58629</v>
      </c>
      <c r="AQ9" s="314">
        <v>66535</v>
      </c>
      <c r="AR9" s="315">
        <v>-11.9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508</v>
      </c>
      <c r="AL10" s="1179"/>
      <c r="AM10" s="1179"/>
      <c r="AN10" s="1180"/>
      <c r="AO10" s="316">
        <v>725801</v>
      </c>
      <c r="AP10" s="316">
        <v>12105</v>
      </c>
      <c r="AQ10" s="317">
        <v>6067</v>
      </c>
      <c r="AR10" s="318">
        <v>99.5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509</v>
      </c>
      <c r="AL11" s="1179"/>
      <c r="AM11" s="1179"/>
      <c r="AN11" s="1180"/>
      <c r="AO11" s="316">
        <v>619752</v>
      </c>
      <c r="AP11" s="316">
        <v>10336</v>
      </c>
      <c r="AQ11" s="317">
        <v>10213</v>
      </c>
      <c r="AR11" s="318">
        <v>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510</v>
      </c>
      <c r="AL12" s="1179"/>
      <c r="AM12" s="1179"/>
      <c r="AN12" s="1180"/>
      <c r="AO12" s="316">
        <v>146713</v>
      </c>
      <c r="AP12" s="316">
        <v>2447</v>
      </c>
      <c r="AQ12" s="317">
        <v>718</v>
      </c>
      <c r="AR12" s="318">
        <v>240.8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511</v>
      </c>
      <c r="AL13" s="1179"/>
      <c r="AM13" s="1179"/>
      <c r="AN13" s="1180"/>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513</v>
      </c>
      <c r="AL14" s="1179"/>
      <c r="AM14" s="1179"/>
      <c r="AN14" s="1180"/>
      <c r="AO14" s="316">
        <v>96069</v>
      </c>
      <c r="AP14" s="316">
        <v>1602</v>
      </c>
      <c r="AQ14" s="317">
        <v>2921</v>
      </c>
      <c r="AR14" s="318">
        <v>-45.2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514</v>
      </c>
      <c r="AL15" s="1179"/>
      <c r="AM15" s="1179"/>
      <c r="AN15" s="1180"/>
      <c r="AO15" s="316">
        <v>84150</v>
      </c>
      <c r="AP15" s="316">
        <v>1403</v>
      </c>
      <c r="AQ15" s="317">
        <v>1684</v>
      </c>
      <c r="AR15" s="318">
        <v>-16.7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515</v>
      </c>
      <c r="AL16" s="1182"/>
      <c r="AM16" s="1182"/>
      <c r="AN16" s="1183"/>
      <c r="AO16" s="316">
        <v>-477776</v>
      </c>
      <c r="AP16" s="316">
        <v>-7968</v>
      </c>
      <c r="AQ16" s="317">
        <v>-5708</v>
      </c>
      <c r="AR16" s="318">
        <v>39.6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4710054</v>
      </c>
      <c r="AP17" s="316">
        <v>78555</v>
      </c>
      <c r="AQ17" s="317">
        <v>82431</v>
      </c>
      <c r="AR17" s="318">
        <v>-4.7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520</v>
      </c>
      <c r="AL21" s="1174"/>
      <c r="AM21" s="1174"/>
      <c r="AN21" s="1175"/>
      <c r="AO21" s="328">
        <v>6.95</v>
      </c>
      <c r="AP21" s="329">
        <v>7.69</v>
      </c>
      <c r="AQ21" s="330">
        <v>-0.74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521</v>
      </c>
      <c r="AL22" s="1174"/>
      <c r="AM22" s="1174"/>
      <c r="AN22" s="1175"/>
      <c r="AO22" s="333">
        <v>99.4</v>
      </c>
      <c r="AP22" s="334">
        <v>98.4</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525</v>
      </c>
      <c r="AL32" s="1190"/>
      <c r="AM32" s="1190"/>
      <c r="AN32" s="1191"/>
      <c r="AO32" s="343">
        <v>3347239</v>
      </c>
      <c r="AP32" s="343">
        <v>55825</v>
      </c>
      <c r="AQ32" s="344">
        <v>42216</v>
      </c>
      <c r="AR32" s="345">
        <v>32.200000000000003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526</v>
      </c>
      <c r="AL33" s="1190"/>
      <c r="AM33" s="1190"/>
      <c r="AN33" s="1191"/>
      <c r="AO33" s="343" t="s">
        <v>512</v>
      </c>
      <c r="AP33" s="343" t="s">
        <v>512</v>
      </c>
      <c r="AQ33" s="344">
        <v>25</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527</v>
      </c>
      <c r="AL34" s="1190"/>
      <c r="AM34" s="1190"/>
      <c r="AN34" s="1191"/>
      <c r="AO34" s="343" t="s">
        <v>512</v>
      </c>
      <c r="AP34" s="343" t="s">
        <v>512</v>
      </c>
      <c r="AQ34" s="344">
        <v>199</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528</v>
      </c>
      <c r="AL35" s="1190"/>
      <c r="AM35" s="1190"/>
      <c r="AN35" s="1191"/>
      <c r="AO35" s="343">
        <v>454951</v>
      </c>
      <c r="AP35" s="343">
        <v>7588</v>
      </c>
      <c r="AQ35" s="344">
        <v>10933</v>
      </c>
      <c r="AR35" s="345">
        <v>-30.6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529</v>
      </c>
      <c r="AL36" s="1190"/>
      <c r="AM36" s="1190"/>
      <c r="AN36" s="1191"/>
      <c r="AO36" s="343">
        <v>283394</v>
      </c>
      <c r="AP36" s="343">
        <v>4726</v>
      </c>
      <c r="AQ36" s="344">
        <v>2408</v>
      </c>
      <c r="AR36" s="345">
        <v>96.3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530</v>
      </c>
      <c r="AL37" s="1190"/>
      <c r="AM37" s="1190"/>
      <c r="AN37" s="1191"/>
      <c r="AO37" s="343">
        <v>10081</v>
      </c>
      <c r="AP37" s="343">
        <v>168</v>
      </c>
      <c r="AQ37" s="344">
        <v>2761</v>
      </c>
      <c r="AR37" s="345">
        <v>-93.9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531</v>
      </c>
      <c r="AL38" s="1193"/>
      <c r="AM38" s="1193"/>
      <c r="AN38" s="1194"/>
      <c r="AO38" s="346">
        <v>267</v>
      </c>
      <c r="AP38" s="346">
        <v>4</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532</v>
      </c>
      <c r="AL39" s="1193"/>
      <c r="AM39" s="1193"/>
      <c r="AN39" s="1194"/>
      <c r="AO39" s="343">
        <v>-270719</v>
      </c>
      <c r="AP39" s="343">
        <v>-4515</v>
      </c>
      <c r="AQ39" s="344">
        <v>-3141</v>
      </c>
      <c r="AR39" s="345">
        <v>43.7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533</v>
      </c>
      <c r="AL40" s="1190"/>
      <c r="AM40" s="1190"/>
      <c r="AN40" s="1191"/>
      <c r="AO40" s="343">
        <v>-2534154</v>
      </c>
      <c r="AP40" s="343">
        <v>-42265</v>
      </c>
      <c r="AQ40" s="344">
        <v>-38707</v>
      </c>
      <c r="AR40" s="345">
        <v>9.1999999999999993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3">
        <v>1291059</v>
      </c>
      <c r="AP41" s="343">
        <v>21532</v>
      </c>
      <c r="AQ41" s="344">
        <v>16694</v>
      </c>
      <c r="AR41" s="345">
        <v>29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502</v>
      </c>
      <c r="AN49" s="1186" t="s">
        <v>537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4364714</v>
      </c>
      <c r="AN51" s="365">
        <v>70251</v>
      </c>
      <c r="AO51" s="366">
        <v>-30.7</v>
      </c>
      <c r="AP51" s="367">
        <v>77507</v>
      </c>
      <c r="AQ51" s="368">
        <v>17.5</v>
      </c>
      <c r="AR51" s="369">
        <v>-48.2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2219707</v>
      </c>
      <c r="AN52" s="373">
        <v>35727</v>
      </c>
      <c r="AO52" s="374">
        <v>-44</v>
      </c>
      <c r="AP52" s="375">
        <v>42788</v>
      </c>
      <c r="AQ52" s="376">
        <v>17.3</v>
      </c>
      <c r="AR52" s="377">
        <v>-61.3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7153201</v>
      </c>
      <c r="AN53" s="365">
        <v>116180</v>
      </c>
      <c r="AO53" s="366">
        <v>65.400000000000006</v>
      </c>
      <c r="AP53" s="367">
        <v>86564</v>
      </c>
      <c r="AQ53" s="368">
        <v>11.7</v>
      </c>
      <c r="AR53" s="369">
        <v>53.7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4749417</v>
      </c>
      <c r="AN54" s="373">
        <v>77138</v>
      </c>
      <c r="AO54" s="374">
        <v>115.9</v>
      </c>
      <c r="AP54" s="375">
        <v>44869</v>
      </c>
      <c r="AQ54" s="376">
        <v>4.9000000000000004</v>
      </c>
      <c r="AR54" s="377">
        <v>111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3025596</v>
      </c>
      <c r="AN55" s="365">
        <v>49543</v>
      </c>
      <c r="AO55" s="366">
        <v>-57.4</v>
      </c>
      <c r="AP55" s="367">
        <v>62698</v>
      </c>
      <c r="AQ55" s="368">
        <v>-27.6</v>
      </c>
      <c r="AR55" s="369">
        <v>-29.8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1879942</v>
      </c>
      <c r="AN56" s="373">
        <v>30783</v>
      </c>
      <c r="AO56" s="374">
        <v>-60.1</v>
      </c>
      <c r="AP56" s="375">
        <v>31973</v>
      </c>
      <c r="AQ56" s="376">
        <v>-28.7</v>
      </c>
      <c r="AR56" s="377">
        <v>-31.4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3564608</v>
      </c>
      <c r="AN57" s="365">
        <v>58952</v>
      </c>
      <c r="AO57" s="366">
        <v>19</v>
      </c>
      <c r="AP57" s="367">
        <v>79245</v>
      </c>
      <c r="AQ57" s="368">
        <v>26.4</v>
      </c>
      <c r="AR57" s="369">
        <v>-7.4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2081719</v>
      </c>
      <c r="AN58" s="373">
        <v>34428</v>
      </c>
      <c r="AO58" s="374">
        <v>11.8</v>
      </c>
      <c r="AP58" s="375">
        <v>40378</v>
      </c>
      <c r="AQ58" s="376">
        <v>26.3</v>
      </c>
      <c r="AR58" s="377">
        <v>-14.5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2665860</v>
      </c>
      <c r="AN59" s="365">
        <v>44461</v>
      </c>
      <c r="AO59" s="366">
        <v>-24.6</v>
      </c>
      <c r="AP59" s="367">
        <v>71604</v>
      </c>
      <c r="AQ59" s="368">
        <v>-9.6</v>
      </c>
      <c r="AR59" s="369">
        <v>-15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1230443</v>
      </c>
      <c r="AN60" s="373">
        <v>20521</v>
      </c>
      <c r="AO60" s="374">
        <v>-40.4</v>
      </c>
      <c r="AP60" s="375">
        <v>45121</v>
      </c>
      <c r="AQ60" s="376">
        <v>11.7</v>
      </c>
      <c r="AR60" s="377">
        <v>-52.1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4154796</v>
      </c>
      <c r="AN61" s="380">
        <v>67877</v>
      </c>
      <c r="AO61" s="381">
        <v>-5.7</v>
      </c>
      <c r="AP61" s="382">
        <v>75524</v>
      </c>
      <c r="AQ61" s="383">
        <v>3.7</v>
      </c>
      <c r="AR61" s="369">
        <v>-9.4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2432246</v>
      </c>
      <c r="AN62" s="373">
        <v>39719</v>
      </c>
      <c r="AO62" s="374">
        <v>-3.4</v>
      </c>
      <c r="AP62" s="375">
        <v>41026</v>
      </c>
      <c r="AQ62" s="376">
        <v>6.3</v>
      </c>
      <c r="AR62" s="377">
        <v>-9.6999999999999993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RDZOdXuIN6lv+Q25MoAukYZ7CIbrR62WbF0N5ocffPv11EZDUY4n37ZHMsiz7hmQt7tqJ/WYgnbK5pphjgS+w==" saltValue="tDMTxr16Qjs5jOqEn0yM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y1NBwmkT/ul5yyngm0N/hXhdVOBGDbIVEygCZJuKlVKREu7LUYtQFt1gNh7UKYuthU5CqgPoKVPD+4J7fmgy8g==" saltValue="86paU0t3wW2VNliv3iwr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e67o2EaQw9wjWb3102nG8OV+988Y1xhmrLxgNyXC7+6vPbDxwA7lEmrtqNyYfEGy+u8hMvBA3wwbvStHUdQMPQ==" saltValue="YQEV9w1IYW9txw8i7KQi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18.8</v>
      </c>
      <c r="G47" s="12">
        <v>18.68</v>
      </c>
      <c r="H47" s="12">
        <v>18.739999999999998</v>
      </c>
      <c r="I47" s="12">
        <v>16.29</v>
      </c>
      <c r="J47" s="13">
        <v>15.65</v>
      </c>
    </row>
    <row r="48" spans="2:10" ht="57.75" customHeight="1" x14ac:dyDescent="0.15">
      <c r="B48" s="14"/>
      <c r="C48" s="1200" t="s">
        <v>4</v>
      </c>
      <c r="D48" s="1200"/>
      <c r="E48" s="1201"/>
      <c r="F48" s="15">
        <v>3.79</v>
      </c>
      <c r="G48" s="16">
        <v>4.8499999999999996</v>
      </c>
      <c r="H48" s="16">
        <v>5.78</v>
      </c>
      <c r="I48" s="16">
        <v>6.39</v>
      </c>
      <c r="J48" s="17">
        <v>4.72</v>
      </c>
    </row>
    <row r="49" spans="2:10" ht="57.75" customHeight="1" thickBot="1" x14ac:dyDescent="0.2">
      <c r="B49" s="18"/>
      <c r="C49" s="1202" t="s">
        <v>5</v>
      </c>
      <c r="D49" s="1202"/>
      <c r="E49" s="1203"/>
      <c r="F49" s="19" t="s">
        <v>558</v>
      </c>
      <c r="G49" s="20" t="s">
        <v>559</v>
      </c>
      <c r="H49" s="20" t="s">
        <v>560</v>
      </c>
      <c r="I49" s="20" t="s">
        <v>561</v>
      </c>
      <c r="J49" s="21" t="s">
        <v>562</v>
      </c>
    </row>
    <row r="50" spans="2:10" ht="13.5" customHeight="1" x14ac:dyDescent="0.15"/>
  </sheetData>
  <sheetProtection algorithmName="SHA-512" hashValue="kuKDQ/DMIseRjNOPsdDhX3wN6d8hfT3IQ/I5+rvynLS1qp9blV1R9mH8vOv4SdNWeYlCxZWAoUobU7xuWMElkg==" saltValue="NN+meyzLBR3JFJd9rlnp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2021-02-05T04:11:29Z</dcterms:created>
  <dcterms:modified xsi:type="dcterms:W3CDTF">2021-11-02T04:52:06Z</dcterms:modified>
  <cp:category/>
</cp:coreProperties>
</file>