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tabRatio="7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AM35" i="10"/>
  <c r="C35" i="10"/>
  <c r="CO34" i="10"/>
  <c r="CO35" i="10" s="1"/>
  <c r="CO36" i="10" s="1"/>
  <c r="BW34" i="10"/>
  <c r="BW35" i="10" s="1"/>
  <c r="BW36" i="10" s="1"/>
  <c r="BW37" i="10" s="1"/>
  <c r="BW38" i="10" s="1"/>
  <c r="BW39" i="10" s="1"/>
  <c r="BW40" i="10" s="1"/>
  <c r="BW41" i="10" s="1"/>
  <c r="BW42" i="10" s="1"/>
  <c r="BW43"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<sst xmlns="http://schemas.openxmlformats.org/spreadsheetml/2006/main" count="1105" uniqueCount="617">
  <si>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</si>
  <si>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</si>
  <si>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</si>
  <si>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</si>
  <si>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</si>
  <si>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</si>
  <si>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</si>
  <si>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</si>
  <si>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</si>
  <si>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</si>
  <si>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</si>
  <si>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</si>
  <si>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</si>
  <si>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</si>
  <si>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</si>
  <si>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</si>
  <si>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</si>
  <si>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</si>
  <si>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</si>
  <si>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</si>
  <si>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</si>
  <si>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</si>
  <si>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</si>
  <si>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</si>
  <si>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</si>
  <si>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</si>
  <si>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</si>
  <si>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</si>
  <si>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</si>
  <si>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</si>
  <si>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</si>
  <si>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</si>
  <si>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</si>
  <si>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</si>
  <si>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</si>
  <si>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</si>
  <si>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</si>
  <si>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</si>
  <si>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</si>
  <si>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</si>
  <si>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</si>
  <si>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</si>
  <si>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</si>
  <si>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</si>
  <si>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</si>
  <si>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</si>
  <si>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</si>
  <si>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</si>
  <si>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</si>
  <si>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</si>
  <si>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</si>
  <si>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</si>
  <si>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</si>
  <si>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</si>
  <si>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</si>
  <si>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</si>
  <si>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</si>
  <si>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</si>
  <si>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</si>
  <si>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</si>
  <si>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</si>
  <si>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</si>
  <si>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</si>
  <si>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</si>
  <si>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</si>
  <si>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</si>
  <si>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</si>
  <si>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</si>
  <si>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</si>
  <si>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</si>
  <si>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</si>
  <si>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</si>
  <si>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</si>
  <si>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</si>
  <si>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</si>
  <si>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</si>
  <si>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</si>
  <si>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</si>
  <si>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</si>
  <si>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</si>
  <si>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</si>
  <si>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</si>
  <si>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</si>
  <si>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</si>
  <si>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</si>
  <si>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</si>
  <si>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</si>
  <si>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</si>
  <si>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</si>
  <si>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</si>
  <si>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</si>
  <si>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</si>
  <si>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</si>
  <si>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</si>
  <si>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</si>
  <si>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</si>
  <si>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</si>
  <si>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</si>
  <si>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</si>
  <si>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</si>
  <si>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</si>
  <si>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</si>
  <si>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</si>
  <si>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</si>
  <si>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</si>
  <si>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</si>
  <si>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</si>
  <si>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</si>
  <si>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</si>
  <si>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</si>
  <si>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</si>
  <si>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</si>
  <si>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</si>
  <si>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</si>
  <si>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</si>
  <si>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</si>
  <si>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</si>
  <si>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</si>
  <si>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</si>
  <si>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</si>
  <si>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</si>
  <si>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</si>
  <si>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</si>
  <si>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</si>
  <si>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</si>
  <si>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</si>
  <si>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</si>
  <si>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</si>
  <si>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</si>
  <si>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</si>
  <si>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</si>
  <si>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</si>
  <si>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</si>
  <si>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</si>
  <si>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</si>
  <si>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</si>
  <si>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</si>
  <si>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</si>
  <si>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</si>
  <si>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</si>
  <si>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</si>
  <si>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</si>
  <si>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</si>
  <si>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</si>
  <si>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</si>
  <si>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</si>
  <si>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</si>
  <si>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</si>
  <si>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</si>
  <si>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</si>
  <si>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</si>
  <si>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</si>
  <si>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</si>
  <si>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</si>
  <si>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</si>
  <si>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</si>
  <si>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</si>
  <si>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</si>
  <si>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</si>
  <si>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</si>
  <si>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</si>
  <si>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</si>
  <si>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</si>
  <si>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</si>
  <si>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</si>
  <si>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</si>
  <si>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</si>
  <si>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</si>
  <si>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</si>
  <si>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</si>
  <si>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</si>
  <si>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</si>
  <si>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</si>
  <si>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</si>
  <si>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</si>
  <si>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</si>
  <si>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</si>
  <si>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</si>
  <si>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</si>
  <si>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</si>
  <si>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</si>
  <si>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</si>
  <si>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</si>
  <si>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</si>
  <si>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</si>
  <si>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</si>
  <si>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</si>
  <si>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</si>
  <si>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</si>
  <si>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</si>
  <si>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</si>
  <si>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</si>
  <si>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</si>
  <si>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</si>
  <si>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</si>
  <si>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</si>
  <si>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</si>
  <si>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</si>
  <si>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</si>
  <si>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</si>
  <si>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</si>
  <si>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</si>
  <si>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</si>
  <si>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</si>
  <si>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</si>
  <si>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</si>
  <si>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</si>
  <si>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</si>
  <si>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香川県三豊市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</si>
  <si>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</si>
  <si>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</si>
  <si>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</si>
  <si>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</si>
  <si>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</si>
  <si>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</si>
  <si>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</si>
  <si>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</si>
  <si>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</si>
  <si>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</si>
  <si>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</si>
  <si>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</si>
  <si>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</si>
  <si>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</si>
  <si>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</si>
  <si>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</si>
  <si>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</si>
  <si>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</si>
  <si>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</si>
  <si>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</si>
  <si>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</si>
  <si>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</si>
  <si>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</si>
  <si>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</si>
  <si>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</si>
  <si>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</si>
  <si>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</si>
  <si>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</si>
  <si>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</si>
  <si>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</si>
  <si>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</si>
  <si>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</si>
  <si>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</si>
  <si>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</si>
  <si>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</si>
  <si>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</si>
  <si>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</si>
  <si>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</si>
  <si>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</si>
  <si>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</si>
  <si>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</si>
  <si>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</si>
  <si>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</si>
  <si>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</si>
  <si>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</si>
  <si>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</si>
  <si>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</si>
  <si>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</si>
  <si>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</si>
  <si>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</si>
  <si>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</si>
  <si>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</si>
  <si>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</si>
  <si>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</si>
  <si>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</si>
  <si>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</si>
  <si>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</si>
  <si>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</si>
  <si>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</si>
  <si>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</si>
  <si>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</si>
  <si>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</si>
  <si>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</si>
  <si>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</si>
  <si>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</si>
  <si>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</si>
  <si>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</si>
  <si>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</si>
  <si>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</si>
  <si>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</si>
  <si>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</si>
  <si>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</si>
  <si>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</si>
  <si>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</si>
  <si>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</si>
  <si>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</si>
  <si>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</si>
  <si>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</si>
  <si>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</si>
  <si>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</si>
  <si>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</si>
  <si>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</si>
  <si>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</si>
  <si>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</si>
  <si>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</si>
  <si>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</si>
  <si>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</si>
  <si>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</si>
  <si>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</si>
  <si>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</si>
  <si>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</si>
  <si>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</si>
  <si>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</si>
  <si>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</si>
  <si>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</si>
  <si>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</si>
  <si>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</si>
  <si>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</si>
  <si>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</si>
  <si>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</si>
  <si>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</si>
  <si>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</si>
  <si>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</si>
  <si>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</si>
  <si>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</si>
  <si>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</si>
  <si>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</si>
  <si>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</si>
  <si>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</si>
  <si>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</si>
  <si>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</si>
  <si>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</si>
  <si>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</si>
  <si>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</si>
  <si>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</si>
  <si>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</si>
  <si>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</si>
  <si>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</si>
  <si>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</si>
  <si>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</si>
  <si>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</si>
  <si>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</si>
  <si>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</si>
  <si>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</si>
  <si>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</si>
  <si>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</si>
  <si>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</si>
  <si>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</si>
  <si>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</si>
  <si>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</si>
  <si>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</si>
  <si>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</si>
  <si>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</si>
  <si>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</si>
  <si>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</si>
  <si>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</si>
  <si>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</si>
  <si>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</si>
  <si>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</si>
  <si>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</si>
  <si>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</si>
  <si>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</si>
  <si>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</si>
  <si>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</si>
  <si>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</si>
  <si>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</si>
  <si>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</si>
  <si>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</si>
  <si>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</si>
  <si>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</si>
  <si>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</si>
  <si>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</si>
  <si>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</si>
  <si>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香川県三豊市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</si>
  <si>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</si>
  <si>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</si>
  <si>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</si>
  <si>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</si>
  <si>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</si>
  <si>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</si>
  <si>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</si>
  <si>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</si>
  <si>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</si>
  <si>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</si>
  <si>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</si>
  <si>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</si>
  <si>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</si>
  <si>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</si>
  <si>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</si>
  <si>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</si>
  <si>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</si>
  <si>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</si>
  <si>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</si>
  <si>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</si>
  <si>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</si>
  <si>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</si>
  <si>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</si>
  <si>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</si>
  <si>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</si>
  <si>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</si>
  <si>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</si>
  <si>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</si>
  <si>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</si>
  <si>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</si>
  <si>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</si>
  <si>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</si>
  <si>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</si>
  <si>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</si>
  <si>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</si>
  <si>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</si>
  <si>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</si>
  <si>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介護サービス事業特別会計</t>
    <phoneticPr fontId="5"/>
  </si>
  <si>
    <t>-</t>
    <phoneticPr fontId="5"/>
  </si>
  <si>
    <t>病院事業会計</t>
    <phoneticPr fontId="5"/>
  </si>
  <si>
    <t>法適用企業</t>
    <phoneticPr fontId="5"/>
  </si>
  <si>
    <t>集落排水事業特別会計</t>
    <phoneticPr fontId="5"/>
  </si>
  <si>
    <t>-</t>
    <phoneticPr fontId="5"/>
  </si>
  <si>
    <t>法非適用企業</t>
    <phoneticPr fontId="5"/>
  </si>
  <si>
    <t>浄化槽整備推進事業特別会計</t>
    <phoneticPr fontId="5"/>
  </si>
  <si>
    <t>-</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</si>
  <si>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</si>
  <si>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</si>
  <si>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</si>
  <si>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</si>
  <si>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</si>
  <si>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</si>
  <si>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</si>
  <si>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</si>
  <si>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</si>
  <si>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</si>
  <si>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</si>
  <si>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</si>
  <si>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</si>
  <si>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</si>
  <si>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</si>
  <si>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</si>
  <si>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</si>
  <si>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</si>
  <si>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</si>
  <si>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</si>
  <si>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</si>
  <si>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</si>
  <si>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</si>
  <si>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</si>
  <si>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</si>
  <si>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</si>
  <si>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</si>
  <si>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</si>
  <si>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</si>
  <si>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</si>
  <si>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</si>
  <si>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</si>
  <si>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</si>
  <si>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</si>
  <si>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</si>
  <si>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</si>
  <si>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</si>
  <si>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</si>
  <si>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</si>
  <si>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</si>
  <si>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</si>
  <si>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</si>
  <si>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</si>
  <si>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</si>
  <si>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</si>
  <si>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</si>
  <si>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</si>
  <si>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</si>
  <si>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</si>
  <si>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</si>
  <si>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</si>
  <si>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</si>
  <si>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</si>
  <si>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</si>
  <si>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</si>
  <si>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</si>
  <si>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</si>
  <si>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</si>
  <si>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</si>
  <si>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</si>
  <si>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浄化槽整備推進事業特別会計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</si>
  <si>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</si>
  <si>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</si>
  <si>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</si>
  <si>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</si>
  <si>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</si>
  <si>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</si>
  <si>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</si>
  <si>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</si>
  <si>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</si>
  <si>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</si>
  <si>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</si>
  <si>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</si>
  <si>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</si>
  <si>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</si>
  <si>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</si>
  <si>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</si>
  <si>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</si>
  <si>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</si>
  <si>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</si>
  <si>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</si>
  <si>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</si>
  <si>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</si>
  <si>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</si>
  <si>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</si>
  <si>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</si>
  <si>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</si>
  <si>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</si>
  <si>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</si>
  <si>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</si>
  <si>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</si>
  <si>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</si>
  <si>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</si>
  <si>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</si>
  <si>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</si>
  <si>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</si>
  <si>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</si>
  <si>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</si>
  <si>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</si>
  <si>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</si>
  <si>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</si>
  <si>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</si>
  <si>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</si>
  <si>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</si>
  <si>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</si>
  <si>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</si>
  <si>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</si>
  <si>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</si>
  <si>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</si>
  <si>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</si>
  <si>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</si>
  <si>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</si>
  <si>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</si>
  <si>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</si>
  <si>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</si>
  <si>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</si>
  <si>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</si>
  <si>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</si>
  <si>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</si>
  <si>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</si>
  <si>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</si>
  <si>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</si>
  <si>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</si>
  <si>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</si>
  <si>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</si>
  <si>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</si>
  <si>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</si>
  <si>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</si>
  <si>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</si>
  <si>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</si>
  <si>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</si>
  <si>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</si>
  <si>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</si>
  <si>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</si>
  <si>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</si>
  <si>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</si>
  <si>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</si>
  <si>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</si>
  <si>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</si>
  <si>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</si>
  <si>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</si>
  <si>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</si>
  <si>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</si>
  <si>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</si>
  <si>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</si>
  <si>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</si>
  <si>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</si>
  <si>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</si>
  <si>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</si>
  <si>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</si>
  <si>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</si>
  <si>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</si>
  <si>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</si>
  <si>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</si>
  <si>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4.68</t>
  </si>
  <si>
    <t>▲ 3.47</t>
  </si>
  <si>
    <t>一般会計</t>
  </si>
  <si>
    <t>病院事業会計</t>
  </si>
  <si>
    <t>介護保険事業特別会計</t>
  </si>
  <si>
    <t>国民健康保険事業特別会計</t>
  </si>
  <si>
    <t>国民健康保険診療所事業特別会計</t>
  </si>
  <si>
    <t>港湾整備事業特別会計</t>
  </si>
  <si>
    <t>後期高齢者医療事業特別会計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</si>
  <si>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</si>
  <si>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</si>
  <si>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</si>
  <si>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</si>
  <si>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</si>
  <si>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</si>
  <si>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</si>
  <si>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</si>
  <si>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</si>
  <si>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三観広域行政組合（一般会計）</t>
    <rPh sb="0" eb="1">
      <t>サン</t>
    </rPh>
    <rPh sb="1" eb="2">
      <t>カン</t>
    </rPh>
    <rPh sb="2" eb="4">
      <t>コウイキ</t>
    </rPh>
    <rPh sb="4" eb="6">
      <t>ギョウセイ</t>
    </rPh>
    <rPh sb="6" eb="8">
      <t>クミアイ</t>
    </rPh>
    <rPh sb="9" eb="11">
      <t>イッパン</t>
    </rPh>
    <rPh sb="11" eb="13">
      <t>カイケイ</t>
    </rPh>
    <phoneticPr fontId="27"/>
  </si>
  <si>
    <t>三観広域行政組合（電子計算センター）</t>
    <rPh sb="0" eb="1">
      <t>サン</t>
    </rPh>
    <rPh sb="1" eb="2">
      <t>カン</t>
    </rPh>
    <rPh sb="2" eb="4">
      <t>コウイキ</t>
    </rPh>
    <rPh sb="4" eb="6">
      <t>ギョウセイ</t>
    </rPh>
    <rPh sb="6" eb="8">
      <t>クミアイ</t>
    </rPh>
    <rPh sb="9" eb="11">
      <t>デンシ</t>
    </rPh>
    <rPh sb="11" eb="13">
      <t>ケイサン</t>
    </rPh>
    <phoneticPr fontId="27"/>
  </si>
  <si>
    <t>三豊総合病院企業団（病院事業会計）</t>
    <rPh sb="8" eb="9">
      <t>ダン</t>
    </rPh>
    <rPh sb="10" eb="12">
      <t>ビョウイン</t>
    </rPh>
    <rPh sb="12" eb="14">
      <t>ジギョウ</t>
    </rPh>
    <phoneticPr fontId="27"/>
  </si>
  <si>
    <t>三豊総合病院企業団（保健福祉総合施設事業）</t>
    <rPh sb="8" eb="9">
      <t>ダン</t>
    </rPh>
    <rPh sb="10" eb="12">
      <t>ホケン</t>
    </rPh>
    <rPh sb="12" eb="14">
      <t>フクシ</t>
    </rPh>
    <rPh sb="14" eb="16">
      <t>ソウゴウ</t>
    </rPh>
    <rPh sb="16" eb="18">
      <t>シセツ</t>
    </rPh>
    <rPh sb="18" eb="20">
      <t>ジギョウ</t>
    </rPh>
    <phoneticPr fontId="27"/>
  </si>
  <si>
    <t>三豊総合病院企業団（介護老人保健施設事業会計）</t>
    <rPh sb="8" eb="9">
      <t>ダン</t>
    </rPh>
    <rPh sb="10" eb="12">
      <t>カイゴ</t>
    </rPh>
    <rPh sb="12" eb="14">
      <t>ロウジン</t>
    </rPh>
    <rPh sb="14" eb="16">
      <t>ホケン</t>
    </rPh>
    <rPh sb="16" eb="18">
      <t>シセツ</t>
    </rPh>
    <rPh sb="18" eb="20">
      <t>ジギョウ</t>
    </rPh>
    <rPh sb="20" eb="22">
      <t>カイケイ</t>
    </rPh>
    <phoneticPr fontId="27"/>
  </si>
  <si>
    <t>三豊市観音寺市学校組合</t>
    <rPh sb="10" eb="11">
      <t>ア</t>
    </rPh>
    <phoneticPr fontId="27"/>
  </si>
  <si>
    <t>香川県中部広域競艇事業組合</t>
    <rPh sb="0" eb="3">
      <t>カガワケン</t>
    </rPh>
    <rPh sb="3" eb="5">
      <t>チュウブ</t>
    </rPh>
    <rPh sb="5" eb="7">
      <t>コウイキ</t>
    </rPh>
    <rPh sb="7" eb="9">
      <t>キョウテイ</t>
    </rPh>
    <rPh sb="9" eb="11">
      <t>ジギョウ</t>
    </rPh>
    <rPh sb="11" eb="13">
      <t>クミアイ</t>
    </rPh>
    <phoneticPr fontId="27"/>
  </si>
  <si>
    <t>香川県市町総合事務組合</t>
    <rPh sb="10" eb="11">
      <t>ア</t>
    </rPh>
    <phoneticPr fontId="27"/>
  </si>
  <si>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</si>
  <si>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27"/>
  </si>
  <si>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</si>
  <si>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</si>
  <si>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三豊市土地開発公社</t>
    <rPh sb="0" eb="2">
      <t>ミトヨ</t>
    </rPh>
    <rPh sb="2" eb="3">
      <t>シ</t>
    </rPh>
    <rPh sb="3" eb="5">
      <t>トチ</t>
    </rPh>
    <rPh sb="5" eb="7">
      <t>カイハツ</t>
    </rPh>
    <rPh sb="7" eb="9">
      <t>コウシャ</t>
    </rPh>
    <phoneticPr fontId="24"/>
  </si>
  <si>
    <t>○</t>
  </si>
  <si>
    <t>株式会社たからだの里</t>
    <phoneticPr fontId="2"/>
  </si>
  <si>
    <t>-</t>
    <phoneticPr fontId="2"/>
  </si>
  <si>
    <t>-</t>
    <phoneticPr fontId="2"/>
  </si>
  <si>
    <t>-</t>
    <phoneticPr fontId="2"/>
  </si>
  <si>
    <t>-</t>
    <phoneticPr fontId="2"/>
  </si>
  <si>
    <t>三豊市合併振興基金</t>
    <rPh sb="0" eb="3">
      <t>ミトヨシ</t>
    </rPh>
    <rPh sb="3" eb="5">
      <t>ガッペイ</t>
    </rPh>
    <rPh sb="5" eb="7">
      <t>シンコウ</t>
    </rPh>
    <rPh sb="7" eb="9">
      <t>キキン</t>
    </rPh>
    <phoneticPr fontId="5"/>
  </si>
  <si>
    <t>三豊市公共施設整備基金</t>
    <rPh sb="0" eb="3">
      <t>ミトヨシ</t>
    </rPh>
    <rPh sb="3" eb="11">
      <t>コウキョウシセツセイビキキン</t>
    </rPh>
    <phoneticPr fontId="5"/>
  </si>
  <si>
    <t>三豊市地域福祉基金</t>
    <rPh sb="0" eb="3">
      <t>ミトヨシ</t>
    </rPh>
    <rPh sb="3" eb="5">
      <t>チイキ</t>
    </rPh>
    <rPh sb="5" eb="7">
      <t>フクシ</t>
    </rPh>
    <rPh sb="7" eb="9">
      <t>キキン</t>
    </rPh>
    <phoneticPr fontId="2"/>
  </si>
  <si>
    <t>ふるさと三豊応援基金</t>
    <rPh sb="4" eb="6">
      <t>ミトヨ</t>
    </rPh>
    <rPh sb="6" eb="8">
      <t>オウエン</t>
    </rPh>
    <rPh sb="8" eb="10">
      <t>キキン</t>
    </rPh>
    <phoneticPr fontId="5"/>
  </si>
  <si>
    <t>三豊市教育施設整備基金</t>
    <rPh sb="0" eb="3">
      <t>ミトヨシ</t>
    </rPh>
    <rPh sb="3" eb="5">
      <t>キョウイク</t>
    </rPh>
    <rPh sb="5" eb="7">
      <t>シセツ</t>
    </rPh>
    <rPh sb="7" eb="9">
      <t>セイビ</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</si>
  <si>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</si>
  <si>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</si>
  <si>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</si>
  <si>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</si>
  <si>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</si>
  <si>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</si>
  <si>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</si>
  <si>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</si>
  <si>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</si>
  <si>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</si>
  <si>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実質公債費比率は過去5年間はいずれも類似団体内平均値を下回る結果となっているものの、R1年度はH28年度以降で最も高い数値となった。
　令和7年度の合併特例債発行期限に向けた同起債活用のため、当面の間負債額は膨らむ見込みだが、今後も将来負担比率がプラスにならないように各種負債残高を注視していき、今後歳入が減少することを見越した上で、実質公債費比率の動きにも留意しながら負債の管理を行っていくこととする。</t>
    <rPh sb="1" eb="3">
      <t>ジッシツ</t>
    </rPh>
    <rPh sb="3" eb="6">
      <t>コウサイヒ</t>
    </rPh>
    <rPh sb="6" eb="8">
      <t>ヒリツ</t>
    </rPh>
    <rPh sb="9" eb="11">
      <t>カコ</t>
    </rPh>
    <rPh sb="12" eb="14">
      <t>ネンカン</t>
    </rPh>
    <rPh sb="19" eb="21">
      <t>ルイジ</t>
    </rPh>
    <rPh sb="21" eb="23">
      <t>ダンタイ</t>
    </rPh>
    <rPh sb="23" eb="24">
      <t>ナイ</t>
    </rPh>
    <rPh sb="24" eb="27">
      <t>ヘイキンチ</t>
    </rPh>
    <rPh sb="28" eb="30">
      <t>シタマワ</t>
    </rPh>
    <rPh sb="31" eb="33">
      <t>ケッカ</t>
    </rPh>
    <phoneticPr fontId="5"/>
  </si>
  <si>
    <t>　今後も将来負担比率がプラスにならないように負債の調整等を行うとともに、　有形固定資産減価償却率が高くなりすぎないよう施設のマネジメントを実施していくこととする。
　平成27年度には、一時的に将来負担比率が増加したものの、以降5年間において将来負担比率は類似団体と比べて低い水準にある。有形固定資産減価償却率は類似団体内平均値を下回る状況が続いているものの年々数値が上昇傾向にある。今後の対策として、起債の新規発行を交付税措置のある有利な起債に限るとともに、公共施設等総合管理計画に基づく施設の更新、再配置を進めることで、両指標ともに現在の水準を維持していく見込みである。</t>
    <rPh sb="1" eb="3">
      <t>コンゴ</t>
    </rPh>
    <rPh sb="4" eb="6">
      <t>ショウライ</t>
    </rPh>
    <rPh sb="6" eb="8">
      <t>フタン</t>
    </rPh>
    <rPh sb="8" eb="10">
      <t>ヒリツ</t>
    </rPh>
    <rPh sb="22" eb="24">
      <t>フサイ</t>
    </rPh>
    <rPh sb="25" eb="27">
      <t>チョウセイ</t>
    </rPh>
    <rPh sb="27" eb="28">
      <t>ナド</t>
    </rPh>
    <rPh sb="29" eb="30">
      <t>オコナ</t>
    </rPh>
    <rPh sb="37" eb="39">
      <t>ユウケイ</t>
    </rPh>
    <rPh sb="39" eb="41">
      <t>コテイ</t>
    </rPh>
    <rPh sb="41" eb="43">
      <t>シサン</t>
    </rPh>
    <rPh sb="43" eb="45">
      <t>ゲンカ</t>
    </rPh>
    <rPh sb="45" eb="47">
      <t>ショウキャク</t>
    </rPh>
    <rPh sb="47" eb="48">
      <t>リツ</t>
    </rPh>
    <rPh sb="49" eb="50">
      <t>タカ</t>
    </rPh>
    <rPh sb="59" eb="61">
      <t>シセツ</t>
    </rPh>
    <rPh sb="69" eb="71">
      <t>ジッシ</t>
    </rPh>
    <rPh sb="111" eb="113">
      <t>イコウ</t>
    </rPh>
    <rPh sb="114" eb="116">
      <t>ネンカン</t>
    </rPh>
    <rPh sb="155" eb="157">
      <t>ルイジ</t>
    </rPh>
    <rPh sb="157" eb="159">
      <t>ダンタイ</t>
    </rPh>
    <rPh sb="159" eb="160">
      <t>ナイ</t>
    </rPh>
    <rPh sb="160" eb="163">
      <t>ヘイキンチ</t>
    </rPh>
    <rPh sb="164" eb="166">
      <t>シタマワ</t>
    </rPh>
    <rPh sb="167" eb="169">
      <t>ジョウキョウ</t>
    </rPh>
    <rPh sb="170" eb="171">
      <t>ツヅ</t>
    </rPh>
    <rPh sb="185" eb="18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</si>
</sst>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6D53-4ED9-8556-F0A3178EE0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186589</c:v>
                </c:pt>
                <c:pt idx="1">
                  <c:v>65645</c:v>
                </c:pt>
                <c:pt idx="2">
                  <c:v>68413</c:v>
                </c:pt>
                <c:pt idx="3">
                  <c:v>99742</c:v>
                </c:pt>
                <c:pt idx="4">
                  <c:v>78805</c:v>
                </c:pt>
              </c:numCache>
            </c:numRef>
          </c:val>
          <c:smooth val="0"/>
          <c:extLst>
            <c:ext xmlns:c16="http://schemas.microsoft.com/office/drawing/2014/chart" uri="{C3380CC4-5D6E-409C-BE32-E72D297353CC}">
              <c16:uniqueId val="{00000001-6D53-4ED9-8556-F0A3178EE0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6.33</c:v>
                </c:pt>
                <c:pt idx="1">
                  <c:v>5.5</c:v>
                </c:pt>
                <c:pt idx="2">
                  <c:v>5.37</c:v>
                </c:pt>
                <c:pt idx="3">
                  <c:v>5.16</c:v>
                </c:pt>
                <c:pt idx="4">
                  <c:v>7.98</c:v>
                </c:pt>
              </c:numCache>
            </c:numRef>
          </c:val>
          <c:extLst>
            <c:ext xmlns:c16="http://schemas.microsoft.com/office/drawing/2014/chart" uri="{C3380CC4-5D6E-409C-BE32-E72D297353CC}">
              <c16:uniqueId val="{00000000-7C80-4135-8189-8A8CC471BC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44.01</c:v>
                </c:pt>
                <c:pt idx="1">
                  <c:v>49.05</c:v>
                </c:pt>
                <c:pt idx="2">
                  <c:v>51.05</c:v>
                </c:pt>
                <c:pt idx="3">
                  <c:v>45.63</c:v>
                </c:pt>
                <c:pt idx="4">
                  <c:v>39.82</c:v>
                </c:pt>
              </c:numCache>
            </c:numRef>
          </c:val>
          <c:extLst>
            <c:ext xmlns:c16="http://schemas.microsoft.com/office/drawing/2014/chart" uri="{C3380CC4-5D6E-409C-BE32-E72D297353CC}">
              <c16:uniqueId val="{00000001-7C80-4135-8189-8A8CC471BC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3.37</c:v>
                </c:pt>
                <c:pt idx="1">
                  <c:v>2.31</c:v>
                </c:pt>
                <c:pt idx="2">
                  <c:v>1.04</c:v>
                </c:pt>
                <c:pt idx="3">
                  <c:v>-4.68</c:v>
                </c:pt>
                <c:pt idx="4">
                  <c:v>-3.47</c:v>
                </c:pt>
              </c:numCache>
            </c:numRef>
          </c:val>
          <c:smooth val="0"/>
          <c:extLst>
            <c:ext xmlns:c16="http://schemas.microsoft.com/office/drawing/2014/chart" uri="{C3380CC4-5D6E-409C-BE32-E72D297353CC}">
              <c16:uniqueId val="{00000002-7C80-4135-8189-8A8CC471BC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11.8</c:v>
                </c:pt>
                <c:pt idx="2">
                  <c:v>#N/A</c:v>
                </c:pt>
                <c:pt idx="3">
                  <c:v>11</c:v>
                </c:pt>
                <c:pt idx="4">
                  <c:v>#N/A</c:v>
                </c:pt>
                <c:pt idx="5">
                  <c:v>11.28</c:v>
                </c:pt>
                <c:pt idx="6">
                  <c:v>#N/A</c:v>
                </c:pt>
                <c:pt idx="7">
                  <c:v>0</c:v>
                </c:pt>
                <c:pt idx="8">
                  <c:v>#N/A</c:v>
                </c:pt>
                <c:pt idx="9">
                  <c:v>0</c:v>
                </c:pt>
              </c:numCache>
            </c:numRef>
          </c:val>
          <c:extLst>
            <c:ext xmlns:c16="http://schemas.microsoft.com/office/drawing/2014/chart" uri="{C3380CC4-5D6E-409C-BE32-E72D297353CC}">
              <c16:uniqueId val="{00000000-79E8-4670-9A33-4F0F953532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E8-4670-9A33-4F0F953532AF}"/>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79E8-4670-9A33-4F0F953532A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79E8-4670-9A33-4F0F953532AF}"/>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9E8-4670-9A33-4F0F953532AF}"/>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7.0000000000000007E-2</c:v>
                </c:pt>
                <c:pt idx="4">
                  <c:v>#N/A</c:v>
                </c:pt>
                <c:pt idx="5">
                  <c:v>0.04</c:v>
                </c:pt>
                <c:pt idx="6">
                  <c:v>#N/A</c:v>
                </c:pt>
                <c:pt idx="7">
                  <c:v>0.04</c:v>
                </c:pt>
                <c:pt idx="8">
                  <c:v>#N/A</c:v>
                </c:pt>
                <c:pt idx="9">
                  <c:v>0.04</c:v>
                </c:pt>
              </c:numCache>
            </c:numRef>
          </c:val>
          <c:extLst>
            <c:ext xmlns:c16="http://schemas.microsoft.com/office/drawing/2014/chart" uri="{C3380CC4-5D6E-409C-BE32-E72D297353CC}">
              <c16:uniqueId val="{00000005-79E8-4670-9A33-4F0F953532A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0.33</c:v>
                </c:pt>
                <c:pt idx="4">
                  <c:v>#N/A</c:v>
                </c:pt>
                <c:pt idx="5">
                  <c:v>0.54</c:v>
                </c:pt>
                <c:pt idx="6">
                  <c:v>#N/A</c:v>
                </c:pt>
                <c:pt idx="7">
                  <c:v>0.16</c:v>
                </c:pt>
                <c:pt idx="8">
                  <c:v>#N/A</c:v>
                </c:pt>
                <c:pt idx="9">
                  <c:v>0.3</c:v>
                </c:pt>
              </c:numCache>
            </c:numRef>
          </c:val>
          <c:extLst>
            <c:ext xmlns:c16="http://schemas.microsoft.com/office/drawing/2014/chart" uri="{C3380CC4-5D6E-409C-BE32-E72D297353CC}">
              <c16:uniqueId val="{00000006-79E8-4670-9A33-4F0F953532A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0.95</c:v>
                </c:pt>
                <c:pt idx="2">
                  <c:v>#N/A</c:v>
                </c:pt>
                <c:pt idx="3">
                  <c:v>0.71</c:v>
                </c:pt>
                <c:pt idx="4">
                  <c:v>#N/A</c:v>
                </c:pt>
                <c:pt idx="5">
                  <c:v>1.17</c:v>
                </c:pt>
                <c:pt idx="6">
                  <c:v>#N/A</c:v>
                </c:pt>
                <c:pt idx="7">
                  <c:v>1.23</c:v>
                </c:pt>
                <c:pt idx="8">
                  <c:v>#N/A</c:v>
                </c:pt>
                <c:pt idx="9">
                  <c:v>1.06</c:v>
                </c:pt>
              </c:numCache>
            </c:numRef>
          </c:val>
          <c:extLst>
            <c:ext xmlns:c16="http://schemas.microsoft.com/office/drawing/2014/chart" uri="{C3380CC4-5D6E-409C-BE32-E72D297353CC}">
              <c16:uniqueId val="{00000007-79E8-4670-9A33-4F0F953532A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7.77</c:v>
                </c:pt>
                <c:pt idx="2">
                  <c:v>#N/A</c:v>
                </c:pt>
                <c:pt idx="3">
                  <c:v>7.96</c:v>
                </c:pt>
                <c:pt idx="4">
                  <c:v>#N/A</c:v>
                </c:pt>
                <c:pt idx="5">
                  <c:v>7.48</c:v>
                </c:pt>
                <c:pt idx="6">
                  <c:v>#N/A</c:v>
                </c:pt>
                <c:pt idx="7">
                  <c:v>6.59</c:v>
                </c:pt>
                <c:pt idx="8">
                  <c:v>#N/A</c:v>
                </c:pt>
                <c:pt idx="9">
                  <c:v>5.23</c:v>
                </c:pt>
              </c:numCache>
            </c:numRef>
          </c:val>
          <c:extLst>
            <c:ext xmlns:c16="http://schemas.microsoft.com/office/drawing/2014/chart" uri="{C3380CC4-5D6E-409C-BE32-E72D297353CC}">
              <c16:uniqueId val="{00000008-79E8-4670-9A33-4F0F953532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6.32</c:v>
                </c:pt>
                <c:pt idx="2">
                  <c:v>#N/A</c:v>
                </c:pt>
                <c:pt idx="3">
                  <c:v>5.49</c:v>
                </c:pt>
                <c:pt idx="4">
                  <c:v>#N/A</c:v>
                </c:pt>
                <c:pt idx="5">
                  <c:v>5.37</c:v>
                </c:pt>
                <c:pt idx="6">
                  <c:v>#N/A</c:v>
                </c:pt>
                <c:pt idx="7">
                  <c:v>5.16</c:v>
                </c:pt>
                <c:pt idx="8">
                  <c:v>#N/A</c:v>
                </c:pt>
                <c:pt idx="9">
                  <c:v>7.98</c:v>
                </c:pt>
              </c:numCache>
            </c:numRef>
          </c:val>
          <c:extLst>
            <c:ext xmlns:c16="http://schemas.microsoft.com/office/drawing/2014/chart" uri="{C3380CC4-5D6E-409C-BE32-E72D297353CC}">
              <c16:uniqueId val="{00000009-79E8-4670-9A33-4F0F953532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2257</c:v>
                </c:pt>
                <c:pt idx="5">
                  <c:v>2216</c:v>
                </c:pt>
                <c:pt idx="8">
                  <c:v>2316</c:v>
                </c:pt>
                <c:pt idx="11">
                  <c:v>2556</c:v>
                </c:pt>
                <c:pt idx="14">
                  <c:v>2952</c:v>
                </c:pt>
              </c:numCache>
            </c:numRef>
          </c:val>
          <c:extLst>
            <c:ext xmlns:c16="http://schemas.microsoft.com/office/drawing/2014/chart" uri="{C3380CC4-5D6E-409C-BE32-E72D297353CC}">
              <c16:uniqueId val="{00000000-9E15-4300-A98C-3A063D79CE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15-4300-A98C-3A063D79CE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c:v>
                </c:pt>
                <c:pt idx="3">
                  <c:v>30</c:v>
                </c:pt>
                <c:pt idx="6">
                  <c:v>22</c:v>
                </c:pt>
                <c:pt idx="9">
                  <c:v>17</c:v>
                </c:pt>
                <c:pt idx="12">
                  <c:v>19</c:v>
                </c:pt>
              </c:numCache>
            </c:numRef>
          </c:val>
          <c:extLst>
            <c:ext xmlns:c16="http://schemas.microsoft.com/office/drawing/2014/chart" uri="{C3380CC4-5D6E-409C-BE32-E72D297353CC}">
              <c16:uniqueId val="{00000002-9E15-4300-A98C-3A063D79CE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74</c:v>
                </c:pt>
                <c:pt idx="3">
                  <c:v>79</c:v>
                </c:pt>
                <c:pt idx="6">
                  <c:v>124</c:v>
                </c:pt>
                <c:pt idx="9">
                  <c:v>185</c:v>
                </c:pt>
                <c:pt idx="12">
                  <c:v>227</c:v>
                </c:pt>
              </c:numCache>
            </c:numRef>
          </c:val>
          <c:extLst>
            <c:ext xmlns:c16="http://schemas.microsoft.com/office/drawing/2014/chart" uri="{C3380CC4-5D6E-409C-BE32-E72D297353CC}">
              <c16:uniqueId val="{00000003-9E15-4300-A98C-3A063D79CE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233</c:v>
                </c:pt>
                <c:pt idx="3">
                  <c:v>232</c:v>
                </c:pt>
                <c:pt idx="6">
                  <c:v>218</c:v>
                </c:pt>
                <c:pt idx="9">
                  <c:v>197</c:v>
                </c:pt>
                <c:pt idx="12">
                  <c:v>207</c:v>
                </c:pt>
              </c:numCache>
            </c:numRef>
          </c:val>
          <c:extLst>
            <c:ext xmlns:c16="http://schemas.microsoft.com/office/drawing/2014/chart" uri="{C3380CC4-5D6E-409C-BE32-E72D297353CC}">
              <c16:uniqueId val="{00000004-9E15-4300-A98C-3A063D79CE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15-4300-A98C-3A063D79CE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15-4300-A98C-3A063D79CE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2696</c:v>
                </c:pt>
                <c:pt idx="3">
                  <c:v>2539</c:v>
                </c:pt>
                <c:pt idx="6">
                  <c:v>2591</c:v>
                </c:pt>
                <c:pt idx="9">
                  <c:v>2931</c:v>
                </c:pt>
                <c:pt idx="12">
                  <c:v>3568</c:v>
                </c:pt>
              </c:numCache>
            </c:numRef>
          </c:val>
          <c:extLst>
            <c:ext xmlns:c16="http://schemas.microsoft.com/office/drawing/2014/chart" uri="{C3380CC4-5D6E-409C-BE32-E72D297353CC}">
              <c16:uniqueId val="{00000007-9E15-4300-A98C-3A063D79CE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787</c:v>
                </c:pt>
                <c:pt idx="2">
                  <c:v>#N/A</c:v>
                </c:pt>
                <c:pt idx="3">
                  <c:v>#N/A</c:v>
                </c:pt>
                <c:pt idx="4">
                  <c:v>664</c:v>
                </c:pt>
                <c:pt idx="5">
                  <c:v>#N/A</c:v>
                </c:pt>
                <c:pt idx="6">
                  <c:v>#N/A</c:v>
                </c:pt>
                <c:pt idx="7">
                  <c:v>639</c:v>
                </c:pt>
                <c:pt idx="8">
                  <c:v>#N/A</c:v>
                </c:pt>
                <c:pt idx="9">
                  <c:v>#N/A</c:v>
                </c:pt>
                <c:pt idx="10">
                  <c:v>774</c:v>
                </c:pt>
                <c:pt idx="11">
                  <c:v>#N/A</c:v>
                </c:pt>
                <c:pt idx="12">
                  <c:v>#N/A</c:v>
                </c:pt>
                <c:pt idx="13">
                  <c:v>1069</c:v>
                </c:pt>
                <c:pt idx="14">
                  <c:v>#N/A</c:v>
                </c:pt>
              </c:numCache>
            </c:numRef>
          </c:val>
          <c:smooth val="0"/>
          <c:extLst>
            <c:ext xmlns:c16="http://schemas.microsoft.com/office/drawing/2014/chart" uri="{C3380CC4-5D6E-409C-BE32-E72D297353CC}">
              <c16:uniqueId val="{00000008-9E15-4300-A98C-3A063D79CE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30047</c:v>
                </c:pt>
                <c:pt idx="5">
                  <c:v>30755</c:v>
                </c:pt>
                <c:pt idx="8">
                  <c:v>31306</c:v>
                </c:pt>
                <c:pt idx="11">
                  <c:v>32027</c:v>
                </c:pt>
                <c:pt idx="14">
                  <c:v>31770</c:v>
                </c:pt>
              </c:numCache>
            </c:numRef>
          </c:val>
          <c:extLst>
            <c:ext xmlns:c16="http://schemas.microsoft.com/office/drawing/2014/chart" uri="{C3380CC4-5D6E-409C-BE32-E72D297353CC}">
              <c16:uniqueId val="{00000000-76F8-475A-A3F4-A1B03A198B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339</c:v>
                </c:pt>
                <c:pt idx="5">
                  <c:v>232</c:v>
                </c:pt>
                <c:pt idx="8">
                  <c:v>124</c:v>
                </c:pt>
                <c:pt idx="11">
                  <c:v>17</c:v>
                </c:pt>
                <c:pt idx="14">
                  <c:v>0</c:v>
                </c:pt>
              </c:numCache>
            </c:numRef>
          </c:val>
          <c:extLst>
            <c:ext xmlns:c16="http://schemas.microsoft.com/office/drawing/2014/chart" uri="{C3380CC4-5D6E-409C-BE32-E72D297353CC}">
              <c16:uniqueId val="{00000001-76F8-475A-A3F4-A1B03A198B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10034</c:v>
                </c:pt>
                <c:pt idx="5">
                  <c:v>17912</c:v>
                </c:pt>
                <c:pt idx="8">
                  <c:v>18073</c:v>
                </c:pt>
                <c:pt idx="11">
                  <c:v>17428</c:v>
                </c:pt>
                <c:pt idx="14">
                  <c:v>15984</c:v>
                </c:pt>
              </c:numCache>
            </c:numRef>
          </c:val>
          <c:extLst>
            <c:ext xmlns:c16="http://schemas.microsoft.com/office/drawing/2014/chart" uri="{C3380CC4-5D6E-409C-BE32-E72D297353CC}">
              <c16:uniqueId val="{00000002-76F8-475A-A3F4-A1B03A198B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F8-475A-A3F4-A1B03A198B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F8-475A-A3F4-A1B03A198B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40</c:v>
                </c:pt>
                <c:pt idx="6">
                  <c:v>0</c:v>
                </c:pt>
                <c:pt idx="9">
                  <c:v>0</c:v>
                </c:pt>
                <c:pt idx="12">
                  <c:v>0</c:v>
                </c:pt>
              </c:numCache>
            </c:numRef>
          </c:val>
          <c:extLst>
            <c:ext xmlns:c16="http://schemas.microsoft.com/office/drawing/2014/chart" uri="{C3380CC4-5D6E-409C-BE32-E72D297353CC}">
              <c16:uniqueId val="{00000005-76F8-475A-A3F4-A1B03A198B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5752</c:v>
                </c:pt>
                <c:pt idx="3">
                  <c:v>5483</c:v>
                </c:pt>
                <c:pt idx="6">
                  <c:v>5288</c:v>
                </c:pt>
                <c:pt idx="9">
                  <c:v>4846</c:v>
                </c:pt>
                <c:pt idx="12">
                  <c:v>4722</c:v>
                </c:pt>
              </c:numCache>
            </c:numRef>
          </c:val>
          <c:extLst>
            <c:ext xmlns:c16="http://schemas.microsoft.com/office/drawing/2014/chart" uri="{C3380CC4-5D6E-409C-BE32-E72D297353CC}">
              <c16:uniqueId val="{00000006-76F8-475A-A3F4-A1B03A198B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2102</c:v>
                </c:pt>
                <c:pt idx="3">
                  <c:v>2280</c:v>
                </c:pt>
                <c:pt idx="6">
                  <c:v>2223</c:v>
                </c:pt>
                <c:pt idx="9">
                  <c:v>2278</c:v>
                </c:pt>
                <c:pt idx="12">
                  <c:v>2090</c:v>
                </c:pt>
              </c:numCache>
            </c:numRef>
          </c:val>
          <c:extLst>
            <c:ext xmlns:c16="http://schemas.microsoft.com/office/drawing/2014/chart" uri="{C3380CC4-5D6E-409C-BE32-E72D297353CC}">
              <c16:uniqueId val="{00000007-76F8-475A-A3F4-A1B03A198B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2426</c:v>
                </c:pt>
                <c:pt idx="3">
                  <c:v>2278</c:v>
                </c:pt>
                <c:pt idx="6">
                  <c:v>2128</c:v>
                </c:pt>
                <c:pt idx="9">
                  <c:v>1817</c:v>
                </c:pt>
                <c:pt idx="12">
                  <c:v>1877</c:v>
                </c:pt>
              </c:numCache>
            </c:numRef>
          </c:val>
          <c:extLst>
            <c:ext xmlns:c16="http://schemas.microsoft.com/office/drawing/2014/chart" uri="{C3380CC4-5D6E-409C-BE32-E72D297353CC}">
              <c16:uniqueId val="{00000008-76F8-475A-A3F4-A1B03A198B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477</c:v>
                </c:pt>
                <c:pt idx="3">
                  <c:v>73</c:v>
                </c:pt>
                <c:pt idx="6">
                  <c:v>53</c:v>
                </c:pt>
                <c:pt idx="9">
                  <c:v>37</c:v>
                </c:pt>
                <c:pt idx="12">
                  <c:v>41</c:v>
                </c:pt>
              </c:numCache>
            </c:numRef>
          </c:val>
          <c:extLst>
            <c:ext xmlns:c16="http://schemas.microsoft.com/office/drawing/2014/chart" uri="{C3380CC4-5D6E-409C-BE32-E72D297353CC}">
              <c16:uniqueId val="{00000009-76F8-475A-A3F4-A1B03A198B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32747</c:v>
                </c:pt>
                <c:pt idx="3">
                  <c:v>33451</c:v>
                </c:pt>
                <c:pt idx="6">
                  <c:v>34262</c:v>
                </c:pt>
                <c:pt idx="9">
                  <c:v>35306</c:v>
                </c:pt>
                <c:pt idx="12">
                  <c:v>34998</c:v>
                </c:pt>
              </c:numCache>
            </c:numRef>
          </c:val>
          <c:extLst>
            <c:ext xmlns:c16="http://schemas.microsoft.com/office/drawing/2014/chart" uri="{C3380CC4-5D6E-409C-BE32-E72D297353CC}">
              <c16:uniqueId val="{0000000A-76F8-475A-A3F4-A1B03A198B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F8-475A-A3F4-A1B03A198B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10183</c:v>
                </c:pt>
                <c:pt idx="1">
                  <c:v>9257</c:v>
                </c:pt>
                <c:pt idx="2">
                  <c:v>8003</c:v>
                </c:pt>
              </c:numCache>
            </c:numRef>
          </c:val>
          <c:extLst>
            <c:ext xmlns:c16="http://schemas.microsoft.com/office/drawing/2014/chart" uri="{C3380CC4-5D6E-409C-BE32-E72D297353CC}">
              <c16:uniqueId val="{00000000-3FA1-4D9F-9830-A09ADA14D9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1326</c:v>
                </c:pt>
                <c:pt idx="1">
                  <c:v>1890</c:v>
                </c:pt>
                <c:pt idx="2">
                  <c:v>1833</c:v>
                </c:pt>
              </c:numCache>
            </c:numRef>
          </c:val>
          <c:extLst>
            <c:ext xmlns:c16="http://schemas.microsoft.com/office/drawing/2014/chart" uri="{C3380CC4-5D6E-409C-BE32-E72D297353CC}">
              <c16:uniqueId val="{00000001-3FA1-4D9F-9830-A09ADA14D9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8705</c:v>
                </c:pt>
                <c:pt idx="1">
                  <c:v>8921</c:v>
                </c:pt>
                <c:pt idx="2">
                  <c:v>9235</c:v>
                </c:pt>
              </c:numCache>
            </c:numRef>
          </c:val>
          <c:extLst>
            <c:ext xmlns:c16="http://schemas.microsoft.com/office/drawing/2014/chart" uri="{C3380CC4-5D6E-409C-BE32-E72D297353CC}">
              <c16:uniqueId val="{00000002-3FA1-4D9F-9830-A09ADA14D9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{74C585A5-3C22-467E-B5B6-72E711225E6D}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BB1-466E-94A0-D45BC6BEAD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{5FD237B4-54A5-4EA5-B12C-CD84E544F291}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B1-466E-94A0-D45BC6BEAD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{1EB63D02-5ADC-4952-8654-91959D7B0DB1}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B1-466E-94A0-D45BC6BEAD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{61340C39-10F4-4959-9333-00F48C0D35B5}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B1-466E-94A0-D45BC6BEAD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{C8E1151C-EC54-445F-B3C4-A862BC9D55C6}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B1-466E-94A0-D45BC6BEADF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{7A85011E-9FF2-4367-982F-23B3A590A411}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BB1-466E-94A0-D45BC6BEADF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{75A6A897-43B6-4A90-A27F-4247A3454F55}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BB1-466E-94A0-D45BC6BEADF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{D332623D-9653-49C6-B446-A1475D93EE4F}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BB1-466E-94A0-D45BC6BEADF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{69EE4D7D-1D25-4E74-AB52-A186D03604F0}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BB1-466E-94A0-D45BC6BEAD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55</c:v>
                </c:pt>
                <c:pt idx="16">
                  <c:v>55.5</c:v>
                </c:pt>
                <c:pt idx="24">
                  <c:v>55.3</c:v>
                </c:pt>
                <c:pt idx="32">
                  <c:v>56.1</c:v>
                </c:pt>
              </c:numCache>
            </c:numRef>
          </c:xVal>
          <c:yVal>
            <c:numRef>
              <c:f>公会計指標分析・財政指標組合せ分析表!$BP$51:$DC$51</c:f>
              <c:numCache>
                <c:formatCode>#,##0.0;"▲ "#,##0.0</c:formatCode>
                <c:ptCount val="40"/>
                <c:pt idx="0">
                  <c:v>16.5</c:v>
                </c:pt>
              </c:numCache>
            </c:numRef>
          </c:yVal>
          <c:smooth val="0"/>
          <c:extLst>
            <c:ext xmlns:c16="http://schemas.microsoft.com/office/drawing/2014/chart" uri="{C3380CC4-5D6E-409C-BE32-E72D297353CC}">
              <c16:uniqueId val="{00000009-3BB1-466E-94A0-D45BC6BEAD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{2E745FA2-D8F1-4109-AB62-AE221195C351}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BB1-466E-94A0-D45BC6BEAD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{81710972-DC0D-4371-9653-6A44D12794A8}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B1-466E-94A0-D45BC6BEAD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{2E7A5D38-1F13-45AA-BE21-56A182A1F3E1}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B1-466E-94A0-D45BC6BEAD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{D218BC6B-5931-4082-893B-4555DB929612}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B1-466E-94A0-D45BC6BEAD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{977C896C-7E16-46E9-B472-18C65FF09F33}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B1-466E-94A0-D45BC6BEADF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{87FF2E03-894C-4F29-8025-B636E53B14CD}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BB1-466E-94A0-D45BC6BEADF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{2FA3FB92-5E51-4C0F-8098-E21DC8C564F1}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BB1-466E-94A0-D45BC6BEADF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{218B0463-255A-4F03-B908-49AF81E91A42}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BB1-466E-94A0-D45BC6BEADF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{50060E97-9667-42EE-BBA8-29E2DEE0006A}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BB1-466E-94A0-D45BC6BEAD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55.4</c:v>
                </c:pt>
                <c:pt idx="16">
                  <c:v>56.6</c:v>
                </c:pt>
                <c:pt idx="24">
                  <c:v>56.9</c:v>
                </c:pt>
                <c:pt idx="32">
                  <c:v>56.8</c:v>
                </c:pt>
              </c:numCache>
            </c:numRef>
          </c:xVal>
          <c:yVal>
            <c:numRef>
              <c:f>公会計指標分析・財政指標組合せ分析表!$BP$55:$DC$55</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3BB1-466E-94A0-D45BC6BEADFC}"/>
            </c:ext>
          </c:extLst>
        </c:ser>
        <c:dLbls>
          <c:showLegendKey val="0"/>
          <c:showVal val="1"/>
          <c:showCatName val="0"/>
          <c:showSerName val="0"/>
          <c:showPercent val="0"/>
          <c:showBubbleSize val="0"/>
        </c:dLbls>
        <c:axId val="46179840"/>
        <c:axId val="46181760"/>
      </c:scatterChart>
      <c:valAx>
        <c:axId val="46179840"/>
        <c:scaling>
          <c:orientation val="minMax"/>
          <c:max val="57.2"/>
          <c:min val="5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{40237650-AE79-40C3-A3A2-CF7EFB3453C5}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8B3-4B94-BDD0-386CA9E762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{8038EE7E-79D5-475C-A8FA-CB5EA40D5992}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B3-4B94-BDD0-386CA9E762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{CB04E91D-EC81-4FAD-B372-FB8812B659DA}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B3-4B94-BDD0-386CA9E762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{B8626657-A046-4E15-9DC9-F6F51AC88399}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B3-4B94-BDD0-386CA9E762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{6951F42E-48C4-4967-B756-482E12CFB3CA}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B3-4B94-BDD0-386CA9E762F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{81461BCD-DDBE-494F-A3C1-B9498B8DD13A}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8B3-4B94-BDD0-386CA9E762F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{B3420D64-BBCB-4EDE-9D13-46794E45757D}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8B3-4B94-BDD0-386CA9E762F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{EE2A9BAB-6C24-4133-9C0C-A481286D45E8}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8B3-4B94-BDD0-386CA9E762F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{9F4C8F66-6FD3-492F-BB3F-AD9D1F23D1A9}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8B3-4B94-BDD0-386CA9E762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4.2</c:v>
                </c:pt>
                <c:pt idx="16">
                  <c:v>3.8</c:v>
                </c:pt>
                <c:pt idx="24">
                  <c:v>3.8</c:v>
                </c:pt>
                <c:pt idx="32">
                  <c:v>4.7</c:v>
                </c:pt>
              </c:numCache>
            </c:numRef>
          </c:xVal>
          <c:yVal>
            <c:numRef>
              <c:f>公会計指標分析・財政指標組合せ分析表!$BP$73:$DC$73</c:f>
              <c:numCache>
                <c:formatCode>#,##0.0;"▲ "#,##0.0</c:formatCode>
                <c:ptCount val="40"/>
                <c:pt idx="0">
                  <c:v>16.5</c:v>
                </c:pt>
              </c:numCache>
            </c:numRef>
          </c:yVal>
          <c:smooth val="0"/>
          <c:extLst>
            <c:ext xmlns:c16="http://schemas.microsoft.com/office/drawing/2014/chart" uri="{C3380CC4-5D6E-409C-BE32-E72D297353CC}">
              <c16:uniqueId val="{00000009-08B3-4B94-BDD0-386CA9E762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{627E923D-F8D9-46DF-B218-E4133378326F}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8B3-4B94-BDD0-386CA9E762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{CB416DD5-25FC-45A9-AEE8-7C24C606C064}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B3-4B94-BDD0-386CA9E762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{38E33F00-6306-4A6D-AA7F-2570A24B2907}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B3-4B94-BDD0-386CA9E762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{2D056AAA-F061-47E8-95F1-B376636077FD}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B3-4B94-BDD0-386CA9E762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{DBAFB3E2-1521-4FDD-AD95-2C1100114521}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B3-4B94-BDD0-386CA9E762F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{FD7C5630-6A93-4D9B-8104-49606CC7EA5E}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8B3-4B94-BDD0-386CA9E762F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{0E3FFF9D-EB77-453D-827C-9AD798C09A04}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8B3-4B94-BDD0-386CA9E762F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{2B4B48DB-6610-4059-B8EF-90DCBB844F6B}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8B3-4B94-BDD0-386CA9E762F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{8E833771-E4C0-4A2C-BD51-76644323EF33}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8B3-4B94-BDD0-386CA9E762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08B3-4B94-BDD0-386CA9E762F3}"/>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endParaRPr lang="ja-JP" altLang="ja-JP" sz="1400">
            <a:effectLst/>
          </a:endParaRPr>
        </a:p>
        <a:p>
          <a:r>
            <a:rPr kumimoji="1" lang="ja-JP" altLang="ja-JP" sz="1100">
              <a:solidFill>
                <a:schemeClr val="dk1"/>
              </a:solidFill>
              <a:effectLst/>
              <a:latin typeface="+mn-lt"/>
              <a:ea typeface="+mn-ea"/>
              <a:cs typeface="+mn-cs"/>
            </a:rPr>
            <a:t>　据置期間を終えた合併特例債の償還が始まったことにより、元利償還金が平成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637</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元利償還金の増加に伴い、災害復旧費等に係る基準財政需要額が増加し、算入公債費等は、平成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396</a:t>
          </a:r>
          <a:r>
            <a:rPr kumimoji="1" lang="ja-JP" altLang="ja-JP" sz="1100">
              <a:solidFill>
                <a:schemeClr val="dk1"/>
              </a:solidFill>
              <a:effectLst/>
              <a:latin typeface="+mn-lt"/>
              <a:ea typeface="+mn-ea"/>
              <a:cs typeface="+mn-cs"/>
            </a:rPr>
            <a:t>百万円増加している。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一般会計等に係る地方債の現在高については、償還方法の変更に伴い、据置措置を講じていない市債の増加等により、</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将来負担比率の分子は</a:t>
          </a:r>
          <a:r>
            <a:rPr kumimoji="1" lang="en-US" altLang="ja-JP" sz="1100">
              <a:solidFill>
                <a:schemeClr val="dk1"/>
              </a:solidFill>
              <a:effectLst/>
              <a:latin typeface="+mn-lt"/>
              <a:ea typeface="+mn-ea"/>
              <a:cs typeface="+mn-cs"/>
            </a:rPr>
            <a:t>1,160</a:t>
          </a:r>
          <a:r>
            <a:rPr kumimoji="1" lang="ja-JP" altLang="ja-JP" sz="1100">
              <a:solidFill>
                <a:schemeClr val="dk1"/>
              </a:solidFill>
              <a:effectLst/>
              <a:latin typeface="+mn-lt"/>
              <a:ea typeface="+mn-ea"/>
              <a:cs typeface="+mn-cs"/>
            </a:rPr>
            <a:t>百万円増加したが、今後も交付税措置のある有利な市債に絞った発行を原則として、健全財政に努める。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・収支の均衡を図るため財政調整基金を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百万円取り崩した一方で、決算剰余金として財政調整基金に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百万円積み立てたこと、平成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年度から毎年積立てを行っている合併振興基金に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億円積み立てたこと、公債費増高に対する措置として減債基金に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億円積み立てたこと等により、基金全体としては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普通交付税の合併特例措置の終了や合併特例債の発行期限延長を踏まえ、喫緊の課題である公共施設の再配置等については、合併特例債を有効活用するとともに財政調整基金及び特定目的基金を積極的に活用する。そのため、合併特例債の発行期限であ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年度までに基金の総額は大幅に減少する見込みである。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・公共施設整備基金：市の公共施設を保全し、その機能の整備促進と円滑な財政運営を図る。</a:t>
          </a:r>
          <a:endParaRPr lang="ja-JP" altLang="ja-JP">
            <a:effectLst/>
          </a:endParaRPr>
        </a:p>
        <a:p>
          <a:r>
            <a:rPr kumimoji="1" lang="ja-JP" altLang="ja-JP" sz="1100">
              <a:solidFill>
                <a:schemeClr val="dk1"/>
              </a:solidFill>
              <a:effectLst/>
              <a:latin typeface="+mn-lt"/>
              <a:ea typeface="+mn-ea"/>
              <a:cs typeface="+mn-cs"/>
            </a:rPr>
            <a:t>・教育施設整備基金：市の教育施設整備に必要な財源を確保する。</a:t>
          </a:r>
          <a:endParaRPr lang="ja-JP" altLang="ja-JP">
            <a:effectLst/>
          </a:endParaRPr>
        </a:p>
        <a:p>
          <a:r>
            <a:rPr kumimoji="1" lang="ja-JP" altLang="ja-JP" sz="1100">
              <a:solidFill>
                <a:schemeClr val="dk1"/>
              </a:solidFill>
              <a:effectLst/>
              <a:latin typeface="+mn-lt"/>
              <a:ea typeface="+mn-ea"/>
              <a:cs typeface="+mn-cs"/>
            </a:rPr>
            <a:t>・合併振興基金　　：合併特例債を財源として、市民の連帯の強化及び地域振興を図る。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・合併振興基金　　：事業を計画的に実施するため、</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億円を積み立てたことによる増額</a:t>
          </a:r>
          <a:endParaRPr lang="ja-JP" altLang="ja-JP">
            <a:effectLst/>
          </a:endParaRPr>
        </a:p>
        <a:p>
          <a:r>
            <a:rPr kumimoji="1" lang="ja-JP" altLang="ja-JP" sz="1100">
              <a:solidFill>
                <a:schemeClr val="dk1"/>
              </a:solidFill>
              <a:effectLst/>
              <a:latin typeface="+mn-lt"/>
              <a:ea typeface="+mn-ea"/>
              <a:cs typeface="+mn-cs"/>
            </a:rPr>
            <a:t>・ふるさと三豊応援基金：ふるさと納税の寄附額の増加に伴い、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百万円を積み立てたことによる増額</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・公共施設整備基金：公共施設等総合管理計画等に基づき、公共施設の再配置等に係る事業充当分を取り崩していく予定</a:t>
          </a:r>
          <a:endParaRPr lang="ja-JP" altLang="ja-JP">
            <a:effectLst/>
          </a:endParaRPr>
        </a:p>
        <a:p>
          <a:r>
            <a:rPr kumimoji="1" lang="ja-JP" altLang="ja-JP" sz="1100">
              <a:solidFill>
                <a:schemeClr val="dk1"/>
              </a:solidFill>
              <a:effectLst/>
              <a:latin typeface="+mn-lt"/>
              <a:ea typeface="+mn-ea"/>
              <a:cs typeface="+mn-cs"/>
            </a:rPr>
            <a:t>・教育施設整備基金：教育施設の整備に係る事業充当分を取り崩していく予定</a:t>
          </a:r>
          <a:endParaRPr lang="ja-JP" altLang="ja-JP">
            <a:effectLst/>
          </a:endParaRPr>
        </a:p>
        <a:p>
          <a:r>
            <a:rPr kumimoji="1" lang="ja-JP" altLang="ja-JP" sz="1100">
              <a:solidFill>
                <a:schemeClr val="dk1"/>
              </a:solidFill>
              <a:effectLst/>
              <a:latin typeface="+mn-lt"/>
              <a:ea typeface="+mn-ea"/>
              <a:cs typeface="+mn-cs"/>
            </a:rPr>
            <a:t>・合併振興基金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年度以降に元金償還分を取り崩していく予定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収支の均衡を図るため財政調整基金を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97</a:t>
          </a:r>
          <a:r>
            <a:rPr kumimoji="1" lang="ja-JP" altLang="ja-JP" sz="1100" b="0" i="0" baseline="0">
              <a:solidFill>
                <a:schemeClr val="dk1"/>
              </a:solidFill>
              <a:effectLst/>
              <a:latin typeface="+mn-lt"/>
              <a:ea typeface="+mn-ea"/>
              <a:cs typeface="+mn-cs"/>
            </a:rPr>
            <a:t>百万円取り崩した</a:t>
          </a:r>
          <a:r>
            <a:rPr kumimoji="1" lang="ja-JP" altLang="ja-JP" sz="1100">
              <a:solidFill>
                <a:schemeClr val="dk1"/>
              </a:solidFill>
              <a:effectLst/>
              <a:latin typeface="+mn-lt"/>
              <a:ea typeface="+mn-ea"/>
              <a:cs typeface="+mn-cs"/>
            </a:rPr>
            <a:t>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百万円の取崩しを行い、令和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年度当初予算においては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百万円の取崩しを予定している。</a:t>
          </a:r>
          <a:endParaRPr lang="ja-JP" altLang="ja-JP">
            <a:effectLst/>
          </a:endParaRPr>
        </a:p>
        <a:p>
          <a:r>
            <a:rPr kumimoji="1" lang="ja-JP" altLang="ja-JP" sz="1100">
              <a:solidFill>
                <a:schemeClr val="dk1"/>
              </a:solidFill>
              <a:effectLst/>
              <a:latin typeface="+mn-lt"/>
              <a:ea typeface="+mn-ea"/>
              <a:cs typeface="+mn-cs"/>
            </a:rPr>
            <a:t>・公共施設の再配置等に係る経費の増大により、残高は年々減少していく見込みである。</a:t>
          </a:r>
          <a:endParaRPr lang="ja-JP" altLang="ja-JP">
            <a:effectLst/>
          </a:endParaRPr>
        </a:p>
        <a:p>
          <a:r>
            <a:rPr kumimoji="1" lang="ja-JP" altLang="ja-JP" sz="1100">
              <a:solidFill>
                <a:schemeClr val="dk1"/>
              </a:solidFill>
              <a:effectLst/>
              <a:latin typeface="+mn-lt"/>
              <a:ea typeface="+mn-ea"/>
              <a:cs typeface="+mn-cs"/>
            </a:rPr>
            <a:t>・災害対応に加え、将来の安定的な財政運営の備えとするため、財政調整基金の残高は標準財政規模の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億円を目安としている。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・公債費増高に対する措置として減債基金に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年度は取崩しはぜず</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千万円の積立てを行い、令和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年度当初予算においては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億円の取崩しを予定している。</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年度以降も減債基金の残高を一定水準確保するため計画的に積立てを行う予定である。</a:t>
          </a:r>
          <a:endParaRPr kumimoji="0" lang="en-US" altLang="ja-JP" sz="1100">
            <a:solidFill>
              <a:schemeClr val="dk1"/>
            </a:solidFill>
            <a:effectLst/>
            <a:latin typeface="+mn-lt"/>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65,239
64,196
222.70
35,548,192
33,656,668
1,604,201
20,097,037
34,997,843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有形固定資産減価償却率は</a:t>
          </a:r>
          <a:r>
            <a:rPr kumimoji="1" lang="en-US" altLang="ja-JP" sz="1000">
              <a:latin typeface="ＭＳ Ｐゴシック" panose="020B0600070205080204" pitchFamily="50" charset="-128"/>
              <a:ea typeface="ＭＳ Ｐゴシック" panose="020B0600070205080204" pitchFamily="50" charset="-128"/>
            </a:rPr>
            <a:t>56.1</a:t>
          </a:r>
          <a:r>
            <a:rPr kumimoji="1" lang="ja-JP" altLang="en-US" sz="1000">
              <a:latin typeface="ＭＳ Ｐゴシック" panose="020B0600070205080204" pitchFamily="50" charset="-128"/>
              <a:ea typeface="ＭＳ Ｐゴシック" panose="020B0600070205080204" pitchFamily="50" charset="-128"/>
            </a:rPr>
            <a:t>％となっており、類似団体平均値及び香川県平均値と近い数値となっている。</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年度に比べて数値は増加しているが、類似団体内平均値及び香川県平均値よりも下回る結果となっている。</a:t>
          </a:r>
        </a:p>
        <a:p>
          <a:r>
            <a:rPr kumimoji="1" lang="ja-JP" altLang="en-US" sz="1000">
              <a:latin typeface="ＭＳ Ｐゴシック" panose="020B0600070205080204" pitchFamily="50" charset="-128"/>
              <a:ea typeface="ＭＳ Ｐゴシック" panose="020B0600070205080204" pitchFamily="50" charset="-128"/>
            </a:rPr>
            <a:t>　減価償却が進み減価償却率が微増している状況ではあるが、</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年度は旧大野小学校、中郷団地等の償却済み建物の除却を行い、新たに山本幼稚園、公営住宅（仁尾浜団地）等の整備を行った。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今後も計画的に建物の建替えや統廃合を実施していくことで、減価償却率の維持及び所有面積の適正化を図る。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33</xdr:row>
      <xdr:rowOff>43561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509643"/>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47388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43561</xdr:rowOff>
    </xdr:from>
    <xdr:to>
      <xdr:col>23</xdr:col>
      <xdr:colOff>174625</xdr:colOff>
      <xdr:row>33</xdr:row>
      <xdr:rowOff>43561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7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28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50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122826</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266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2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148717</xdr:rowOff>
    </xdr:from>
    <xdr:to>
      <xdr:col>19</xdr:col>
      <xdr:colOff>187325</xdr:colOff>
      <xdr:row>31</xdr:row>
      <xdr:rowOff>78867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2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27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83947</xdr:rowOff>
    </xdr:from>
    <xdr:to>
      <xdr:col>11</xdr:col>
      <xdr:colOff>187325</xdr:colOff>
      <xdr:row>31</xdr:row>
      <xdr:rowOff>14097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2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114173</xdr:rowOff>
    </xdr:from>
    <xdr:to>
      <xdr:col>23</xdr:col>
      <xdr:colOff>136525</xdr:colOff>
      <xdr:row>31</xdr:row>
      <xdr:rowOff>44323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2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137050</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10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130429</xdr:rowOff>
    </xdr:from>
    <xdr:to>
      <xdr:col>23</xdr:col>
      <xdr:colOff>85725</xdr:colOff>
      <xdr:row>30</xdr:row>
      <xdr:rowOff>164973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273929"/>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130429</xdr:rowOff>
    </xdr:from>
    <xdr:to>
      <xdr:col>19</xdr:col>
      <xdr:colOff>136525</xdr:colOff>
      <xdr:row>30</xdr:row>
      <xdr:rowOff>139065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3289300" y="527392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139065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26097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53721</xdr:rowOff>
    </xdr:from>
    <xdr:to>
      <xdr:col>7</xdr:col>
      <xdr:colOff>187325</xdr:colOff>
      <xdr:row>30</xdr:row>
      <xdr:rowOff>155321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104521</xdr:rowOff>
    </xdr:from>
    <xdr:to>
      <xdr:col>11</xdr:col>
      <xdr:colOff>136525</xdr:colOff>
      <xdr:row>30</xdr:row>
      <xdr:rowOff>117475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248021"/>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69994</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38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32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26306</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4998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398</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4972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債務償還可能年数は類似団体、全国平均、香川県平均を下回る結果となり、実質債務が相対的に大きくないことが分かる。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今後も、負債が増えないように調整を図っていくとともに財源の確保に尽力していく。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4671748"/>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0657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06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444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467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38096</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353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3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23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24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20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13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3524</xdr:rowOff>
    </xdr:from>
    <xdr:to>
      <xdr:col>76</xdr:col>
      <xdr:colOff>73025</xdr:colOff>
      <xdr:row>30</xdr:row>
      <xdr:rowOff>105124</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1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26401</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499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3524</xdr:rowOff>
    </xdr:from>
    <xdr:to>
      <xdr:col>72</xdr:col>
      <xdr:colOff>123825</xdr:colOff>
      <xdr:row>30</xdr:row>
      <xdr:rowOff>105124</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51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54324</xdr:rowOff>
    </xdr:from>
    <xdr:to>
      <xdr:col>76</xdr:col>
      <xdr:colOff>22225</xdr:colOff>
      <xdr:row>30</xdr:row>
      <xdr:rowOff>54324</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4084300" y="519782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134313</xdr:rowOff>
    </xdr:from>
    <xdr:to>
      <xdr:col>68</xdr:col>
      <xdr:colOff>123825</xdr:colOff>
      <xdr:row>30</xdr:row>
      <xdr:rowOff>64463</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1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13663</xdr:rowOff>
    </xdr:from>
    <xdr:to>
      <xdr:col>72</xdr:col>
      <xdr:colOff>73025</xdr:colOff>
      <xdr:row>30</xdr:row>
      <xdr:rowOff>54324</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3322300" y="5157163"/>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58568</xdr:rowOff>
    </xdr:from>
    <xdr:to>
      <xdr:col>64</xdr:col>
      <xdr:colOff>123825</xdr:colOff>
      <xdr:row>29</xdr:row>
      <xdr:rowOff>160168</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0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109368</xdr:rowOff>
    </xdr:from>
    <xdr:to>
      <xdr:col>68</xdr:col>
      <xdr:colOff>73025</xdr:colOff>
      <xdr:row>30</xdr:row>
      <xdr:rowOff>13663</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2560300" y="5081418"/>
          <a:ext cx="76200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133953</xdr:rowOff>
    </xdr:from>
    <xdr:to>
      <xdr:col>60</xdr:col>
      <xdr:colOff>123825</xdr:colOff>
      <xdr:row>30</xdr:row>
      <xdr:rowOff>64103</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1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109368</xdr:rowOff>
    </xdr:from>
    <xdr:to>
      <xdr:col>64</xdr:col>
      <xdr:colOff>73025</xdr:colOff>
      <xdr:row>30</xdr:row>
      <xdr:rowOff>13303</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1798300" y="5081418"/>
          <a:ext cx="7620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14580</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532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26454</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3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158862</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30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82038</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522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121651</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49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80990</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48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5245</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48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80630</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488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65,239
64,196
222.70
35,548,192
33,656,668
1,604,201
20,097,037
34,997,843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125185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19354"/>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129012</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32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125185</xdr:rowOff>
    </xdr:from>
    <xdr:to>
      <xdr:col>24</xdr:col>
      <xdr:colOff>152400</xdr:colOff>
      <xdr:row>42</xdr:row>
      <xdr:rowOff>125185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15620</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702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79284</xdr:rowOff>
    </xdr:from>
    <xdr:to>
      <xdr:col>20</xdr:col>
      <xdr:colOff>38100</xdr:colOff>
      <xdr:row>40</xdr:row>
      <xdr:rowOff>9434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165826</xdr:rowOff>
    </xdr:from>
    <xdr:to>
      <xdr:col>10</xdr:col>
      <xdr:colOff>165100</xdr:colOff>
      <xdr:row>39</xdr:row>
      <xdr:rowOff>95976</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141333</xdr:rowOff>
    </xdr:from>
    <xdr:to>
      <xdr:col>6</xdr:col>
      <xdr:colOff>38100</xdr:colOff>
      <xdr:row>40</xdr:row>
      <xdr:rowOff>71483</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28666</xdr:rowOff>
    </xdr:from>
    <xdr:to>
      <xdr:col>20</xdr:col>
      <xdr:colOff>38100</xdr:colOff>
      <xdr:row>40</xdr:row>
      <xdr:rowOff>130266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79466</xdr:rowOff>
    </xdr:from>
    <xdr:to>
      <xdr:col>24</xdr:col>
      <xdr:colOff>63500</xdr:colOff>
      <xdr:row>40</xdr:row>
      <xdr:rowOff>115388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69374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31931</xdr:rowOff>
    </xdr:from>
    <xdr:to>
      <xdr:col>15</xdr:col>
      <xdr:colOff>101600</xdr:colOff>
      <xdr:row>40</xdr:row>
      <xdr:rowOff>133531</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79466</xdr:rowOff>
    </xdr:from>
    <xdr:to>
      <xdr:col>19</xdr:col>
      <xdr:colOff>177800</xdr:colOff>
      <xdr:row>40</xdr:row>
      <xdr:rowOff>82731</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908300" y="693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9072</xdr:rowOff>
    </xdr:from>
    <xdr:to>
      <xdr:col>10</xdr:col>
      <xdr:colOff>165100</xdr:colOff>
      <xdr:row>40</xdr:row>
      <xdr:rowOff>110672</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82731</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9178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115207</xdr:rowOff>
    </xdr:from>
    <xdr:to>
      <xdr:col>6</xdr:col>
      <xdr:colOff>38100</xdr:colOff>
      <xdr:row>40</xdr:row>
      <xdr:rowOff>45357</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166007</xdr:rowOff>
    </xdr:from>
    <xdr:to>
      <xdr:col>10</xdr:col>
      <xdr:colOff>114300</xdr:colOff>
      <xdr:row>40</xdr:row>
      <xdr:rowOff>59872</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6852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25961</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654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164754</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650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112503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645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62610</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121393</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124658</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61884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57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6272</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34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124441</xdr:rowOff>
    </xdr:from>
    <xdr:to>
      <xdr:col>55</xdr:col>
      <xdr:colOff>50800</xdr:colOff>
      <xdr:row>39</xdr:row>
      <xdr:rowOff>54591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66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102868</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6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34601</xdr:rowOff>
    </xdr:from>
    <xdr:to>
      <xdr:col>50</xdr:col>
      <xdr:colOff>165100</xdr:colOff>
      <xdr:row>39</xdr:row>
      <xdr:rowOff>136201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7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3791</xdr:rowOff>
    </xdr:from>
    <xdr:to>
      <xdr:col>55</xdr:col>
      <xdr:colOff>0</xdr:colOff>
      <xdr:row>39</xdr:row>
      <xdr:rowOff>85401</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6690341"/>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147415</xdr:rowOff>
    </xdr:from>
    <xdr:to>
      <xdr:col>46</xdr:col>
      <xdr:colOff>38100</xdr:colOff>
      <xdr:row>39</xdr:row>
      <xdr:rowOff>77565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66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26765</xdr:rowOff>
    </xdr:from>
    <xdr:to>
      <xdr:col>50</xdr:col>
      <xdr:colOff>114300</xdr:colOff>
      <xdr:row>39</xdr:row>
      <xdr:rowOff>85401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8750300" y="6713315"/>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158617</xdr:rowOff>
    </xdr:from>
    <xdr:to>
      <xdr:col>41</xdr:col>
      <xdr:colOff>101600</xdr:colOff>
      <xdr:row>39</xdr:row>
      <xdr:rowOff>88767</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66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26765</xdr:rowOff>
    </xdr:from>
    <xdr:to>
      <xdr:col>45</xdr:col>
      <xdr:colOff>177800</xdr:colOff>
      <xdr:row>39</xdr:row>
      <xdr:rowOff>37967</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6713315"/>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170218</xdr:rowOff>
    </xdr:from>
    <xdr:to>
      <xdr:col>36</xdr:col>
      <xdr:colOff>165100</xdr:colOff>
      <xdr:row>38</xdr:row>
      <xdr:rowOff>100368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65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49568</xdr:rowOff>
    </xdr:from>
    <xdr:to>
      <xdr:col>41</xdr:col>
      <xdr:colOff>50800</xdr:colOff>
      <xdr:row>39</xdr:row>
      <xdr:rowOff>37967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72300" y="6564668"/>
          <a:ext cx="889000" cy="1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169073</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3338</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10425</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127328</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68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68692</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67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79894</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67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91495</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66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56642</xdr:rowOff>
    </xdr:from>
    <xdr:to>
      <xdr:col>24</xdr:col>
      <xdr:colOff>114300</xdr:colOff>
      <xdr:row>61</xdr:row>
      <xdr:rowOff>158242</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4584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35069</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100-0000BA000000}"/>
            </a:ext>
          </a:extLst>
        </xdr:cNvPr>
        <xdr:cNvSpPr txBox="1"/>
      </xdr:nvSpPr>
      <xdr:spPr>
        <a:xfrm>
          <a:off x="4673600"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61</xdr:row>
      <xdr:rowOff>107442</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3797300" y="10520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150368</xdr:rowOff>
    </xdr:from>
    <xdr:to>
      <xdr:col>15</xdr:col>
      <xdr:colOff>101600</xdr:colOff>
      <xdr:row>61</xdr:row>
      <xdr:rowOff>80518</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2857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29718</xdr:rowOff>
    </xdr:from>
    <xdr:to>
      <xdr:col>19</xdr:col>
      <xdr:colOff>177800</xdr:colOff>
      <xdr:row>61</xdr:row>
      <xdr:rowOff>61722</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908300" y="10488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141224</xdr:rowOff>
    </xdr:from>
    <xdr:to>
      <xdr:col>10</xdr:col>
      <xdr:colOff>165100</xdr:colOff>
      <xdr:row>61</xdr:row>
      <xdr:rowOff>71374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1968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20574</xdr:rowOff>
    </xdr:from>
    <xdr:to>
      <xdr:col>15</xdr:col>
      <xdr:colOff>50800</xdr:colOff>
      <xdr:row>61</xdr:row>
      <xdr:rowOff>29718</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019300" y="1047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20574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130300" y="104013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108221</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74185</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18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23893</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5605</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927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71645</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62501</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00000000-0008-0000-01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25" name="【橋りょう・トンネル】&#10;一人当たり有形固定資産（償却資産）額最小値テキスト">
          <a:extLst>
            <a:ext uri="{FF2B5EF4-FFF2-40B4-BE49-F238E27FC236}">
              <a16:creationId xmlns:a16="http://schemas.microsoft.com/office/drawing/2014/main" id="{00000000-0008-0000-0100-0000E1000000}"/>
            </a:ext>
          </a:extLst>
        </xdr:cNvPr>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27" name="【橋りょう・トンネル】&#10;一人当たり有形固定資産（償却資産）額最大値テキスト">
          <a:extLst>
            <a:ext uri="{FF2B5EF4-FFF2-40B4-BE49-F238E27FC236}">
              <a16:creationId xmlns:a16="http://schemas.microsoft.com/office/drawing/2014/main" id="{00000000-0008-0000-0100-0000E3000000}"/>
            </a:ext>
          </a:extLst>
        </xdr:cNvPr>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120461</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00000000-0008-0000-0100-0000E5000000}"/>
            </a:ext>
          </a:extLst>
        </xdr:cNvPr>
        <xdr:cNvSpPr txBox="1"/>
      </xdr:nvSpPr>
      <xdr:spPr>
        <a:xfrm>
          <a:off x="10515600" y="10236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51608</xdr:rowOff>
    </xdr:from>
    <xdr:to>
      <xdr:col>55</xdr:col>
      <xdr:colOff>50800</xdr:colOff>
      <xdr:row>61</xdr:row>
      <xdr:rowOff>153208</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10426700" y="105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30035</xdr:rowOff>
    </xdr:from>
    <xdr:ext cx="534377" cy="259045"/>
    <xdr:sp macro="" textlink="">
      <xdr:nvSpPr>
        <xdr:cNvPr id="241" name="【橋りょう・トンネル】&#10;一人当たり有形固定資産（償却資産）額該当値テキスト">
          <a:extLst>
            <a:ext uri="{FF2B5EF4-FFF2-40B4-BE49-F238E27FC236}">
              <a16:creationId xmlns:a16="http://schemas.microsoft.com/office/drawing/2014/main" id="{00000000-0008-0000-0100-0000F1000000}"/>
            </a:ext>
          </a:extLst>
        </xdr:cNvPr>
        <xdr:cNvSpPr txBox="1"/>
      </xdr:nvSpPr>
      <xdr:spPr>
        <a:xfrm>
          <a:off x="10515600" y="104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60556</xdr:rowOff>
    </xdr:from>
    <xdr:to>
      <xdr:col>50</xdr:col>
      <xdr:colOff>165100</xdr:colOff>
      <xdr:row>61</xdr:row>
      <xdr:rowOff>162156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9588500" y="105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102408</xdr:rowOff>
    </xdr:from>
    <xdr:to>
      <xdr:col>55</xdr:col>
      <xdr:colOff>0</xdr:colOff>
      <xdr:row>61</xdr:row>
      <xdr:rowOff>111356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9639300" y="10560858"/>
          <a:ext cx="8382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71204</xdr:rowOff>
    </xdr:from>
    <xdr:to>
      <xdr:col>46</xdr:col>
      <xdr:colOff>38100</xdr:colOff>
      <xdr:row>62</xdr:row>
      <xdr:rowOff>1354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8699500" y="105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111356</xdr:rowOff>
    </xdr:from>
    <xdr:to>
      <xdr:col>50</xdr:col>
      <xdr:colOff>114300</xdr:colOff>
      <xdr:row>61</xdr:row>
      <xdr:rowOff>122004</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8750300" y="10569806"/>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85396</xdr:rowOff>
    </xdr:from>
    <xdr:to>
      <xdr:col>41</xdr:col>
      <xdr:colOff>101600</xdr:colOff>
      <xdr:row>62</xdr:row>
      <xdr:rowOff>15546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7810500" y="10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122004</xdr:rowOff>
    </xdr:from>
    <xdr:to>
      <xdr:col>45</xdr:col>
      <xdr:colOff>177800</xdr:colOff>
      <xdr:row>61</xdr:row>
      <xdr:rowOff>136196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7861300" y="10580454"/>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88737</xdr:rowOff>
    </xdr:from>
    <xdr:to>
      <xdr:col>36</xdr:col>
      <xdr:colOff>165100</xdr:colOff>
      <xdr:row>62</xdr:row>
      <xdr:rowOff>18887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6921500" y="105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136196</xdr:rowOff>
    </xdr:from>
    <xdr:to>
      <xdr:col>41</xdr:col>
      <xdr:colOff>50800</xdr:colOff>
      <xdr:row>61</xdr:row>
      <xdr:rowOff>139537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6972300" y="10594646"/>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144201</xdr:rowOff>
    </xdr:from>
    <xdr:ext cx="599010" cy="259045"/>
    <xdr:sp macro="" textlink="">
      <xdr:nvSpPr>
        <xdr:cNvPr id="250" name="n_1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08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151754</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159092</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153283</xdr:rowOff>
    </xdr:from>
    <xdr:ext cx="534377" cy="259045"/>
    <xdr:sp macro="" textlink="">
      <xdr:nvSpPr>
        <xdr:cNvPr id="254" name="n_1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59411" y="106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163931</xdr:rowOff>
    </xdr:from>
    <xdr:ext cx="534377" cy="259045"/>
    <xdr:sp macro="" textlink="">
      <xdr:nvSpPr>
        <xdr:cNvPr id="255" name="n_2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83111" y="106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6673</xdr:rowOff>
    </xdr:from>
    <xdr:ext cx="534377" cy="259045"/>
    <xdr:sp macro="" textlink="">
      <xdr:nvSpPr>
        <xdr:cNvPr id="256" name="n_3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94111" y="10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10014</xdr:rowOff>
    </xdr:from>
    <xdr:ext cx="534377" cy="259045"/>
    <xdr:sp macro="" textlink="">
      <xdr:nvSpPr>
        <xdr:cNvPr id="257" name="n_4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705111" y="106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47370</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410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166914</xdr:rowOff>
    </xdr:from>
    <xdr:to>
      <xdr:col>24</xdr:col>
      <xdr:colOff>114300</xdr:colOff>
      <xdr:row>81</xdr:row>
      <xdr:rowOff>97064</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18341</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46264</xdr:rowOff>
    </xdr:from>
    <xdr:to>
      <xdr:col>24</xdr:col>
      <xdr:colOff>63500</xdr:colOff>
      <xdr:row>82</xdr:row>
      <xdr:rowOff>47898</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flipV="1">
          <a:off x="3797300" y="13933714"/>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145687</xdr:rowOff>
    </xdr:from>
    <xdr:to>
      <xdr:col>15</xdr:col>
      <xdr:colOff>101600</xdr:colOff>
      <xdr:row>82</xdr:row>
      <xdr:rowOff>75837</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25037</xdr:rowOff>
    </xdr:from>
    <xdr:to>
      <xdr:col>19</xdr:col>
      <xdr:colOff>177800</xdr:colOff>
      <xdr:row>82</xdr:row>
      <xdr:rowOff>47898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908300" y="140839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109764</xdr:rowOff>
    </xdr:from>
    <xdr:to>
      <xdr:col>10</xdr:col>
      <xdr:colOff>165100</xdr:colOff>
      <xdr:row>82</xdr:row>
      <xdr:rowOff>39914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82</xdr:row>
      <xdr:rowOff>25037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019300" y="1404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73842</xdr:rowOff>
    </xdr:from>
    <xdr:to>
      <xdr:col>6</xdr:col>
      <xdr:colOff>38100</xdr:colOff>
      <xdr:row>82</xdr:row>
      <xdr:rowOff>3992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124642</xdr:rowOff>
    </xdr:from>
    <xdr:to>
      <xdr:col>10</xdr:col>
      <xdr:colOff>114300</xdr:colOff>
      <xdr:row>81</xdr:row>
      <xdr:rowOff>160564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130300" y="140120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161670</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129013</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56441</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9525</xdr:rowOff>
    </xdr:from>
    <xdr:to>
      <xdr:col>54</xdr:col>
      <xdr:colOff>189865</xdr:colOff>
      <xdr:row>86</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38262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127652</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15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9525</xdr:rowOff>
    </xdr:from>
    <xdr:to>
      <xdr:col>55</xdr:col>
      <xdr:colOff>88900</xdr:colOff>
      <xdr:row>78</xdr:row>
      <xdr:rowOff>9525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168291</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055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145414</xdr:rowOff>
    </xdr:from>
    <xdr:to>
      <xdr:col>55</xdr:col>
      <xdr:colOff>50800</xdr:colOff>
      <xdr:row>83</xdr:row>
      <xdr:rowOff>75564</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109220</xdr:rowOff>
    </xdr:from>
    <xdr:to>
      <xdr:col>50</xdr:col>
      <xdr:colOff>165100</xdr:colOff>
      <xdr:row>83</xdr:row>
      <xdr:rowOff>39370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114936</xdr:rowOff>
    </xdr:from>
    <xdr:to>
      <xdr:col>46</xdr:col>
      <xdr:colOff>38100</xdr:colOff>
      <xdr:row>83</xdr:row>
      <xdr:rowOff>45086</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33020</xdr:rowOff>
    </xdr:from>
    <xdr:to>
      <xdr:col>41</xdr:col>
      <xdr:colOff>101600</xdr:colOff>
      <xdr:row>80</xdr:row>
      <xdr:rowOff>134620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80645</xdr:rowOff>
    </xdr:from>
    <xdr:to>
      <xdr:col>36</xdr:col>
      <xdr:colOff>165100</xdr:colOff>
      <xdr:row>83</xdr:row>
      <xdr:rowOff>10795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22877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69214</xdr:rowOff>
    </xdr:from>
    <xdr:to>
      <xdr:col>50</xdr:col>
      <xdr:colOff>165100</xdr:colOff>
      <xdr:row>83</xdr:row>
      <xdr:rowOff>170814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120014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3256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76836</xdr:rowOff>
    </xdr:from>
    <xdr:to>
      <xdr:col>46</xdr:col>
      <xdr:colOff>38100</xdr:colOff>
      <xdr:row>84</xdr:row>
      <xdr:rowOff>6986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120014</xdr:rowOff>
    </xdr:from>
    <xdr:to>
      <xdr:col>50</xdr:col>
      <xdr:colOff>114300</xdr:colOff>
      <xdr:row>83</xdr:row>
      <xdr:rowOff>127636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3503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86361</xdr:rowOff>
    </xdr:from>
    <xdr:to>
      <xdr:col>41</xdr:col>
      <xdr:colOff>101600</xdr:colOff>
      <xdr:row>84</xdr:row>
      <xdr:rowOff>16511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127636</xdr:rowOff>
    </xdr:from>
    <xdr:to>
      <xdr:col>45</xdr:col>
      <xdr:colOff>177800</xdr:colOff>
      <xdr:row>83</xdr:row>
      <xdr:rowOff>137161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3579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92075</xdr:rowOff>
    </xdr:from>
    <xdr:to>
      <xdr:col>36</xdr:col>
      <xdr:colOff>165100</xdr:colOff>
      <xdr:row>84</xdr:row>
      <xdr:rowOff>22225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137161</xdr:rowOff>
    </xdr:from>
    <xdr:to>
      <xdr:col>41</xdr:col>
      <xdr:colOff>50800</xdr:colOff>
      <xdr:row>83</xdr:row>
      <xdr:rowOff>142875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367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55897</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61613</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151147</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27322</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161941</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39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169563</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3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13352</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1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20955</xdr:rowOff>
    </xdr:from>
    <xdr:to>
      <xdr:col>24</xdr:col>
      <xdr:colOff>62865</xdr:colOff>
      <xdr:row>107</xdr:row>
      <xdr:rowOff>91439</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4634865" y="17337405"/>
          <a:ext cx="0" cy="109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95266</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100-000090010000}"/>
            </a:ext>
          </a:extLst>
        </xdr:cNvPr>
        <xdr:cNvSpPr txBox="1"/>
      </xdr:nvSpPr>
      <xdr:spPr>
        <a:xfrm>
          <a:off x="46736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91439</xdr:rowOff>
    </xdr:from>
    <xdr:to>
      <xdr:col>24</xdr:col>
      <xdr:colOff>152400</xdr:colOff>
      <xdr:row>107</xdr:row>
      <xdr:rowOff>91439</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139082</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100-000092010000}"/>
            </a:ext>
          </a:extLst>
        </xdr:cNvPr>
        <xdr:cNvSpPr txBox="1"/>
      </xdr:nvSpPr>
      <xdr:spPr>
        <a:xfrm>
          <a:off x="4673600"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20955</xdr:rowOff>
    </xdr:from>
    <xdr:to>
      <xdr:col>24</xdr:col>
      <xdr:colOff>152400</xdr:colOff>
      <xdr:row>101</xdr:row>
      <xdr:rowOff>20955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73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126382</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100-000094010000}"/>
            </a:ext>
          </a:extLst>
        </xdr:cNvPr>
        <xdr:cNvSpPr txBox="1"/>
      </xdr:nvSpPr>
      <xdr:spPr>
        <a:xfrm>
          <a:off x="4673600" y="18128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103505</xdr:rowOff>
    </xdr:from>
    <xdr:to>
      <xdr:col>24</xdr:col>
      <xdr:colOff>114300</xdr:colOff>
      <xdr:row>107</xdr:row>
      <xdr:rowOff>33655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45847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84455</xdr:rowOff>
    </xdr:from>
    <xdr:to>
      <xdr:col>20</xdr:col>
      <xdr:colOff>38100</xdr:colOff>
      <xdr:row>107</xdr:row>
      <xdr:rowOff>14605</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3746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103505</xdr:rowOff>
    </xdr:from>
    <xdr:to>
      <xdr:col>15</xdr:col>
      <xdr:colOff>101600</xdr:colOff>
      <xdr:row>107</xdr:row>
      <xdr:rowOff>33655</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2857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133986</xdr:rowOff>
    </xdr:from>
    <xdr:to>
      <xdr:col>10</xdr:col>
      <xdr:colOff>165100</xdr:colOff>
      <xdr:row>107</xdr:row>
      <xdr:rowOff>64136</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68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7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29211</xdr:rowOff>
    </xdr:from>
    <xdr:to>
      <xdr:col>24</xdr:col>
      <xdr:colOff>114300</xdr:colOff>
      <xdr:row>107</xdr:row>
      <xdr:rowOff>130811</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4584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115588</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100-0000A0010000}"/>
            </a:ext>
          </a:extLst>
        </xdr:cNvPr>
        <xdr:cNvSpPr txBox="1"/>
      </xdr:nvSpPr>
      <xdr:spPr>
        <a:xfrm>
          <a:off x="4673600" y="182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10161</xdr:rowOff>
    </xdr:from>
    <xdr:to>
      <xdr:col>20</xdr:col>
      <xdr:colOff>38100</xdr:colOff>
      <xdr:row>107</xdr:row>
      <xdr:rowOff>111761</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3746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60961</xdr:rowOff>
    </xdr:from>
    <xdr:to>
      <xdr:col>24</xdr:col>
      <xdr:colOff>63500</xdr:colOff>
      <xdr:row>107</xdr:row>
      <xdr:rowOff>80011</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3797300" y="184061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4445</xdr:rowOff>
    </xdr:from>
    <xdr:to>
      <xdr:col>15</xdr:col>
      <xdr:colOff>101600</xdr:colOff>
      <xdr:row>107</xdr:row>
      <xdr:rowOff>106045</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857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55245</xdr:rowOff>
    </xdr:from>
    <xdr:to>
      <xdr:col>19</xdr:col>
      <xdr:colOff>177800</xdr:colOff>
      <xdr:row>107</xdr:row>
      <xdr:rowOff>60961</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908300" y="184003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636</xdr:rowOff>
    </xdr:from>
    <xdr:to>
      <xdr:col>10</xdr:col>
      <xdr:colOff>165100</xdr:colOff>
      <xdr:row>107</xdr:row>
      <xdr:rowOff>102236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968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51436</xdr:rowOff>
    </xdr:from>
    <xdr:to>
      <xdr:col>15</xdr:col>
      <xdr:colOff>50800</xdr:colOff>
      <xdr:row>107</xdr:row>
      <xdr:rowOff>55245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19300" y="183965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149225</xdr:rowOff>
    </xdr:from>
    <xdr:to>
      <xdr:col>6</xdr:col>
      <xdr:colOff>38100</xdr:colOff>
      <xdr:row>107</xdr:row>
      <xdr:rowOff>79375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079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28575</xdr:rowOff>
    </xdr:from>
    <xdr:to>
      <xdr:col>10</xdr:col>
      <xdr:colOff>114300</xdr:colOff>
      <xdr:row>107</xdr:row>
      <xdr:rowOff>51436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130300" y="183737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31132</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803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50182</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805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80663</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808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80663</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808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102888</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97172</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93363</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70502</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0000000-0008-0000-01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133144</xdr:rowOff>
    </xdr:from>
    <xdr:to>
      <xdr:col>54</xdr:col>
      <xdr:colOff>189865</xdr:colOff>
      <xdr:row>109</xdr:row>
      <xdr:rowOff>30535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0476865" y="17278144"/>
          <a:ext cx="0" cy="144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34362</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00000000-0008-0000-0100-0000CB010000}"/>
            </a:ext>
          </a:extLst>
        </xdr:cNvPr>
        <xdr:cNvSpPr txBox="1"/>
      </xdr:nvSpPr>
      <xdr:spPr>
        <a:xfrm>
          <a:off x="10515600" y="1872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30535</xdr:rowOff>
    </xdr:from>
    <xdr:to>
      <xdr:col>55</xdr:col>
      <xdr:colOff>88900</xdr:colOff>
      <xdr:row>109</xdr:row>
      <xdr:rowOff>30535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871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79821</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00000000-0008-0000-0100-0000CD010000}"/>
            </a:ext>
          </a:extLst>
        </xdr:cNvPr>
        <xdr:cNvSpPr txBox="1"/>
      </xdr:nvSpPr>
      <xdr:spPr>
        <a:xfrm>
          <a:off x="10515600" y="1705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133144</xdr:rowOff>
    </xdr:from>
    <xdr:to>
      <xdr:col>55</xdr:col>
      <xdr:colOff>88900</xdr:colOff>
      <xdr:row>100</xdr:row>
      <xdr:rowOff>133144</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388600" y="1727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164816</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00000000-0008-0000-0100-0000CF010000}"/>
            </a:ext>
          </a:extLst>
        </xdr:cNvPr>
        <xdr:cNvSpPr txBox="1"/>
      </xdr:nvSpPr>
      <xdr:spPr>
        <a:xfrm>
          <a:off x="10515600" y="1816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14939</xdr:rowOff>
    </xdr:from>
    <xdr:to>
      <xdr:col>55</xdr:col>
      <xdr:colOff>50800</xdr:colOff>
      <xdr:row>106</xdr:row>
      <xdr:rowOff>116539</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0426700" y="1818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23538</xdr:rowOff>
    </xdr:from>
    <xdr:to>
      <xdr:col>50</xdr:col>
      <xdr:colOff>165100</xdr:colOff>
      <xdr:row>106</xdr:row>
      <xdr:rowOff>125138</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95885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47955</xdr:rowOff>
    </xdr:from>
    <xdr:to>
      <xdr:col>46</xdr:col>
      <xdr:colOff>38100</xdr:colOff>
      <xdr:row>106</xdr:row>
      <xdr:rowOff>149555</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8699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73896</xdr:rowOff>
    </xdr:from>
    <xdr:to>
      <xdr:col>41</xdr:col>
      <xdr:colOff>101600</xdr:colOff>
      <xdr:row>107</xdr:row>
      <xdr:rowOff>4046</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7810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84193</xdr:rowOff>
    </xdr:from>
    <xdr:to>
      <xdr:col>36</xdr:col>
      <xdr:colOff>165100</xdr:colOff>
      <xdr:row>107</xdr:row>
      <xdr:rowOff>14343</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6921500" y="18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82344</xdr:rowOff>
    </xdr:from>
    <xdr:to>
      <xdr:col>55</xdr:col>
      <xdr:colOff>50800</xdr:colOff>
      <xdr:row>101</xdr:row>
      <xdr:rowOff>12494</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10426700" y="172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35371</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00000000-0008-0000-0100-0000DB010000}"/>
            </a:ext>
          </a:extLst>
        </xdr:cNvPr>
        <xdr:cNvSpPr txBox="1"/>
      </xdr:nvSpPr>
      <xdr:spPr>
        <a:xfrm>
          <a:off x="10515600" y="171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113542</xdr:rowOff>
    </xdr:from>
    <xdr:to>
      <xdr:col>50</xdr:col>
      <xdr:colOff>165100</xdr:colOff>
      <xdr:row>101</xdr:row>
      <xdr:rowOff>43692</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9588500" y="172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133144</xdr:rowOff>
    </xdr:from>
    <xdr:to>
      <xdr:col>55</xdr:col>
      <xdr:colOff>0</xdr:colOff>
      <xdr:row>100</xdr:row>
      <xdr:rowOff>164342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9639300" y="17278144"/>
          <a:ext cx="838200" cy="3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158304</xdr:rowOff>
    </xdr:from>
    <xdr:to>
      <xdr:col>46</xdr:col>
      <xdr:colOff>38100</xdr:colOff>
      <xdr:row>101</xdr:row>
      <xdr:rowOff>88454</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8699500" y="173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164342</xdr:rowOff>
    </xdr:from>
    <xdr:to>
      <xdr:col>50</xdr:col>
      <xdr:colOff>114300</xdr:colOff>
      <xdr:row>101</xdr:row>
      <xdr:rowOff>37654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8750300" y="17309342"/>
          <a:ext cx="889000" cy="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33629</xdr:rowOff>
    </xdr:from>
    <xdr:to>
      <xdr:col>41</xdr:col>
      <xdr:colOff>101600</xdr:colOff>
      <xdr:row>101</xdr:row>
      <xdr:rowOff>135229</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7810500" y="173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37654</xdr:rowOff>
    </xdr:from>
    <xdr:to>
      <xdr:col>45</xdr:col>
      <xdr:colOff>177800</xdr:colOff>
      <xdr:row>101</xdr:row>
      <xdr:rowOff>84429</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7861300" y="17354104"/>
          <a:ext cx="8890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54825</xdr:rowOff>
    </xdr:from>
    <xdr:to>
      <xdr:col>36</xdr:col>
      <xdr:colOff>165100</xdr:colOff>
      <xdr:row>101</xdr:row>
      <xdr:rowOff>156425</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6921500" y="173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84429</xdr:rowOff>
    </xdr:from>
    <xdr:to>
      <xdr:col>41</xdr:col>
      <xdr:colOff>50800</xdr:colOff>
      <xdr:row>101</xdr:row>
      <xdr:rowOff>105625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6972300" y="17400879"/>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116265</xdr:rowOff>
    </xdr:from>
    <xdr:ext cx="534377" cy="259045"/>
    <xdr:sp macro="" textlink="">
      <xdr:nvSpPr>
        <xdr:cNvPr id="484" name="n_1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9359411" y="182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140682</xdr:rowOff>
    </xdr:from>
    <xdr:ext cx="534377" cy="259045"/>
    <xdr:sp macro="" textlink="">
      <xdr:nvSpPr>
        <xdr:cNvPr id="485" name="n_2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8483111" y="183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166623</xdr:rowOff>
    </xdr:from>
    <xdr:ext cx="534377" cy="259045"/>
    <xdr:sp macro="" textlink="">
      <xdr:nvSpPr>
        <xdr:cNvPr id="486" name="n_3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7594111" y="183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5470</xdr:rowOff>
    </xdr:from>
    <xdr:ext cx="534377" cy="259045"/>
    <xdr:sp macro="" textlink="">
      <xdr:nvSpPr>
        <xdr:cNvPr id="487" name="n_4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6705111" y="183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60219</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9327095" y="1703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104981</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450795" y="1707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151756</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561795" y="1712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1502</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672795" y="1714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1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100-00000302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100-000005020000}"/>
            </a:ext>
          </a:extLst>
        </xdr:cNvPr>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100-000007020000}"/>
            </a:ext>
          </a:extLst>
        </xdr:cNvPr>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xdr:rowOff>
    </xdr:from>
    <xdr:to>
      <xdr:col>85</xdr:col>
      <xdr:colOff>177800</xdr:colOff>
      <xdr:row>37</xdr:row>
      <xdr:rowOff>106426</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6268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27703</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100-000013020000}"/>
            </a:ext>
          </a:extLst>
        </xdr:cNvPr>
        <xdr:cNvSpPr txBox="1"/>
      </xdr:nvSpPr>
      <xdr:spPr>
        <a:xfrm>
          <a:off x="16357600" y="619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87122</xdr:rowOff>
    </xdr:from>
    <xdr:to>
      <xdr:col>81</xdr:col>
      <xdr:colOff>101600</xdr:colOff>
      <xdr:row>38</xdr:row>
      <xdr:rowOff>17272</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5430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55626</xdr:rowOff>
    </xdr:from>
    <xdr:to>
      <xdr:col>85</xdr:col>
      <xdr:colOff>127000</xdr:colOff>
      <xdr:row>37</xdr:row>
      <xdr:rowOff>137922</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5481300" y="63992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34544</xdr:rowOff>
    </xdr:from>
    <xdr:to>
      <xdr:col>76</xdr:col>
      <xdr:colOff>165100</xdr:colOff>
      <xdr:row>37</xdr:row>
      <xdr:rowOff>136144</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4541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85344</xdr:rowOff>
    </xdr:from>
    <xdr:to>
      <xdr:col>81</xdr:col>
      <xdr:colOff>50800</xdr:colOff>
      <xdr:row>37</xdr:row>
      <xdr:rowOff>137922</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4592300" y="64289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85344</xdr:rowOff>
    </xdr:from>
    <xdr:to>
      <xdr:col>76</xdr:col>
      <xdr:colOff>114300</xdr:colOff>
      <xdr:row>37</xdr:row>
      <xdr:rowOff>156210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3703300" y="642899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xdr:rowOff>
    </xdr:from>
    <xdr:to>
      <xdr:col>67</xdr:col>
      <xdr:colOff>101600</xdr:colOff>
      <xdr:row>38</xdr:row>
      <xdr:rowOff>108712</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2763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38</xdr:row>
      <xdr:rowOff>57912</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2814300" y="64998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40403</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138701</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147845</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54373</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33799</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99839</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1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100-00003E020000}"/>
            </a:ext>
          </a:extLst>
        </xdr:cNvPr>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100-000040020000}"/>
            </a:ext>
          </a:extLst>
        </xdr:cNvPr>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100-000042020000}"/>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102144</xdr:rowOff>
    </xdr:from>
    <xdr:to>
      <xdr:col>116</xdr:col>
      <xdr:colOff>114300</xdr:colOff>
      <xdr:row>34</xdr:row>
      <xdr:rowOff>32294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2110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55171</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100-00004E020000}"/>
            </a:ext>
          </a:extLst>
        </xdr:cNvPr>
        <xdr:cNvSpPr txBox="1"/>
      </xdr:nvSpPr>
      <xdr:spPr>
        <a:xfrm>
          <a:off x="22199600"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48260</xdr:rowOff>
    </xdr:from>
    <xdr:to>
      <xdr:col>112</xdr:col>
      <xdr:colOff>38100</xdr:colOff>
      <xdr:row>34</xdr:row>
      <xdr:rowOff>149860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127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152944</xdr:rowOff>
    </xdr:from>
    <xdr:to>
      <xdr:col>116</xdr:col>
      <xdr:colOff>63500</xdr:colOff>
      <xdr:row>34</xdr:row>
      <xdr:rowOff>99060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1323300" y="581079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44994</xdr:rowOff>
    </xdr:from>
    <xdr:to>
      <xdr:col>107</xdr:col>
      <xdr:colOff>101600</xdr:colOff>
      <xdr:row>34</xdr:row>
      <xdr:rowOff>146594</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0383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95794</xdr:rowOff>
    </xdr:from>
    <xdr:to>
      <xdr:col>111</xdr:col>
      <xdr:colOff>177800</xdr:colOff>
      <xdr:row>34</xdr:row>
      <xdr:rowOff>99060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0434300" y="59250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54792</xdr:rowOff>
    </xdr:from>
    <xdr:to>
      <xdr:col>102</xdr:col>
      <xdr:colOff>165100</xdr:colOff>
      <xdr:row>34</xdr:row>
      <xdr:rowOff>156392</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9494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95794</xdr:rowOff>
    </xdr:from>
    <xdr:to>
      <xdr:col>107</xdr:col>
      <xdr:colOff>50800</xdr:colOff>
      <xdr:row>34</xdr:row>
      <xdr:rowOff>105592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9545300" y="59250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28666</xdr:rowOff>
    </xdr:from>
    <xdr:to>
      <xdr:col>98</xdr:col>
      <xdr:colOff>38100</xdr:colOff>
      <xdr:row>34</xdr:row>
      <xdr:rowOff>130266</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8605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79466</xdr:rowOff>
    </xdr:from>
    <xdr:to>
      <xdr:col>102</xdr:col>
      <xdr:colOff>114300</xdr:colOff>
      <xdr:row>34</xdr:row>
      <xdr:rowOff>105592</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656300" y="59087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109962</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100165</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9310427"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62610</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8421427" y="65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166387</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163121</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56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1469</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56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146793</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56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111506</xdr:rowOff>
    </xdr:from>
    <xdr:to>
      <xdr:col>85</xdr:col>
      <xdr:colOff>177800</xdr:colOff>
      <xdr:row>58</xdr:row>
      <xdr:rowOff>41656</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134383</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xdr:rowOff>
    </xdr:from>
    <xdr:to>
      <xdr:col>81</xdr:col>
      <xdr:colOff>101600</xdr:colOff>
      <xdr:row>57</xdr:row>
      <xdr:rowOff>103378</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52578</xdr:rowOff>
    </xdr:from>
    <xdr:to>
      <xdr:col>85</xdr:col>
      <xdr:colOff>127000</xdr:colOff>
      <xdr:row>57</xdr:row>
      <xdr:rowOff>162306</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98252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90932</xdr:rowOff>
    </xdr:from>
    <xdr:to>
      <xdr:col>76</xdr:col>
      <xdr:colOff>165100</xdr:colOff>
      <xdr:row>57</xdr:row>
      <xdr:rowOff>21082</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141732</xdr:rowOff>
    </xdr:from>
    <xdr:to>
      <xdr:col>81</xdr:col>
      <xdr:colOff>50800</xdr:colOff>
      <xdr:row>57</xdr:row>
      <xdr:rowOff>52578</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9742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141732</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3703300" y="9715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81788</xdr:rowOff>
    </xdr:from>
    <xdr:to>
      <xdr:col>67</xdr:col>
      <xdr:colOff>101600</xdr:colOff>
      <xdr:row>57</xdr:row>
      <xdr:rowOff>11938</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56</xdr:row>
      <xdr:rowOff>132588</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2814300" y="9715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51071</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999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119905</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37609</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946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28465</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945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id="{00000000-0008-0000-01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130016</xdr:rowOff>
    </xdr:from>
    <xdr:to>
      <xdr:col>116</xdr:col>
      <xdr:colOff>62864</xdr:colOff>
      <xdr:row>63</xdr:row>
      <xdr:rowOff>130016</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22160864" y="9731216"/>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133843</xdr:rowOff>
    </xdr:from>
    <xdr:ext cx="469744" cy="259045"/>
    <xdr:sp macro="" textlink="">
      <xdr:nvSpPr>
        <xdr:cNvPr id="692" name="【学校施設】&#10;一人当たり面積最小値テキスト">
          <a:extLst>
            <a:ext uri="{FF2B5EF4-FFF2-40B4-BE49-F238E27FC236}">
              <a16:creationId xmlns:a16="http://schemas.microsoft.com/office/drawing/2014/main" id="{00000000-0008-0000-0100-0000B4020000}"/>
            </a:ext>
          </a:extLst>
        </xdr:cNvPr>
        <xdr:cNvSpPr txBox="1"/>
      </xdr:nvSpPr>
      <xdr:spPr>
        <a:xfrm>
          <a:off x="22199600" y="1093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130016</xdr:rowOff>
    </xdr:from>
    <xdr:to>
      <xdr:col>116</xdr:col>
      <xdr:colOff>152400</xdr:colOff>
      <xdr:row>63</xdr:row>
      <xdr:rowOff>130016</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1093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76693</xdr:rowOff>
    </xdr:from>
    <xdr:ext cx="469744" cy="259045"/>
    <xdr:sp macro="" textlink="">
      <xdr:nvSpPr>
        <xdr:cNvPr id="694" name="【学校施設】&#10;一人当たり面積最大値テキスト">
          <a:extLst>
            <a:ext uri="{FF2B5EF4-FFF2-40B4-BE49-F238E27FC236}">
              <a16:creationId xmlns:a16="http://schemas.microsoft.com/office/drawing/2014/main" id="{00000000-0008-0000-0100-0000B6020000}"/>
            </a:ext>
          </a:extLst>
        </xdr:cNvPr>
        <xdr:cNvSpPr txBox="1"/>
      </xdr:nvSpPr>
      <xdr:spPr>
        <a:xfrm>
          <a:off x="22199600" y="95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130016</xdr:rowOff>
    </xdr:from>
    <xdr:to>
      <xdr:col>116</xdr:col>
      <xdr:colOff>152400</xdr:colOff>
      <xdr:row>56</xdr:row>
      <xdr:rowOff>130016</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973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67645</xdr:rowOff>
    </xdr:from>
    <xdr:ext cx="469744" cy="259045"/>
    <xdr:sp macro="" textlink="">
      <xdr:nvSpPr>
        <xdr:cNvPr id="696" name="【学校施設】&#10;一人当たり面積平均値テキスト">
          <a:extLst>
            <a:ext uri="{FF2B5EF4-FFF2-40B4-BE49-F238E27FC236}">
              <a16:creationId xmlns:a16="http://schemas.microsoft.com/office/drawing/2014/main" id="{00000000-0008-0000-0100-0000B8020000}"/>
            </a:ext>
          </a:extLst>
        </xdr:cNvPr>
        <xdr:cNvSpPr txBox="1"/>
      </xdr:nvSpPr>
      <xdr:spPr>
        <a:xfrm>
          <a:off x="22199600" y="1035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89218</xdr:rowOff>
    </xdr:from>
    <xdr:to>
      <xdr:col>116</xdr:col>
      <xdr:colOff>114300</xdr:colOff>
      <xdr:row>61</xdr:row>
      <xdr:rowOff>19368</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2110700" y="103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169228</xdr:rowOff>
    </xdr:from>
    <xdr:to>
      <xdr:col>112</xdr:col>
      <xdr:colOff>38100</xdr:colOff>
      <xdr:row>61</xdr:row>
      <xdr:rowOff>99378</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1272500" y="104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140653</xdr:rowOff>
    </xdr:from>
    <xdr:to>
      <xdr:col>107</xdr:col>
      <xdr:colOff>101600</xdr:colOff>
      <xdr:row>61</xdr:row>
      <xdr:rowOff>70803</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0383500" y="104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16351</xdr:rowOff>
    </xdr:from>
    <xdr:to>
      <xdr:col>102</xdr:col>
      <xdr:colOff>165100</xdr:colOff>
      <xdr:row>61</xdr:row>
      <xdr:rowOff>117951</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9494500" y="1047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153512</xdr:rowOff>
    </xdr:from>
    <xdr:to>
      <xdr:col>98</xdr:col>
      <xdr:colOff>38100</xdr:colOff>
      <xdr:row>61</xdr:row>
      <xdr:rowOff>83662</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8605500" y="104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2063</xdr:rowOff>
    </xdr:from>
    <xdr:to>
      <xdr:col>116</xdr:col>
      <xdr:colOff>114300</xdr:colOff>
      <xdr:row>57</xdr:row>
      <xdr:rowOff>103663</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2110700" y="97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88440</xdr:rowOff>
    </xdr:from>
    <xdr:ext cx="469744" cy="259045"/>
    <xdr:sp macro="" textlink="">
      <xdr:nvSpPr>
        <xdr:cNvPr id="708" name="【学校施設】&#10;一人当たり面積該当値テキスト">
          <a:extLst>
            <a:ext uri="{FF2B5EF4-FFF2-40B4-BE49-F238E27FC236}">
              <a16:creationId xmlns:a16="http://schemas.microsoft.com/office/drawing/2014/main" id="{00000000-0008-0000-0100-0000C4020000}"/>
            </a:ext>
          </a:extLst>
        </xdr:cNvPr>
        <xdr:cNvSpPr txBox="1"/>
      </xdr:nvSpPr>
      <xdr:spPr>
        <a:xfrm>
          <a:off x="22199600" y="968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24924</xdr:rowOff>
    </xdr:from>
    <xdr:to>
      <xdr:col>112</xdr:col>
      <xdr:colOff>38100</xdr:colOff>
      <xdr:row>57</xdr:row>
      <xdr:rowOff>126524</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1272500" y="97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52863</xdr:rowOff>
    </xdr:from>
    <xdr:to>
      <xdr:col>116</xdr:col>
      <xdr:colOff>63500</xdr:colOff>
      <xdr:row>57</xdr:row>
      <xdr:rowOff>75724</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1323300" y="982551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76359</xdr:rowOff>
    </xdr:from>
    <xdr:to>
      <xdr:col>107</xdr:col>
      <xdr:colOff>101600</xdr:colOff>
      <xdr:row>58</xdr:row>
      <xdr:rowOff>6509</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0383500" y="9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75724</xdr:rowOff>
    </xdr:from>
    <xdr:to>
      <xdr:col>111</xdr:col>
      <xdr:colOff>177800</xdr:colOff>
      <xdr:row>57</xdr:row>
      <xdr:rowOff>127159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20434300" y="9848374"/>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160655</xdr:rowOff>
    </xdr:from>
    <xdr:to>
      <xdr:col>102</xdr:col>
      <xdr:colOff>165100</xdr:colOff>
      <xdr:row>59</xdr:row>
      <xdr:rowOff>90805</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9494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127159</xdr:rowOff>
    </xdr:from>
    <xdr:to>
      <xdr:col>107</xdr:col>
      <xdr:colOff>50800</xdr:colOff>
      <xdr:row>59</xdr:row>
      <xdr:rowOff>40005</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9545300" y="9899809"/>
          <a:ext cx="889000" cy="2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109220</xdr:rowOff>
    </xdr:from>
    <xdr:to>
      <xdr:col>98</xdr:col>
      <xdr:colOff>38100</xdr:colOff>
      <xdr:row>56</xdr:row>
      <xdr:rowOff>39370</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8605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160020</xdr:rowOff>
    </xdr:from>
    <xdr:to>
      <xdr:col>102</xdr:col>
      <xdr:colOff>114300</xdr:colOff>
      <xdr:row>59</xdr:row>
      <xdr:rowOff>40005</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656300" y="9589770"/>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90505</xdr:rowOff>
    </xdr:from>
    <xdr:ext cx="469744" cy="259045"/>
    <xdr:sp macro="" textlink="">
      <xdr:nvSpPr>
        <xdr:cNvPr id="717" name="n_1aveValue【学校施設】&#10;一人当たり面積">
          <a:extLst>
            <a:ext uri="{FF2B5EF4-FFF2-40B4-BE49-F238E27FC236}">
              <a16:creationId xmlns:a16="http://schemas.microsoft.com/office/drawing/2014/main" id="{00000000-0008-0000-0100-0000CD020000}"/>
            </a:ext>
          </a:extLst>
        </xdr:cNvPr>
        <xdr:cNvSpPr txBox="1"/>
      </xdr:nvSpPr>
      <xdr:spPr>
        <a:xfrm>
          <a:off x="21075727" y="1054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61930</xdr:rowOff>
    </xdr:from>
    <xdr:ext cx="469744" cy="259045"/>
    <xdr:sp macro="" textlink="">
      <xdr:nvSpPr>
        <xdr:cNvPr id="718" name="n_2aveValue【学校施設】&#10;一人当たり面積">
          <a:extLst>
            <a:ext uri="{FF2B5EF4-FFF2-40B4-BE49-F238E27FC236}">
              <a16:creationId xmlns:a16="http://schemas.microsoft.com/office/drawing/2014/main" id="{00000000-0008-0000-0100-0000CE020000}"/>
            </a:ext>
          </a:extLst>
        </xdr:cNvPr>
        <xdr:cNvSpPr txBox="1"/>
      </xdr:nvSpPr>
      <xdr:spPr>
        <a:xfrm>
          <a:off x="20199427" y="1052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109078</xdr:rowOff>
    </xdr:from>
    <xdr:ext cx="469744" cy="259045"/>
    <xdr:sp macro="" textlink="">
      <xdr:nvSpPr>
        <xdr:cNvPr id="719" name="n_3aveValue【学校施設】&#10;一人当たり面積">
          <a:extLst>
            <a:ext uri="{FF2B5EF4-FFF2-40B4-BE49-F238E27FC236}">
              <a16:creationId xmlns:a16="http://schemas.microsoft.com/office/drawing/2014/main" id="{00000000-0008-0000-0100-0000CF020000}"/>
            </a:ext>
          </a:extLst>
        </xdr:cNvPr>
        <xdr:cNvSpPr txBox="1"/>
      </xdr:nvSpPr>
      <xdr:spPr>
        <a:xfrm>
          <a:off x="19310427" y="105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74789</xdr:rowOff>
    </xdr:from>
    <xdr:ext cx="469744" cy="259045"/>
    <xdr:sp macro="" textlink="">
      <xdr:nvSpPr>
        <xdr:cNvPr id="720" name="n_4aveValue【学校施設】&#10;一人当たり面積">
          <a:extLst>
            <a:ext uri="{FF2B5EF4-FFF2-40B4-BE49-F238E27FC236}">
              <a16:creationId xmlns:a16="http://schemas.microsoft.com/office/drawing/2014/main" id="{00000000-0008-0000-0100-0000D0020000}"/>
            </a:ext>
          </a:extLst>
        </xdr:cNvPr>
        <xdr:cNvSpPr txBox="1"/>
      </xdr:nvSpPr>
      <xdr:spPr>
        <a:xfrm>
          <a:off x="18421427" y="1053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143051</xdr:rowOff>
    </xdr:from>
    <xdr:ext cx="469744" cy="259045"/>
    <xdr:sp macro="" textlink="">
      <xdr:nvSpPr>
        <xdr:cNvPr id="721" name="n_1mainValue【学校施設】&#10;一人当たり面積">
          <a:extLst>
            <a:ext uri="{FF2B5EF4-FFF2-40B4-BE49-F238E27FC236}">
              <a16:creationId xmlns:a16="http://schemas.microsoft.com/office/drawing/2014/main" id="{00000000-0008-0000-0100-0000D1020000}"/>
            </a:ext>
          </a:extLst>
        </xdr:cNvPr>
        <xdr:cNvSpPr txBox="1"/>
      </xdr:nvSpPr>
      <xdr:spPr>
        <a:xfrm>
          <a:off x="21075727" y="95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23036</xdr:rowOff>
    </xdr:from>
    <xdr:ext cx="469744" cy="259045"/>
    <xdr:sp macro="" textlink="">
      <xdr:nvSpPr>
        <xdr:cNvPr id="722" name="n_2mainValue【学校施設】&#10;一人当たり面積">
          <a:extLst>
            <a:ext uri="{FF2B5EF4-FFF2-40B4-BE49-F238E27FC236}">
              <a16:creationId xmlns:a16="http://schemas.microsoft.com/office/drawing/2014/main" id="{00000000-0008-0000-0100-0000D2020000}"/>
            </a:ext>
          </a:extLst>
        </xdr:cNvPr>
        <xdr:cNvSpPr txBox="1"/>
      </xdr:nvSpPr>
      <xdr:spPr>
        <a:xfrm>
          <a:off x="20199427" y="962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107332</xdr:rowOff>
    </xdr:from>
    <xdr:ext cx="469744" cy="259045"/>
    <xdr:sp macro="" textlink="">
      <xdr:nvSpPr>
        <xdr:cNvPr id="723" name="n_3mainValue【学校施設】&#10;一人当たり面積">
          <a:extLst>
            <a:ext uri="{FF2B5EF4-FFF2-40B4-BE49-F238E27FC236}">
              <a16:creationId xmlns:a16="http://schemas.microsoft.com/office/drawing/2014/main" id="{00000000-0008-0000-0100-0000D3020000}"/>
            </a:ext>
          </a:extLst>
        </xdr:cNvPr>
        <xdr:cNvSpPr txBox="1"/>
      </xdr:nvSpPr>
      <xdr:spPr>
        <a:xfrm>
          <a:off x="193104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55897</xdr:rowOff>
    </xdr:from>
    <xdr:ext cx="469744" cy="259045"/>
    <xdr:sp macro="" textlink="">
      <xdr:nvSpPr>
        <xdr:cNvPr id="724" name="n_4mainValue【学校施設】&#10;一人当たり面積">
          <a:extLst>
            <a:ext uri="{FF2B5EF4-FFF2-40B4-BE49-F238E27FC236}">
              <a16:creationId xmlns:a16="http://schemas.microsoft.com/office/drawing/2014/main" id="{00000000-0008-0000-0100-0000D4020000}"/>
            </a:ext>
          </a:extLst>
        </xdr:cNvPr>
        <xdr:cNvSpPr txBox="1"/>
      </xdr:nvSpPr>
      <xdr:spPr>
        <a:xfrm>
          <a:off x="18421427" y="931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41911</xdr:rowOff>
    </xdr:from>
    <xdr:to>
      <xdr:col>85</xdr:col>
      <xdr:colOff>126364</xdr:colOff>
      <xdr:row>86</xdr:row>
      <xdr:rowOff>108586</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586461"/>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160038</xdr:rowOff>
    </xdr:from>
    <xdr:ext cx="405111"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41911</xdr:rowOff>
    </xdr:from>
    <xdr:to>
      <xdr:col>86</xdr:col>
      <xdr:colOff>25400</xdr:colOff>
      <xdr:row>79</xdr:row>
      <xdr:rowOff>41911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61613</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377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23495</xdr:rowOff>
    </xdr:from>
    <xdr:to>
      <xdr:col>81</xdr:col>
      <xdr:colOff>101600</xdr:colOff>
      <xdr:row>80</xdr:row>
      <xdr:rowOff>125095</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22861</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3827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61595</xdr:rowOff>
    </xdr:from>
    <xdr:to>
      <xdr:col>76</xdr:col>
      <xdr:colOff>165100</xdr:colOff>
      <xdr:row>83</xdr:row>
      <xdr:rowOff>163195</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112395</xdr:rowOff>
    </xdr:from>
    <xdr:to>
      <xdr:col>81</xdr:col>
      <xdr:colOff>50800</xdr:colOff>
      <xdr:row>83</xdr:row>
      <xdr:rowOff>152400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342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78105</xdr:rowOff>
    </xdr:from>
    <xdr:to>
      <xdr:col>76</xdr:col>
      <xdr:colOff>114300</xdr:colOff>
      <xdr:row>83</xdr:row>
      <xdr:rowOff>112395</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308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636</xdr:rowOff>
    </xdr:from>
    <xdr:to>
      <xdr:col>67</xdr:col>
      <xdr:colOff>101600</xdr:colOff>
      <xdr:row>83</xdr:row>
      <xdr:rowOff>102236</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51436</xdr:rowOff>
    </xdr:from>
    <xdr:to>
      <xdr:col>71</xdr:col>
      <xdr:colOff>177800</xdr:colOff>
      <xdr:row>83</xdr:row>
      <xdr:rowOff>78105</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2817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90188</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154322</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93363</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00000000-0008-0000-01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57150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flipV="1">
          <a:off x="22160864" y="13258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808" name="【児童館】&#10;一人当たり面積最小値テキスト">
          <a:extLst>
            <a:ext uri="{FF2B5EF4-FFF2-40B4-BE49-F238E27FC236}">
              <a16:creationId xmlns:a16="http://schemas.microsoft.com/office/drawing/2014/main" id="{00000000-0008-0000-0100-00002803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0" name="【児童館】&#10;一人当たり面積最大値テキスト">
          <a:extLst>
            <a:ext uri="{FF2B5EF4-FFF2-40B4-BE49-F238E27FC236}">
              <a16:creationId xmlns:a16="http://schemas.microsoft.com/office/drawing/2014/main" id="{00000000-0008-0000-0100-00002A030000}"/>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2" name="【児童館】&#10;一人当たり面積平均値テキスト">
          <a:extLst>
            <a:ext uri="{FF2B5EF4-FFF2-40B4-BE49-F238E27FC236}">
              <a16:creationId xmlns:a16="http://schemas.microsoft.com/office/drawing/2014/main" id="{00000000-0008-0000-0100-00002C030000}"/>
            </a:ext>
          </a:extLst>
        </xdr:cNvPr>
        <xdr:cNvSpPr txBox="1"/>
      </xdr:nvSpPr>
      <xdr:spPr>
        <a:xfrm>
          <a:off x="22199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44450</xdr:rowOff>
    </xdr:from>
    <xdr:to>
      <xdr:col>112</xdr:col>
      <xdr:colOff>38100</xdr:colOff>
      <xdr:row>79</xdr:row>
      <xdr:rowOff>146050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038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9494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18605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41927</xdr:rowOff>
    </xdr:from>
    <xdr:ext cx="469744" cy="259045"/>
    <xdr:sp macro="" textlink="">
      <xdr:nvSpPr>
        <xdr:cNvPr id="824" name="【児童館】&#10;一人当たり面積該当値テキスト">
          <a:extLst>
            <a:ext uri="{FF2B5EF4-FFF2-40B4-BE49-F238E27FC236}">
              <a16:creationId xmlns:a16="http://schemas.microsoft.com/office/drawing/2014/main" id="{00000000-0008-0000-0100-000038030000}"/>
            </a:ext>
          </a:extLst>
        </xdr:cNvPr>
        <xdr:cNvSpPr txBox="1"/>
      </xdr:nvSpPr>
      <xdr:spPr>
        <a:xfrm>
          <a:off x="221996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83</xdr:row>
      <xdr:rowOff>95250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21323300" y="14173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83</xdr:row>
      <xdr:rowOff>95250</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0434300" y="14097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85</xdr:row>
      <xdr:rowOff>57150</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flipV="1">
          <a:off x="19545300" y="140970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85</xdr:row>
      <xdr:rowOff>57150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8656300" y="140970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162577</xdr:rowOff>
    </xdr:from>
    <xdr:ext cx="469744" cy="259045"/>
    <xdr:sp macro="" textlink="">
      <xdr:nvSpPr>
        <xdr:cNvPr id="833" name="n_1aveValue【児童館】&#10;一人当たり面積">
          <a:extLst>
            <a:ext uri="{FF2B5EF4-FFF2-40B4-BE49-F238E27FC236}">
              <a16:creationId xmlns:a16="http://schemas.microsoft.com/office/drawing/2014/main" id="{00000000-0008-0000-0100-000041030000}"/>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834" name="n_2aveValue【児童館】&#10;一人当たり面積">
          <a:extLst>
            <a:ext uri="{FF2B5EF4-FFF2-40B4-BE49-F238E27FC236}">
              <a16:creationId xmlns:a16="http://schemas.microsoft.com/office/drawing/2014/main" id="{00000000-0008-0000-0100-000042030000}"/>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835" name="n_3aveValue【児童館】&#10;一人当たり面積">
          <a:extLst>
            <a:ext uri="{FF2B5EF4-FFF2-40B4-BE49-F238E27FC236}">
              <a16:creationId xmlns:a16="http://schemas.microsoft.com/office/drawing/2014/main" id="{00000000-0008-0000-0100-000043030000}"/>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836" name="n_4aveValue【児童館】&#10;一人当たり面積">
          <a:extLst>
            <a:ext uri="{FF2B5EF4-FFF2-40B4-BE49-F238E27FC236}">
              <a16:creationId xmlns:a16="http://schemas.microsoft.com/office/drawing/2014/main" id="{00000000-0008-0000-0100-000044030000}"/>
            </a:ext>
          </a:extLst>
        </xdr:cNvPr>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37" name="n_1mainValue【児童館】&#10;一人当たり面積">
          <a:extLst>
            <a:ext uri="{FF2B5EF4-FFF2-40B4-BE49-F238E27FC236}">
              <a16:creationId xmlns:a16="http://schemas.microsoft.com/office/drawing/2014/main" id="{00000000-0008-0000-0100-00004503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838" name="n_2mainValue【児童館】&#10;一人当たり面積">
          <a:extLst>
            <a:ext uri="{FF2B5EF4-FFF2-40B4-BE49-F238E27FC236}">
              <a16:creationId xmlns:a16="http://schemas.microsoft.com/office/drawing/2014/main" id="{00000000-0008-0000-0100-000046030000}"/>
            </a:ext>
          </a:extLst>
        </xdr:cNvPr>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9" name="n_3mainValue【児童館】&#10;一人当たり面積">
          <a:extLst>
            <a:ext uri="{FF2B5EF4-FFF2-40B4-BE49-F238E27FC236}">
              <a16:creationId xmlns:a16="http://schemas.microsoft.com/office/drawing/2014/main" id="{00000000-0008-0000-0100-00004703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840" name="n_4mainValue【児童館】&#10;一人当たり面積">
          <a:extLst>
            <a:ext uri="{FF2B5EF4-FFF2-40B4-BE49-F238E27FC236}">
              <a16:creationId xmlns:a16="http://schemas.microsoft.com/office/drawing/2014/main" id="{00000000-0008-0000-0100-000048030000}"/>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1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864" name="【公民館】&#10;有形固定資産減価償却率最小値テキスト">
          <a:extLst>
            <a:ext uri="{FF2B5EF4-FFF2-40B4-BE49-F238E27FC236}">
              <a16:creationId xmlns:a16="http://schemas.microsoft.com/office/drawing/2014/main" id="{00000000-0008-0000-0100-000060030000}"/>
            </a:ext>
          </a:extLst>
        </xdr:cNvPr>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866" name="【公民館】&#10;有形固定資産減価償却率最大値テキスト">
          <a:extLst>
            <a:ext uri="{FF2B5EF4-FFF2-40B4-BE49-F238E27FC236}">
              <a16:creationId xmlns:a16="http://schemas.microsoft.com/office/drawing/2014/main" id="{00000000-0008-0000-0100-000062030000}"/>
            </a:ext>
          </a:extLst>
        </xdr:cNvPr>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114571</xdr:rowOff>
    </xdr:from>
    <xdr:ext cx="405111" cy="259045"/>
    <xdr:sp macro="" textlink="">
      <xdr:nvSpPr>
        <xdr:cNvPr id="868" name="【公民館】&#10;有形固定資産減価償却率平均値テキスト">
          <a:extLst>
            <a:ext uri="{FF2B5EF4-FFF2-40B4-BE49-F238E27FC236}">
              <a16:creationId xmlns:a16="http://schemas.microsoft.com/office/drawing/2014/main" id="{00000000-0008-0000-0100-000064030000}"/>
            </a:ext>
          </a:extLst>
        </xdr:cNvPr>
        <xdr:cNvSpPr txBox="1"/>
      </xdr:nvSpPr>
      <xdr:spPr>
        <a:xfrm>
          <a:off x="16357600" y="1760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80263</xdr:rowOff>
    </xdr:from>
    <xdr:to>
      <xdr:col>67</xdr:col>
      <xdr:colOff>101600</xdr:colOff>
      <xdr:row>101</xdr:row>
      <xdr:rowOff>10413</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2763500" y="17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148844</xdr:rowOff>
    </xdr:from>
    <xdr:to>
      <xdr:col>85</xdr:col>
      <xdr:colOff>177800</xdr:colOff>
      <xdr:row>107</xdr:row>
      <xdr:rowOff>78994</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6268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63771</xdr:rowOff>
    </xdr:from>
    <xdr:ext cx="405111" cy="259045"/>
    <xdr:sp macro="" textlink="">
      <xdr:nvSpPr>
        <xdr:cNvPr id="880" name="【公民館】&#10;有形固定資産減価償却率該当値テキスト">
          <a:extLst>
            <a:ext uri="{FF2B5EF4-FFF2-40B4-BE49-F238E27FC236}">
              <a16:creationId xmlns:a16="http://schemas.microsoft.com/office/drawing/2014/main" id="{00000000-0008-0000-0100-000070030000}"/>
            </a:ext>
          </a:extLst>
        </xdr:cNvPr>
        <xdr:cNvSpPr txBox="1"/>
      </xdr:nvSpPr>
      <xdr:spPr>
        <a:xfrm>
          <a:off x="16357600" y="1823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xdr:rowOff>
    </xdr:from>
    <xdr:to>
      <xdr:col>81</xdr:col>
      <xdr:colOff>101600</xdr:colOff>
      <xdr:row>107</xdr:row>
      <xdr:rowOff>106426</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5430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28194</xdr:rowOff>
    </xdr:from>
    <xdr:to>
      <xdr:col>85</xdr:col>
      <xdr:colOff>127000</xdr:colOff>
      <xdr:row>107</xdr:row>
      <xdr:rowOff>55626</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flipV="1">
          <a:off x="15481300" y="18373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112268</xdr:rowOff>
    </xdr:from>
    <xdr:to>
      <xdr:col>76</xdr:col>
      <xdr:colOff>165100</xdr:colOff>
      <xdr:row>107</xdr:row>
      <xdr:rowOff>42418</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4541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163068</xdr:rowOff>
    </xdr:from>
    <xdr:to>
      <xdr:col>81</xdr:col>
      <xdr:colOff>50800</xdr:colOff>
      <xdr:row>107</xdr:row>
      <xdr:rowOff>55626</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4592300" y="18336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39115</xdr:rowOff>
    </xdr:from>
    <xdr:to>
      <xdr:col>72</xdr:col>
      <xdr:colOff>38100</xdr:colOff>
      <xdr:row>106</xdr:row>
      <xdr:rowOff>140715</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365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89915</xdr:rowOff>
    </xdr:from>
    <xdr:to>
      <xdr:col>76</xdr:col>
      <xdr:colOff>114300</xdr:colOff>
      <xdr:row>106</xdr:row>
      <xdr:rowOff>163068</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3703300" y="182636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123698</xdr:rowOff>
    </xdr:from>
    <xdr:to>
      <xdr:col>67</xdr:col>
      <xdr:colOff>101600</xdr:colOff>
      <xdr:row>106</xdr:row>
      <xdr:rowOff>53848</xdr:rowOff>
    </xdr:to>
    <xdr:sp macro="" textlink="">
      <xdr:nvSpPr>
        <xdr:cNvPr id="887" name="楕円 886">
          <a:extLst>
            <a:ext uri="{FF2B5EF4-FFF2-40B4-BE49-F238E27FC236}">
              <a16:creationId xmlns:a16="http://schemas.microsoft.com/office/drawing/2014/main" id="{00000000-0008-0000-0100-000077030000}"/>
            </a:ext>
          </a:extLst>
        </xdr:cNvPr>
        <xdr:cNvSpPr/>
      </xdr:nvSpPr>
      <xdr:spPr>
        <a:xfrm>
          <a:off x="1276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3048</xdr:rowOff>
    </xdr:from>
    <xdr:to>
      <xdr:col>71</xdr:col>
      <xdr:colOff>177800</xdr:colOff>
      <xdr:row>106</xdr:row>
      <xdr:rowOff>89915</xdr:rowOff>
    </xdr:to>
    <xdr:cxnSp macro="">
      <xdr:nvCxnSpPr>
        <xdr:cNvPr id="888" name="直線コネクタ 887">
          <a:extLst>
            <a:ext uri="{FF2B5EF4-FFF2-40B4-BE49-F238E27FC236}">
              <a16:creationId xmlns:a16="http://schemas.microsoft.com/office/drawing/2014/main" id="{00000000-0008-0000-0100-000078030000}"/>
            </a:ext>
          </a:extLst>
        </xdr:cNvPr>
        <xdr:cNvCxnSpPr/>
      </xdr:nvCxnSpPr>
      <xdr:spPr>
        <a:xfrm>
          <a:off x="12814300" y="18176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889" name="n_1aveValue【公民館】&#10;有形固定資産減価償却率">
          <a:extLst>
            <a:ext uri="{FF2B5EF4-FFF2-40B4-BE49-F238E27FC236}">
              <a16:creationId xmlns:a16="http://schemas.microsoft.com/office/drawing/2014/main" id="{00000000-0008-0000-0100-000079030000}"/>
            </a:ext>
          </a:extLst>
        </xdr:cNvPr>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890" name="n_2aveValue【公民館】&#10;有形固定資産減価償却率">
          <a:extLst>
            <a:ext uri="{FF2B5EF4-FFF2-40B4-BE49-F238E27FC236}">
              <a16:creationId xmlns:a16="http://schemas.microsoft.com/office/drawing/2014/main" id="{00000000-0008-0000-0100-00007A030000}"/>
            </a:ext>
          </a:extLst>
        </xdr:cNvPr>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891" name="n_3aveValue【公民館】&#10;有形固定資産減価償却率">
          <a:extLst>
            <a:ext uri="{FF2B5EF4-FFF2-40B4-BE49-F238E27FC236}">
              <a16:creationId xmlns:a16="http://schemas.microsoft.com/office/drawing/2014/main" id="{00000000-0008-0000-0100-00007B030000}"/>
            </a:ext>
          </a:extLst>
        </xdr:cNvPr>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26940</xdr:rowOff>
    </xdr:from>
    <xdr:ext cx="405111" cy="259045"/>
    <xdr:sp macro="" textlink="">
      <xdr:nvSpPr>
        <xdr:cNvPr id="892" name="n_4aveValue【公民館】&#10;有形固定資産減価償却率">
          <a:extLst>
            <a:ext uri="{FF2B5EF4-FFF2-40B4-BE49-F238E27FC236}">
              <a16:creationId xmlns:a16="http://schemas.microsoft.com/office/drawing/2014/main" id="{00000000-0008-0000-0100-00007C030000}"/>
            </a:ext>
          </a:extLst>
        </xdr:cNvPr>
        <xdr:cNvSpPr txBox="1"/>
      </xdr:nvSpPr>
      <xdr:spPr>
        <a:xfrm>
          <a:off x="12611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97553</xdr:rowOff>
    </xdr:from>
    <xdr:ext cx="405111" cy="259045"/>
    <xdr:sp macro="" textlink="">
      <xdr:nvSpPr>
        <xdr:cNvPr id="893" name="n_1mainValue【公民館】&#10;有形固定資産減価償却率">
          <a:extLst>
            <a:ext uri="{FF2B5EF4-FFF2-40B4-BE49-F238E27FC236}">
              <a16:creationId xmlns:a16="http://schemas.microsoft.com/office/drawing/2014/main" id="{00000000-0008-0000-0100-00007D030000}"/>
            </a:ext>
          </a:extLst>
        </xdr:cNvPr>
        <xdr:cNvSpPr txBox="1"/>
      </xdr:nvSpPr>
      <xdr:spPr>
        <a:xfrm>
          <a:off x="152660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33545</xdr:rowOff>
    </xdr:from>
    <xdr:ext cx="405111" cy="259045"/>
    <xdr:sp macro="" textlink="">
      <xdr:nvSpPr>
        <xdr:cNvPr id="894" name="n_2mainValue【公民館】&#10;有形固定資産減価償却率">
          <a:extLst>
            <a:ext uri="{FF2B5EF4-FFF2-40B4-BE49-F238E27FC236}">
              <a16:creationId xmlns:a16="http://schemas.microsoft.com/office/drawing/2014/main" id="{00000000-0008-0000-0100-00007E030000}"/>
            </a:ext>
          </a:extLst>
        </xdr:cNvPr>
        <xdr:cNvSpPr txBox="1"/>
      </xdr:nvSpPr>
      <xdr:spPr>
        <a:xfrm>
          <a:off x="143897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131842</xdr:rowOff>
    </xdr:from>
    <xdr:ext cx="405111" cy="259045"/>
    <xdr:sp macro="" textlink="">
      <xdr:nvSpPr>
        <xdr:cNvPr id="895" name="n_3mainValue【公民館】&#10;有形固定資産減価償却率">
          <a:extLst>
            <a:ext uri="{FF2B5EF4-FFF2-40B4-BE49-F238E27FC236}">
              <a16:creationId xmlns:a16="http://schemas.microsoft.com/office/drawing/2014/main" id="{00000000-0008-0000-0100-00007F030000}"/>
            </a:ext>
          </a:extLst>
        </xdr:cNvPr>
        <xdr:cNvSpPr txBox="1"/>
      </xdr:nvSpPr>
      <xdr:spPr>
        <a:xfrm>
          <a:off x="13500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44975</xdr:rowOff>
    </xdr:from>
    <xdr:ext cx="405111" cy="259045"/>
    <xdr:sp macro="" textlink="">
      <xdr:nvSpPr>
        <xdr:cNvPr id="896" name="n_4mainValue【公民館】&#10;有形固定資産減価償却率">
          <a:extLst>
            <a:ext uri="{FF2B5EF4-FFF2-40B4-BE49-F238E27FC236}">
              <a16:creationId xmlns:a16="http://schemas.microsoft.com/office/drawing/2014/main" id="{00000000-0008-0000-0100-000080030000}"/>
            </a:ext>
          </a:extLst>
        </xdr:cNvPr>
        <xdr:cNvSpPr txBox="1"/>
      </xdr:nvSpPr>
      <xdr:spPr>
        <a:xfrm>
          <a:off x="126117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100-00009A030000}"/>
            </a:ext>
          </a:extLst>
        </xdr:cNvPr>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100-00009C030000}"/>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55897</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100-00009E030000}"/>
            </a:ext>
          </a:extLst>
        </xdr:cNvPr>
        <xdr:cNvSpPr txBox="1"/>
      </xdr:nvSpPr>
      <xdr:spPr>
        <a:xfrm>
          <a:off x="221996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87647</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100-0000AA030000}"/>
            </a:ext>
          </a:extLst>
        </xdr:cNvPr>
        <xdr:cNvSpPr txBox="1"/>
      </xdr:nvSpPr>
      <xdr:spPr>
        <a:xfrm>
          <a:off x="2219960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105</xdr:row>
      <xdr:rowOff>3811</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21323300" y="17990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29211</xdr:rowOff>
    </xdr:from>
    <xdr:to>
      <xdr:col>107</xdr:col>
      <xdr:colOff>101600</xdr:colOff>
      <xdr:row>105</xdr:row>
      <xdr:rowOff>130811</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038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80011</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20434300" y="18006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158750</xdr:rowOff>
    </xdr:from>
    <xdr:to>
      <xdr:col>102</xdr:col>
      <xdr:colOff>165100</xdr:colOff>
      <xdr:row>104</xdr:row>
      <xdr:rowOff>88900</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9494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38100</xdr:rowOff>
    </xdr:from>
    <xdr:to>
      <xdr:col>107</xdr:col>
      <xdr:colOff>50800</xdr:colOff>
      <xdr:row>105</xdr:row>
      <xdr:rowOff>80011</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a:off x="19545300" y="178689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2539</xdr:rowOff>
    </xdr:from>
    <xdr:to>
      <xdr:col>98</xdr:col>
      <xdr:colOff>38100</xdr:colOff>
      <xdr:row>104</xdr:row>
      <xdr:rowOff>104139</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18605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38100</xdr:rowOff>
    </xdr:from>
    <xdr:to>
      <xdr:col>102</xdr:col>
      <xdr:colOff>114300</xdr:colOff>
      <xdr:row>104</xdr:row>
      <xdr:rowOff>53339</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flipV="1">
          <a:off x="18656300" y="17868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82566</xdr:rowOff>
    </xdr:from>
    <xdr:ext cx="469744" cy="259045"/>
    <xdr:sp macro="" textlink="">
      <xdr:nvSpPr>
        <xdr:cNvPr id="947" name="n_1aveValue【公民館】&#10;一人当たり面積">
          <a:extLst>
            <a:ext uri="{FF2B5EF4-FFF2-40B4-BE49-F238E27FC236}">
              <a16:creationId xmlns:a16="http://schemas.microsoft.com/office/drawing/2014/main" id="{00000000-0008-0000-0100-0000B3030000}"/>
            </a:ext>
          </a:extLst>
        </xdr:cNvPr>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48" name="n_2aveValue【公民館】&#10;一人当たり面積">
          <a:extLst>
            <a:ext uri="{FF2B5EF4-FFF2-40B4-BE49-F238E27FC236}">
              <a16:creationId xmlns:a16="http://schemas.microsoft.com/office/drawing/2014/main" id="{00000000-0008-0000-0100-0000B4030000}"/>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133366</xdr:rowOff>
    </xdr:from>
    <xdr:ext cx="469744" cy="259045"/>
    <xdr:sp macro="" textlink="">
      <xdr:nvSpPr>
        <xdr:cNvPr id="949" name="n_3aveValue【公民館】&#10;一人当たり面積">
          <a:extLst>
            <a:ext uri="{FF2B5EF4-FFF2-40B4-BE49-F238E27FC236}">
              <a16:creationId xmlns:a16="http://schemas.microsoft.com/office/drawing/2014/main" id="{00000000-0008-0000-0100-0000B5030000}"/>
            </a:ext>
          </a:extLst>
        </xdr:cNvPr>
        <xdr:cNvSpPr txBox="1"/>
      </xdr:nvSpPr>
      <xdr:spPr>
        <a:xfrm>
          <a:off x="193104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950" name="n_4aveValue【公民館】&#10;一人当たり面積">
          <a:extLst>
            <a:ext uri="{FF2B5EF4-FFF2-40B4-BE49-F238E27FC236}">
              <a16:creationId xmlns:a16="http://schemas.microsoft.com/office/drawing/2014/main" id="{00000000-0008-0000-0100-0000B6030000}"/>
            </a:ext>
          </a:extLst>
        </xdr:cNvPr>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45738</xdr:rowOff>
    </xdr:from>
    <xdr:ext cx="469744" cy="259045"/>
    <xdr:sp macro="" textlink="">
      <xdr:nvSpPr>
        <xdr:cNvPr id="951" name="n_1mainValue【公民館】&#10;一人当たり面積">
          <a:extLst>
            <a:ext uri="{FF2B5EF4-FFF2-40B4-BE49-F238E27FC236}">
              <a16:creationId xmlns:a16="http://schemas.microsoft.com/office/drawing/2014/main" id="{00000000-0008-0000-0100-0000B7030000}"/>
            </a:ext>
          </a:extLst>
        </xdr:cNvPr>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121938</xdr:rowOff>
    </xdr:from>
    <xdr:ext cx="469744" cy="259045"/>
    <xdr:sp macro="" textlink="">
      <xdr:nvSpPr>
        <xdr:cNvPr id="952" name="n_2mainValue【公民館】&#10;一人当たり面積">
          <a:extLst>
            <a:ext uri="{FF2B5EF4-FFF2-40B4-BE49-F238E27FC236}">
              <a16:creationId xmlns:a16="http://schemas.microsoft.com/office/drawing/2014/main" id="{00000000-0008-0000-0100-0000B8030000}"/>
            </a:ext>
          </a:extLst>
        </xdr:cNvPr>
        <xdr:cNvSpPr txBox="1"/>
      </xdr:nvSpPr>
      <xdr:spPr>
        <a:xfrm>
          <a:off x="20199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105427</xdr:rowOff>
    </xdr:from>
    <xdr:ext cx="469744" cy="259045"/>
    <xdr:sp macro="" textlink="">
      <xdr:nvSpPr>
        <xdr:cNvPr id="953" name="n_3mainValue【公民館】&#10;一人当たり面積">
          <a:extLst>
            <a:ext uri="{FF2B5EF4-FFF2-40B4-BE49-F238E27FC236}">
              <a16:creationId xmlns:a16="http://schemas.microsoft.com/office/drawing/2014/main" id="{00000000-0008-0000-0100-0000B9030000}"/>
            </a:ext>
          </a:extLst>
        </xdr:cNvPr>
        <xdr:cNvSpPr txBox="1"/>
      </xdr:nvSpPr>
      <xdr:spPr>
        <a:xfrm>
          <a:off x="19310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95266</xdr:rowOff>
    </xdr:from>
    <xdr:ext cx="469744" cy="259045"/>
    <xdr:sp macro="" textlink="">
      <xdr:nvSpPr>
        <xdr:cNvPr id="954" name="n_4mainValue【公民館】&#10;一人当たり面積">
          <a:extLst>
            <a:ext uri="{FF2B5EF4-FFF2-40B4-BE49-F238E27FC236}">
              <a16:creationId xmlns:a16="http://schemas.microsoft.com/office/drawing/2014/main" id="{00000000-0008-0000-0100-0000BA030000}"/>
            </a:ext>
          </a:extLst>
        </xdr:cNvPr>
        <xdr:cNvSpPr txBox="1"/>
      </xdr:nvSpPr>
      <xdr:spPr>
        <a:xfrm>
          <a:off x="18421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の一人当たり面積が全国平均、県内平均を大きく上回っているのは、合併以前に旧</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町で整備した施設を現在も多く保有している状況が一つの要因と思慮する。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に関しては、減価償却率の方も県内平均値よりも高い状況で推移していることから、</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年度はその対策として、老朽化が進行していた山本地区の保育所・幼稚園を集約して、認定こども園山本保育園を建設した。</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年度も引き続き同場所に保育所部分の整備を進め、それに伴い減価償却率の改善化を見込んでいる。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児童館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面積については、類似団体内平均値よりも少ない結果となっているが、逆に減価償却率は平均値より高く、類似団体の中では老朽化が進行している状況となっている。今後は公共施設等総合管理計画の分類別方針等に基づき、計画的な施設の廃止・集約等を検討していきたい。</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の減価償却率が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％減少した理由としては、償却終了済資産の中郷団地を取壊し、新規に仁尾浜団地を建築したためである。</a:t>
          </a:r>
        </a:p>
        <a:p>
          <a:r>
            <a:rPr kumimoji="1" lang="ja-JP" altLang="en-US" sz="1100">
              <a:latin typeface="ＭＳ Ｐゴシック" panose="020B0600070205080204" pitchFamily="50" charset="-128"/>
              <a:ea typeface="ＭＳ Ｐゴシック" panose="020B0600070205080204" pitchFamily="50" charset="-128"/>
            </a:rPr>
            <a:t>　そのほか、インフラ資産の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橋りょう・トンネル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港湾・漁港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の減価償却率は、類似団体の中では上位又は中位になっている。インフラ資産は市民にとって必要不可欠な資産であり、安心安全に利用できるよう管理も含めたマネジメントを進めていきたい。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65,239
64,196
222.70
35,548,192
33,656,668
1,604,201
20,097,037
34,997,843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68834</xdr:rowOff>
    </xdr:from>
    <xdr:to>
      <xdr:col>10</xdr:col>
      <xdr:colOff>165100</xdr:colOff>
      <xdr:row>36</xdr:row>
      <xdr:rowOff>170434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88409</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66548</xdr:rowOff>
    </xdr:from>
    <xdr:to>
      <xdr:col>20</xdr:col>
      <xdr:colOff>38100</xdr:colOff>
      <xdr:row>38</xdr:row>
      <xdr:rowOff>168148</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117348</xdr:rowOff>
    </xdr:from>
    <xdr:to>
      <xdr:col>24</xdr:col>
      <xdr:colOff>63500</xdr:colOff>
      <xdr:row>38</xdr:row>
      <xdr:rowOff>160782</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3797300" y="66324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xdr:rowOff>
    </xdr:from>
    <xdr:to>
      <xdr:col>15</xdr:col>
      <xdr:colOff>101600</xdr:colOff>
      <xdr:row>38</xdr:row>
      <xdr:rowOff>117856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117348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6582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100838</xdr:rowOff>
    </xdr:from>
    <xdr:to>
      <xdr:col>10</xdr:col>
      <xdr:colOff>165100</xdr:colOff>
      <xdr:row>38</xdr:row>
      <xdr:rowOff>30988</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151638</xdr:rowOff>
    </xdr:from>
    <xdr:to>
      <xdr:col>15</xdr:col>
      <xdr:colOff>50800</xdr:colOff>
      <xdr:row>38</xdr:row>
      <xdr:rowOff>67056</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019300" y="64952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57404</xdr:rowOff>
    </xdr:from>
    <xdr:to>
      <xdr:col>6</xdr:col>
      <xdr:colOff>38100</xdr:colOff>
      <xdr:row>37</xdr:row>
      <xdr:rowOff>159004</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108204</xdr:rowOff>
    </xdr:from>
    <xdr:to>
      <xdr:col>10</xdr:col>
      <xdr:colOff>114300</xdr:colOff>
      <xdr:row>37</xdr:row>
      <xdr:rowOff>151638</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64518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15511</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159275</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108983</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22115</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150131</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35378</xdr:rowOff>
    </xdr:from>
    <xdr:to>
      <xdr:col>54</xdr:col>
      <xdr:colOff>189865</xdr:colOff>
      <xdr:row>41</xdr:row>
      <xdr:rowOff>133350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6036128"/>
          <a:ext cx="0" cy="1126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153505</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81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35378</xdr:rowOff>
    </xdr:from>
    <xdr:to>
      <xdr:col>55</xdr:col>
      <xdr:colOff>88900</xdr:colOff>
      <xdr:row>35</xdr:row>
      <xdr:rowOff>35378</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603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49893</xdr:rowOff>
    </xdr:from>
    <xdr:to>
      <xdr:col>50</xdr:col>
      <xdr:colOff>165100</xdr:colOff>
      <xdr:row>39</xdr:row>
      <xdr:rowOff>151493</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9072</xdr:rowOff>
    </xdr:from>
    <xdr:to>
      <xdr:col>36</xdr:col>
      <xdr:colOff>165100</xdr:colOff>
      <xdr:row>40</xdr:row>
      <xdr:rowOff>110672</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131536</xdr:rowOff>
    </xdr:from>
    <xdr:to>
      <xdr:col>55</xdr:col>
      <xdr:colOff>50800</xdr:colOff>
      <xdr:row>36</xdr:row>
      <xdr:rowOff>61686</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154413</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5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147864</xdr:rowOff>
    </xdr:from>
    <xdr:to>
      <xdr:col>50</xdr:col>
      <xdr:colOff>165100</xdr:colOff>
      <xdr:row>36</xdr:row>
      <xdr:rowOff>78014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10886</xdr:rowOff>
    </xdr:from>
    <xdr:to>
      <xdr:col>55</xdr:col>
      <xdr:colOff>0</xdr:colOff>
      <xdr:row>36</xdr:row>
      <xdr:rowOff>27214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1830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36</xdr:row>
      <xdr:rowOff>27214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5791200"/>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41728</xdr:rowOff>
    </xdr:from>
    <xdr:to>
      <xdr:col>41</xdr:col>
      <xdr:colOff>101600</xdr:colOff>
      <xdr:row>38</xdr:row>
      <xdr:rowOff>143328</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133350</xdr:rowOff>
    </xdr:from>
    <xdr:to>
      <xdr:col>45</xdr:col>
      <xdr:colOff>177800</xdr:colOff>
      <xdr:row>38</xdr:row>
      <xdr:rowOff>92528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5791200"/>
          <a:ext cx="8890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92528</xdr:rowOff>
    </xdr:from>
    <xdr:to>
      <xdr:col>41</xdr:col>
      <xdr:colOff>50800</xdr:colOff>
      <xdr:row>38</xdr:row>
      <xdr:rowOff>92528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60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142620</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126292</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101799</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94541</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59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107332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140987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41910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2870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27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59</xdr:row>
      <xdr:rowOff>156210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27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121920</xdr:rowOff>
    </xdr:from>
    <xdr:to>
      <xdr:col>10</xdr:col>
      <xdr:colOff>114300</xdr:colOff>
      <xdr:row>59</xdr:row>
      <xdr:rowOff>156210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23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23512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154940</xdr:rowOff>
    </xdr:from>
    <xdr:to>
      <xdr:col>46</xdr:col>
      <xdr:colOff>38100</xdr:colOff>
      <xdr:row>59</xdr:row>
      <xdr:rowOff>85090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29210</xdr:rowOff>
    </xdr:from>
    <xdr:to>
      <xdr:col>36</xdr:col>
      <xdr:colOff>165100</xdr:colOff>
      <xdr:row>59</xdr:row>
      <xdr:rowOff>130810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120650</xdr:rowOff>
    </xdr:from>
    <xdr:to>
      <xdr:col>55</xdr:col>
      <xdr:colOff>50800</xdr:colOff>
      <xdr:row>56</xdr:row>
      <xdr:rowOff>50800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73677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134366</xdr:rowOff>
    </xdr:from>
    <xdr:to>
      <xdr:col>50</xdr:col>
      <xdr:colOff>165100</xdr:colOff>
      <xdr:row>56</xdr:row>
      <xdr:rowOff>64516</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0</xdr:rowOff>
    </xdr:from>
    <xdr:to>
      <xdr:col>55</xdr:col>
      <xdr:colOff>0</xdr:colOff>
      <xdr:row>56</xdr:row>
      <xdr:rowOff>13716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9601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148082</xdr:rowOff>
    </xdr:from>
    <xdr:to>
      <xdr:col>46</xdr:col>
      <xdr:colOff>38100</xdr:colOff>
      <xdr:row>56</xdr:row>
      <xdr:rowOff>78232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13716</xdr:rowOff>
    </xdr:from>
    <xdr:to>
      <xdr:col>50</xdr:col>
      <xdr:colOff>114300</xdr:colOff>
      <xdr:row>56</xdr:row>
      <xdr:rowOff>27432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9614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106934</xdr:rowOff>
    </xdr:from>
    <xdr:to>
      <xdr:col>41</xdr:col>
      <xdr:colOff>101600</xdr:colOff>
      <xdr:row>56</xdr:row>
      <xdr:rowOff>37084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157734</xdr:rowOff>
    </xdr:from>
    <xdr:to>
      <xdr:col>45</xdr:col>
      <xdr:colOff>177800</xdr:colOff>
      <xdr:row>56</xdr:row>
      <xdr:rowOff>27432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9587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120650</xdr:rowOff>
    </xdr:from>
    <xdr:to>
      <xdr:col>36</xdr:col>
      <xdr:colOff>165100</xdr:colOff>
      <xdr:row>56</xdr:row>
      <xdr:rowOff>50800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157734</xdr:rowOff>
    </xdr:from>
    <xdr:to>
      <xdr:col>41</xdr:col>
      <xdr:colOff>50800</xdr:colOff>
      <xdr:row>56</xdr:row>
      <xdr:rowOff>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9587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67073</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76217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121937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81043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933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94759</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93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53611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67327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167894</xdr:rowOff>
    </xdr:from>
    <xdr:to>
      <xdr:col>15</xdr:col>
      <xdr:colOff>101600</xdr:colOff>
      <xdr:row>81</xdr:row>
      <xdr:rowOff>98044</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108458</xdr:rowOff>
    </xdr:from>
    <xdr:to>
      <xdr:col>6</xdr:col>
      <xdr:colOff>38100</xdr:colOff>
      <xdr:row>79</xdr:row>
      <xdr:rowOff>38608</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161053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370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17526</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38455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xdr:rowOff>
    </xdr:from>
    <xdr:to>
      <xdr:col>15</xdr:col>
      <xdr:colOff>101600</xdr:colOff>
      <xdr:row>80</xdr:row>
      <xdr:rowOff>118618</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67818</xdr:rowOff>
    </xdr:from>
    <xdr:to>
      <xdr:col>19</xdr:col>
      <xdr:colOff>177800</xdr:colOff>
      <xdr:row>80</xdr:row>
      <xdr:rowOff>129539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378381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65024</xdr:rowOff>
    </xdr:from>
    <xdr:to>
      <xdr:col>10</xdr:col>
      <xdr:colOff>165100</xdr:colOff>
      <xdr:row>81</xdr:row>
      <xdr:rowOff>166624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67818</xdr:rowOff>
    </xdr:from>
    <xdr:to>
      <xdr:col>15</xdr:col>
      <xdr:colOff>50800</xdr:colOff>
      <xdr:row>81</xdr:row>
      <xdr:rowOff>115824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2019300" y="1378381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xdr:rowOff>
    </xdr:from>
    <xdr:to>
      <xdr:col>6</xdr:col>
      <xdr:colOff>38100</xdr:colOff>
      <xdr:row>81</xdr:row>
      <xdr:rowOff>104902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54102</xdr:rowOff>
    </xdr:from>
    <xdr:to>
      <xdr:col>10</xdr:col>
      <xdr:colOff>114300</xdr:colOff>
      <xdr:row>81</xdr:row>
      <xdr:rowOff>115824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39415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89171</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55135</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135145</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50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157751</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96029</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10515600" y="1417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109764</xdr:rowOff>
    </xdr:from>
    <xdr:to>
      <xdr:col>36</xdr:col>
      <xdr:colOff>165100</xdr:colOff>
      <xdr:row>78</xdr:row>
      <xdr:rowOff>39914</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140806</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9639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8750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150586</xdr:rowOff>
    </xdr:from>
    <xdr:to>
      <xdr:col>41</xdr:col>
      <xdr:colOff>101600</xdr:colOff>
      <xdr:row>81</xdr:row>
      <xdr:rowOff>80736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29936</xdr:rowOff>
    </xdr:from>
    <xdr:to>
      <xdr:col>45</xdr:col>
      <xdr:colOff>177800</xdr:colOff>
      <xdr:row>82</xdr:row>
      <xdr:rowOff>168729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861300" y="139173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28121</xdr:rowOff>
    </xdr:from>
    <xdr:to>
      <xdr:col>36</xdr:col>
      <xdr:colOff>165100</xdr:colOff>
      <xdr:row>81</xdr:row>
      <xdr:rowOff>129721</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29936</xdr:rowOff>
    </xdr:from>
    <xdr:to>
      <xdr:col>41</xdr:col>
      <xdr:colOff>50800</xdr:colOff>
      <xdr:row>81</xdr:row>
      <xdr:rowOff>78921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72300" y="139173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121756</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47370</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56441</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39206</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9391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8515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97263</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76264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120848</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6737427" y="140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40095</xdr:rowOff>
    </xdr:from>
    <xdr:to>
      <xdr:col>24</xdr:col>
      <xdr:colOff>114300</xdr:colOff>
      <xdr:row>104</xdr:row>
      <xdr:rowOff>141695</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18522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90895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789720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160927</xdr:rowOff>
    </xdr:from>
    <xdr:to>
      <xdr:col>15</xdr:col>
      <xdr:colOff>101600</xdr:colOff>
      <xdr:row>104</xdr:row>
      <xdr:rowOff>91077</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40277</xdr:rowOff>
    </xdr:from>
    <xdr:to>
      <xdr:col>19</xdr:col>
      <xdr:colOff>177800</xdr:colOff>
      <xdr:row>104</xdr:row>
      <xdr:rowOff>66402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78710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40277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78416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148045</xdr:rowOff>
    </xdr:from>
    <xdr:to>
      <xdr:col>10</xdr:col>
      <xdr:colOff>114300</xdr:colOff>
      <xdr:row>104</xdr:row>
      <xdr:rowOff>10886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7807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89643</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108329</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82204</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18522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2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200-0000CA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200-0000CC010000}"/>
            </a:ext>
          </a:extLst>
        </xdr:cNvPr>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200-0000CE010000}"/>
            </a:ext>
          </a:extLst>
        </xdr:cNvPr>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50546</xdr:rowOff>
    </xdr:from>
    <xdr:to>
      <xdr:col>41</xdr:col>
      <xdr:colOff>101600</xdr:colOff>
      <xdr:row>105</xdr:row>
      <xdr:rowOff>152146</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107696</xdr:rowOff>
    </xdr:from>
    <xdr:to>
      <xdr:col>55</xdr:col>
      <xdr:colOff>50800</xdr:colOff>
      <xdr:row>107</xdr:row>
      <xdr:rowOff>37846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0426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22623</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200-0000DA010000}"/>
            </a:ext>
          </a:extLst>
        </xdr:cNvPr>
        <xdr:cNvSpPr txBox="1"/>
      </xdr:nvSpPr>
      <xdr:spPr>
        <a:xfrm>
          <a:off x="10515600" y="1819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98552</xdr:rowOff>
    </xdr:from>
    <xdr:to>
      <xdr:col>50</xdr:col>
      <xdr:colOff>165100</xdr:colOff>
      <xdr:row>107</xdr:row>
      <xdr:rowOff>28702</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9588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149352</xdr:rowOff>
    </xdr:from>
    <xdr:to>
      <xdr:col>55</xdr:col>
      <xdr:colOff>0</xdr:colOff>
      <xdr:row>106</xdr:row>
      <xdr:rowOff>158496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9639300" y="18323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103124</xdr:rowOff>
    </xdr:from>
    <xdr:to>
      <xdr:col>46</xdr:col>
      <xdr:colOff>38100</xdr:colOff>
      <xdr:row>107</xdr:row>
      <xdr:rowOff>33274</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8699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149352</xdr:rowOff>
    </xdr:from>
    <xdr:to>
      <xdr:col>50</xdr:col>
      <xdr:colOff>114300</xdr:colOff>
      <xdr:row>106</xdr:row>
      <xdr:rowOff>153924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8750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103124</xdr:rowOff>
    </xdr:from>
    <xdr:to>
      <xdr:col>41</xdr:col>
      <xdr:colOff>101600</xdr:colOff>
      <xdr:row>107</xdr:row>
      <xdr:rowOff>33274</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781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153924</xdr:rowOff>
    </xdr:from>
    <xdr:to>
      <xdr:col>45</xdr:col>
      <xdr:colOff>177800</xdr:colOff>
      <xdr:row>106</xdr:row>
      <xdr:rowOff>153924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7861300" y="1832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107696</xdr:rowOff>
    </xdr:from>
    <xdr:to>
      <xdr:col>36</xdr:col>
      <xdr:colOff>165100</xdr:colOff>
      <xdr:row>107</xdr:row>
      <xdr:rowOff>37846</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6921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153924</xdr:rowOff>
    </xdr:from>
    <xdr:to>
      <xdr:col>41</xdr:col>
      <xdr:colOff>50800</xdr:colOff>
      <xdr:row>106</xdr:row>
      <xdr:rowOff>158496</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6972300" y="1832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83" name="n_1aveValue【市民会館】&#10;一人当たり面積">
          <a:extLst>
            <a:ext uri="{FF2B5EF4-FFF2-40B4-BE49-F238E27FC236}">
              <a16:creationId xmlns:a16="http://schemas.microsoft.com/office/drawing/2014/main" id="{00000000-0008-0000-0200-0000E3010000}"/>
            </a:ext>
          </a:extLst>
        </xdr:cNvPr>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484" name="n_2aveValue【市民会館】&#10;一人当たり面積">
          <a:extLst>
            <a:ext uri="{FF2B5EF4-FFF2-40B4-BE49-F238E27FC236}">
              <a16:creationId xmlns:a16="http://schemas.microsoft.com/office/drawing/2014/main" id="{00000000-0008-0000-0200-0000E4010000}"/>
            </a:ext>
          </a:extLst>
        </xdr:cNvPr>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168673</xdr:rowOff>
    </xdr:from>
    <xdr:ext cx="469744" cy="259045"/>
    <xdr:sp macro="" textlink="">
      <xdr:nvSpPr>
        <xdr:cNvPr id="485" name="n_3aveValue【市民会館】&#10;一人当たり面積">
          <a:extLst>
            <a:ext uri="{FF2B5EF4-FFF2-40B4-BE49-F238E27FC236}">
              <a16:creationId xmlns:a16="http://schemas.microsoft.com/office/drawing/2014/main" id="{00000000-0008-0000-0200-0000E5010000}"/>
            </a:ext>
          </a:extLst>
        </xdr:cNvPr>
        <xdr:cNvSpPr txBox="1"/>
      </xdr:nvSpPr>
      <xdr:spPr>
        <a:xfrm>
          <a:off x="7626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6" name="n_4aveValue【市民会館】&#10;一人当たり面積">
          <a:extLst>
            <a:ext uri="{FF2B5EF4-FFF2-40B4-BE49-F238E27FC236}">
              <a16:creationId xmlns:a16="http://schemas.microsoft.com/office/drawing/2014/main" id="{00000000-0008-0000-0200-0000E6010000}"/>
            </a:ext>
          </a:extLst>
        </xdr:cNvPr>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19829</xdr:rowOff>
    </xdr:from>
    <xdr:ext cx="469744" cy="259045"/>
    <xdr:sp macro="" textlink="">
      <xdr:nvSpPr>
        <xdr:cNvPr id="487" name="n_1mainValue【市民会館】&#10;一人当たり面積">
          <a:extLst>
            <a:ext uri="{FF2B5EF4-FFF2-40B4-BE49-F238E27FC236}">
              <a16:creationId xmlns:a16="http://schemas.microsoft.com/office/drawing/2014/main" id="{00000000-0008-0000-0200-0000E7010000}"/>
            </a:ext>
          </a:extLst>
        </xdr:cNvPr>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24401</xdr:rowOff>
    </xdr:from>
    <xdr:ext cx="469744" cy="259045"/>
    <xdr:sp macro="" textlink="">
      <xdr:nvSpPr>
        <xdr:cNvPr id="488" name="n_2mainValue【市民会館】&#10;一人当たり面積">
          <a:extLst>
            <a:ext uri="{FF2B5EF4-FFF2-40B4-BE49-F238E27FC236}">
              <a16:creationId xmlns:a16="http://schemas.microsoft.com/office/drawing/2014/main" id="{00000000-0008-0000-0200-0000E8010000}"/>
            </a:ext>
          </a:extLst>
        </xdr:cNvPr>
        <xdr:cNvSpPr txBox="1"/>
      </xdr:nvSpPr>
      <xdr:spPr>
        <a:xfrm>
          <a:off x="8515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24401</xdr:rowOff>
    </xdr:from>
    <xdr:ext cx="469744" cy="259045"/>
    <xdr:sp macro="" textlink="">
      <xdr:nvSpPr>
        <xdr:cNvPr id="489" name="n_3mainValue【市民会館】&#10;一人当たり面積">
          <a:extLst>
            <a:ext uri="{FF2B5EF4-FFF2-40B4-BE49-F238E27FC236}">
              <a16:creationId xmlns:a16="http://schemas.microsoft.com/office/drawing/2014/main" id="{00000000-0008-0000-0200-0000E9010000}"/>
            </a:ext>
          </a:extLst>
        </xdr:cNvPr>
        <xdr:cNvSpPr txBox="1"/>
      </xdr:nvSpPr>
      <xdr:spPr>
        <a:xfrm>
          <a:off x="7626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28973</xdr:rowOff>
    </xdr:from>
    <xdr:ext cx="469744" cy="259045"/>
    <xdr:sp macro="" textlink="">
      <xdr:nvSpPr>
        <xdr:cNvPr id="490" name="n_4mainValue【市民会館】&#10;一人当たり面積">
          <a:extLst>
            <a:ext uri="{FF2B5EF4-FFF2-40B4-BE49-F238E27FC236}">
              <a16:creationId xmlns:a16="http://schemas.microsoft.com/office/drawing/2014/main" id="{00000000-0008-0000-0200-0000EA010000}"/>
            </a:ext>
          </a:extLst>
        </xdr:cNvPr>
        <xdr:cNvSpPr txBox="1"/>
      </xdr:nvSpPr>
      <xdr:spPr>
        <a:xfrm>
          <a:off x="6737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0000000-0008-0000-02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0000000-0008-0000-0200-000004020000}"/>
            </a:ext>
          </a:extLst>
        </xdr:cNvPr>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0000000-0008-0000-0200-000006020000}"/>
            </a:ext>
          </a:extLst>
        </xdr:cNvPr>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0000000-0008-0000-0200-000008020000}"/>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24782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00000000-0008-0000-0200-000014020000}"/>
            </a:ext>
          </a:extLst>
        </xdr:cNvPr>
        <xdr:cNvSpPr txBox="1"/>
      </xdr:nvSpPr>
      <xdr:spPr>
        <a:xfrm>
          <a:off x="16357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97155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5481300" y="6562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47625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4592300" y="6511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74930</xdr:rowOff>
    </xdr:from>
    <xdr:to>
      <xdr:col>72</xdr:col>
      <xdr:colOff>38100</xdr:colOff>
      <xdr:row>38</xdr:row>
      <xdr:rowOff>5080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365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125730</xdr:rowOff>
    </xdr:from>
    <xdr:to>
      <xdr:col>76</xdr:col>
      <xdr:colOff>114300</xdr:colOff>
      <xdr:row>37</xdr:row>
      <xdr:rowOff>167640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3703300" y="646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27305</xdr:rowOff>
    </xdr:from>
    <xdr:to>
      <xdr:col>67</xdr:col>
      <xdr:colOff>101600</xdr:colOff>
      <xdr:row>37</xdr:row>
      <xdr:rowOff>128905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2763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78105</xdr:rowOff>
    </xdr:from>
    <xdr:to>
      <xdr:col>71</xdr:col>
      <xdr:colOff>177800</xdr:colOff>
      <xdr:row>37</xdr:row>
      <xdr:rowOff>125730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814300" y="64217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148607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2611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167657</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145432</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72465</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24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94513</xdr:rowOff>
    </xdr:from>
    <xdr:to>
      <xdr:col>107</xdr:col>
      <xdr:colOff>101600</xdr:colOff>
      <xdr:row>38</xdr:row>
      <xdr:rowOff>24664</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139657</xdr:rowOff>
    </xdr:from>
    <xdr:to>
      <xdr:col>102</xdr:col>
      <xdr:colOff>165100</xdr:colOff>
      <xdr:row>38</xdr:row>
      <xdr:rowOff>69807</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47574</xdr:rowOff>
    </xdr:from>
    <xdr:to>
      <xdr:col>98</xdr:col>
      <xdr:colOff>38100</xdr:colOff>
      <xdr:row>39</xdr:row>
      <xdr:rowOff>149174</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77891</xdr:rowOff>
    </xdr:from>
    <xdr:to>
      <xdr:col>116</xdr:col>
      <xdr:colOff>114300</xdr:colOff>
      <xdr:row>42</xdr:row>
      <xdr:rowOff>8041</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71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164268</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70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79187</xdr:rowOff>
    </xdr:from>
    <xdr:to>
      <xdr:col>112</xdr:col>
      <xdr:colOff>38100</xdr:colOff>
      <xdr:row>42</xdr:row>
      <xdr:rowOff>9337</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71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128691</xdr:rowOff>
    </xdr:from>
    <xdr:to>
      <xdr:col>116</xdr:col>
      <xdr:colOff>63500</xdr:colOff>
      <xdr:row>41</xdr:row>
      <xdr:rowOff>129987</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7158141"/>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80623</xdr:rowOff>
    </xdr:from>
    <xdr:to>
      <xdr:col>107</xdr:col>
      <xdr:colOff>101600</xdr:colOff>
      <xdr:row>42</xdr:row>
      <xdr:rowOff>10773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71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129987</xdr:rowOff>
    </xdr:from>
    <xdr:to>
      <xdr:col>111</xdr:col>
      <xdr:colOff>177800</xdr:colOff>
      <xdr:row>41</xdr:row>
      <xdr:rowOff>131423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7159437"/>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80449</xdr:rowOff>
    </xdr:from>
    <xdr:to>
      <xdr:col>102</xdr:col>
      <xdr:colOff>165100</xdr:colOff>
      <xdr:row>42</xdr:row>
      <xdr:rowOff>10599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71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131249</xdr:rowOff>
    </xdr:from>
    <xdr:to>
      <xdr:col>107</xdr:col>
      <xdr:colOff>50800</xdr:colOff>
      <xdr:row>41</xdr:row>
      <xdr:rowOff>131423</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9545300" y="7160699"/>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81059</xdr:rowOff>
    </xdr:from>
    <xdr:to>
      <xdr:col>98</xdr:col>
      <xdr:colOff>38100</xdr:colOff>
      <xdr:row>42</xdr:row>
      <xdr:rowOff>11209</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71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131249</xdr:rowOff>
    </xdr:from>
    <xdr:to>
      <xdr:col>102</xdr:col>
      <xdr:colOff>114300</xdr:colOff>
      <xdr:row>41</xdr:row>
      <xdr:rowOff>131859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8656300" y="716069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88380</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2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41190</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62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86334</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62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165701</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464</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7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1900</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72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1726</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72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2336</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720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2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66294</xdr:rowOff>
    </xdr:from>
    <xdr:to>
      <xdr:col>85</xdr:col>
      <xdr:colOff>126364</xdr:colOff>
      <xdr:row>64</xdr:row>
      <xdr:rowOff>36576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6318864" y="10010394"/>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200-000077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12971</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0000000-0008-0000-0200-000079020000}"/>
            </a:ext>
          </a:extLst>
        </xdr:cNvPr>
        <xdr:cNvSpPr txBox="1"/>
      </xdr:nvSpPr>
      <xdr:spPr>
        <a:xfrm>
          <a:off x="16357600" y="978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66294</xdr:rowOff>
    </xdr:from>
    <xdr:to>
      <xdr:col>86</xdr:col>
      <xdr:colOff>25400</xdr:colOff>
      <xdr:row>58</xdr:row>
      <xdr:rowOff>66294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01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200-00007B020000}"/>
            </a:ext>
          </a:extLst>
        </xdr:cNvPr>
        <xdr:cNvSpPr txBox="1"/>
      </xdr:nvSpPr>
      <xdr:spPr>
        <a:xfrm>
          <a:off x="163576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90932</xdr:rowOff>
    </xdr:from>
    <xdr:to>
      <xdr:col>72</xdr:col>
      <xdr:colOff>38100</xdr:colOff>
      <xdr:row>60</xdr:row>
      <xdr:rowOff>21082</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36525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47498</xdr:rowOff>
    </xdr:from>
    <xdr:to>
      <xdr:col>67</xdr:col>
      <xdr:colOff>101600</xdr:colOff>
      <xdr:row>58</xdr:row>
      <xdr:rowOff>149098</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2763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xdr:rowOff>
    </xdr:from>
    <xdr:to>
      <xdr:col>85</xdr:col>
      <xdr:colOff>177800</xdr:colOff>
      <xdr:row>58</xdr:row>
      <xdr:rowOff>117094</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62687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139971</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200-000087020000}"/>
            </a:ext>
          </a:extLst>
        </xdr:cNvPr>
        <xdr:cNvSpPr txBox="1"/>
      </xdr:nvSpPr>
      <xdr:spPr>
        <a:xfrm>
          <a:off x="16357600" y="991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152654</xdr:rowOff>
    </xdr:from>
    <xdr:to>
      <xdr:col>81</xdr:col>
      <xdr:colOff>101600</xdr:colOff>
      <xdr:row>58</xdr:row>
      <xdr:rowOff>82804</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5430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32004</xdr:rowOff>
    </xdr:from>
    <xdr:to>
      <xdr:col>85</xdr:col>
      <xdr:colOff>127000</xdr:colOff>
      <xdr:row>58</xdr:row>
      <xdr:rowOff>66294</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5481300" y="99761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106934</xdr:rowOff>
    </xdr:from>
    <xdr:to>
      <xdr:col>76</xdr:col>
      <xdr:colOff>165100</xdr:colOff>
      <xdr:row>58</xdr:row>
      <xdr:rowOff>37084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4541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157734</xdr:rowOff>
    </xdr:from>
    <xdr:to>
      <xdr:col>81</xdr:col>
      <xdr:colOff>50800</xdr:colOff>
      <xdr:row>58</xdr:row>
      <xdr:rowOff>32004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4592300" y="9930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61214</xdr:rowOff>
    </xdr:from>
    <xdr:to>
      <xdr:col>72</xdr:col>
      <xdr:colOff>38100</xdr:colOff>
      <xdr:row>57</xdr:row>
      <xdr:rowOff>162814</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365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112014</xdr:rowOff>
    </xdr:from>
    <xdr:to>
      <xdr:col>76</xdr:col>
      <xdr:colOff>114300</xdr:colOff>
      <xdr:row>57</xdr:row>
      <xdr:rowOff>157734</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3703300" y="98846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xdr:rowOff>
    </xdr:from>
    <xdr:to>
      <xdr:col>67</xdr:col>
      <xdr:colOff>101600</xdr:colOff>
      <xdr:row>57</xdr:row>
      <xdr:rowOff>117094</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2763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66294</xdr:rowOff>
    </xdr:from>
    <xdr:to>
      <xdr:col>71</xdr:col>
      <xdr:colOff>177800</xdr:colOff>
      <xdr:row>57</xdr:row>
      <xdr:rowOff>112014</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814300" y="9838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12209</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140225</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99331</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53611</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7891</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133621</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152400</xdr:rowOff>
    </xdr:from>
    <xdr:to>
      <xdr:col>102</xdr:col>
      <xdr:colOff>165100</xdr:colOff>
      <xdr:row>61</xdr:row>
      <xdr:rowOff>82550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127000</xdr:rowOff>
    </xdr:from>
    <xdr:to>
      <xdr:col>116</xdr:col>
      <xdr:colOff>114300</xdr:colOff>
      <xdr:row>61</xdr:row>
      <xdr:rowOff>57150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149877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22199600"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6350</xdr:rowOff>
    </xdr:from>
    <xdr:to>
      <xdr:col>116</xdr:col>
      <xdr:colOff>63500</xdr:colOff>
      <xdr:row>61</xdr:row>
      <xdr:rowOff>19050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1323300" y="1046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19050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4343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61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545300" y="1021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57150</xdr:rowOff>
    </xdr:from>
    <xdr:to>
      <xdr:col>98</xdr:col>
      <xdr:colOff>38100</xdr:colOff>
      <xdr:row>59</xdr:row>
      <xdr:rowOff>158750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8605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107950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186563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73677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3827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2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200-0000EC020000}"/>
            </a:ext>
          </a:extLst>
        </xdr:cNvPr>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200-0000EE020000}"/>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142076</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200-0000F0020000}"/>
            </a:ext>
          </a:extLst>
        </xdr:cNvPr>
        <xdr:cNvSpPr txBox="1"/>
      </xdr:nvSpPr>
      <xdr:spPr>
        <a:xfrm>
          <a:off x="16357600" y="1420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134257</xdr:rowOff>
    </xdr:from>
    <xdr:to>
      <xdr:col>72</xdr:col>
      <xdr:colOff>38100</xdr:colOff>
      <xdr:row>83</xdr:row>
      <xdr:rowOff>64407</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70576</xdr:rowOff>
    </xdr:from>
    <xdr:to>
      <xdr:col>67</xdr:col>
      <xdr:colOff>101600</xdr:colOff>
      <xdr:row>84</xdr:row>
      <xdr:rowOff>726</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46082</xdr:rowOff>
    </xdr:from>
    <xdr:to>
      <xdr:col>85</xdr:col>
      <xdr:colOff>177800</xdr:colOff>
      <xdr:row>80</xdr:row>
      <xdr:rowOff>147682</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62687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68959</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200-0000FC020000}"/>
            </a:ext>
          </a:extLst>
        </xdr:cNvPr>
        <xdr:cNvSpPr txBox="1"/>
      </xdr:nvSpPr>
      <xdr:spPr>
        <a:xfrm>
          <a:off x="16357600" y="136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41366</xdr:rowOff>
    </xdr:from>
    <xdr:to>
      <xdr:col>85</xdr:col>
      <xdr:colOff>127000</xdr:colOff>
      <xdr:row>80</xdr:row>
      <xdr:rowOff>96882</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5481300" y="1375736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99968</xdr:rowOff>
    </xdr:from>
    <xdr:to>
      <xdr:col>76</xdr:col>
      <xdr:colOff>165100</xdr:colOff>
      <xdr:row>80</xdr:row>
      <xdr:rowOff>30118</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4541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150768</xdr:rowOff>
    </xdr:from>
    <xdr:to>
      <xdr:col>81</xdr:col>
      <xdr:colOff>50800</xdr:colOff>
      <xdr:row>80</xdr:row>
      <xdr:rowOff>41366</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4592300" y="136953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80373</xdr:rowOff>
    </xdr:from>
    <xdr:to>
      <xdr:col>72</xdr:col>
      <xdr:colOff>38100</xdr:colOff>
      <xdr:row>78</xdr:row>
      <xdr:rowOff>10523</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3652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131173</xdr:rowOff>
    </xdr:from>
    <xdr:to>
      <xdr:col>76</xdr:col>
      <xdr:colOff>114300</xdr:colOff>
      <xdr:row>79</xdr:row>
      <xdr:rowOff>150768</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3703300" y="13332823"/>
          <a:ext cx="889000" cy="36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57513</xdr:rowOff>
    </xdr:from>
    <xdr:to>
      <xdr:col>67</xdr:col>
      <xdr:colOff>101600</xdr:colOff>
      <xdr:row>77</xdr:row>
      <xdr:rowOff>159113</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2763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108313</xdr:rowOff>
    </xdr:from>
    <xdr:to>
      <xdr:col>71</xdr:col>
      <xdr:colOff>177800</xdr:colOff>
      <xdr:row>77</xdr:row>
      <xdr:rowOff>131173</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814300" y="133099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111051</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163303</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108693</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46645</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27050</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30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4190</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303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148970</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386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134257</xdr:rowOff>
    </xdr:from>
    <xdr:to>
      <xdr:col>98</xdr:col>
      <xdr:colOff>38100</xdr:colOff>
      <xdr:row>83</xdr:row>
      <xdr:rowOff>64407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142421</xdr:rowOff>
    </xdr:from>
    <xdr:to>
      <xdr:col>116</xdr:col>
      <xdr:colOff>114300</xdr:colOff>
      <xdr:row>82</xdr:row>
      <xdr:rowOff>72571</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120848</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40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11793</xdr:rowOff>
    </xdr:from>
    <xdr:to>
      <xdr:col>112</xdr:col>
      <xdr:colOff>38100</xdr:colOff>
      <xdr:row>83</xdr:row>
      <xdr:rowOff>113393</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21771</xdr:rowOff>
    </xdr:from>
    <xdr:to>
      <xdr:col>116</xdr:col>
      <xdr:colOff>63500</xdr:colOff>
      <xdr:row>83</xdr:row>
      <xdr:rowOff>62593</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1323300" y="14080671"/>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62593</xdr:rowOff>
    </xdr:from>
    <xdr:to>
      <xdr:col>111</xdr:col>
      <xdr:colOff>177800</xdr:colOff>
      <xdr:row>83</xdr:row>
      <xdr:rowOff>78921</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0434300" y="142929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36286</xdr:rowOff>
    </xdr:from>
    <xdr:to>
      <xdr:col>102</xdr:col>
      <xdr:colOff>165100</xdr:colOff>
      <xdr:row>80</xdr:row>
      <xdr:rowOff>137886</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87086</xdr:rowOff>
    </xdr:from>
    <xdr:to>
      <xdr:col>107</xdr:col>
      <xdr:colOff>50800</xdr:colOff>
      <xdr:row>83</xdr:row>
      <xdr:rowOff>78921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9545300" y="13803086"/>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19957</xdr:rowOff>
    </xdr:from>
    <xdr:to>
      <xdr:col>98</xdr:col>
      <xdr:colOff>38100</xdr:colOff>
      <xdr:row>80</xdr:row>
      <xdr:rowOff>121557</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70757</xdr:rowOff>
    </xdr:from>
    <xdr:to>
      <xdr:col>102</xdr:col>
      <xdr:colOff>114300</xdr:colOff>
      <xdr:row>80</xdr:row>
      <xdr:rowOff>87086</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656300" y="13786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97263</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153506</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55534</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104520</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120848</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154413</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138084</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2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67" name="【庁舎】&#10;有形固定資産減価償却率最小値テキスト">
          <a:extLst>
            <a:ext uri="{FF2B5EF4-FFF2-40B4-BE49-F238E27FC236}">
              <a16:creationId xmlns:a16="http://schemas.microsoft.com/office/drawing/2014/main" id="{00000000-0008-0000-0200-000063030000}"/>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9" name="【庁舎】&#10;有形固定資産減価償却率最大値テキスト">
          <a:extLst>
            <a:ext uri="{FF2B5EF4-FFF2-40B4-BE49-F238E27FC236}">
              <a16:creationId xmlns:a16="http://schemas.microsoft.com/office/drawing/2014/main" id="{00000000-0008-0000-0200-000065030000}"/>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27050</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200-000067030000}"/>
            </a:ext>
          </a:extLst>
        </xdr:cNvPr>
        <xdr:cNvSpPr txBox="1"/>
      </xdr:nvSpPr>
      <xdr:spPr>
        <a:xfrm>
          <a:off x="16357600" y="1751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46627</xdr:rowOff>
    </xdr:from>
    <xdr:to>
      <xdr:col>85</xdr:col>
      <xdr:colOff>177800</xdr:colOff>
      <xdr:row>104</xdr:row>
      <xdr:rowOff>148227</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6268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25054</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200-000073030000}"/>
            </a:ext>
          </a:extLst>
        </xdr:cNvPr>
        <xdr:cNvSpPr txBox="1"/>
      </xdr:nvSpPr>
      <xdr:spPr>
        <a:xfrm>
          <a:off x="16357600"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41729</xdr:rowOff>
    </xdr:from>
    <xdr:to>
      <xdr:col>81</xdr:col>
      <xdr:colOff>101600</xdr:colOff>
      <xdr:row>104</xdr:row>
      <xdr:rowOff>143329</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5430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92529</xdr:rowOff>
    </xdr:from>
    <xdr:to>
      <xdr:col>85</xdr:col>
      <xdr:colOff>127000</xdr:colOff>
      <xdr:row>104</xdr:row>
      <xdr:rowOff>97427</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5481300" y="1792332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92529</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4592300" y="1787271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72934</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13703300" y="1787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72934</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2814300" y="178808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148426</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200-00007C030000}"/>
            </a:ext>
          </a:extLst>
        </xdr:cNvPr>
        <xdr:cNvSpPr txBox="1"/>
      </xdr:nvSpPr>
      <xdr:spPr>
        <a:xfrm>
          <a:off x="15266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200-00007D030000}"/>
            </a:ext>
          </a:extLst>
        </xdr:cNvPr>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200-00007E030000}"/>
            </a:ext>
          </a:extLst>
        </xdr:cNvPr>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200-00007F03000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134456</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200-000081030000}"/>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114861</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200-000082030000}"/>
            </a:ext>
          </a:extLst>
        </xdr:cNvPr>
        <xdr:cNvSpPr txBox="1"/>
      </xdr:nvSpPr>
      <xdr:spPr>
        <a:xfrm>
          <a:off x="13500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200-00008303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135128</xdr:rowOff>
    </xdr:from>
    <xdr:to>
      <xdr:col>107</xdr:col>
      <xdr:colOff>101600</xdr:colOff>
      <xdr:row>105</xdr:row>
      <xdr:rowOff>65278</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91694</xdr:rowOff>
    </xdr:from>
    <xdr:to>
      <xdr:col>116</xdr:col>
      <xdr:colOff>114300</xdr:colOff>
      <xdr:row>102</xdr:row>
      <xdr:rowOff>21844</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40149</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73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87122</xdr:rowOff>
    </xdr:from>
    <xdr:to>
      <xdr:col>112</xdr:col>
      <xdr:colOff>38100</xdr:colOff>
      <xdr:row>102</xdr:row>
      <xdr:rowOff>17272</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137922</xdr:rowOff>
    </xdr:from>
    <xdr:to>
      <xdr:col>116</xdr:col>
      <xdr:colOff>63500</xdr:colOff>
      <xdr:row>101</xdr:row>
      <xdr:rowOff>142494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a:off x="21323300" y="17454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153415</xdr:rowOff>
    </xdr:from>
    <xdr:to>
      <xdr:col>107</xdr:col>
      <xdr:colOff>101600</xdr:colOff>
      <xdr:row>103</xdr:row>
      <xdr:rowOff>83565</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137922</xdr:rowOff>
    </xdr:from>
    <xdr:to>
      <xdr:col>111</xdr:col>
      <xdr:colOff>177800</xdr:colOff>
      <xdr:row>103</xdr:row>
      <xdr:rowOff>32765</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0434300" y="17454372"/>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157987</xdr:rowOff>
    </xdr:from>
    <xdr:to>
      <xdr:col>102</xdr:col>
      <xdr:colOff>165100</xdr:colOff>
      <xdr:row>101</xdr:row>
      <xdr:rowOff>88137</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37337</xdr:rowOff>
    </xdr:from>
    <xdr:to>
      <xdr:col>107</xdr:col>
      <xdr:colOff>50800</xdr:colOff>
      <xdr:row>103</xdr:row>
      <xdr:rowOff>32765</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19545300" y="17353787"/>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254</xdr:rowOff>
    </xdr:from>
    <xdr:to>
      <xdr:col>98</xdr:col>
      <xdr:colOff>38100</xdr:colOff>
      <xdr:row>101</xdr:row>
      <xdr:rowOff>101854</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37337</xdr:rowOff>
    </xdr:from>
    <xdr:to>
      <xdr:col>102</xdr:col>
      <xdr:colOff>114300</xdr:colOff>
      <xdr:row>101</xdr:row>
      <xdr:rowOff>51054</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8656300" y="17353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99840</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122699</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33799</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100092</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104664</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118381</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709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の一人当たり面積が、類似団体の中でも高い数値となっているのは、合併以前に旧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町で整備した施設を現在も多く保有している状況が一つの要因と思慮する。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今後は、公共施設等総合管理計画の分類別方針等に基づき、、図書館及び体育館、プール等保有資産の廃止及び見直しにも着手していきたい。</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についても同様に、旧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町時代に整備した庁舎が残存した状況であり、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人当たり面積が多い結果となっている。本市は県内で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広い面積を占め、旧町時代から続く生活圏やコミュニティが市内全域に点在していることから、市民サービスの提供には引き続き各庁舎を継続利用することが必要不可欠な状況であるが、今後は公共施設等総合管理計画にも謳う、各庁舎の周辺機能の複合化についても視野に入れた利活用を検討して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65,239
64,196
222.70
35,548,192
33,656,668
1,604,201
20,097,037
34,997,843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0.46</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自主財源に乏しく、財政基盤は類似団体と比べ弱いものとなっている。引き続き企業誘致や産業振興施策を積極的に展開し、主要な自主財源である市税の収入確保を図るとともに、歳出全般にわたる削減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ポイント上昇し、類似団体平均を上回っている。</a:t>
          </a:r>
          <a:endParaRPr lang="ja-JP" altLang="ja-JP" sz="1400">
            <a:effectLst/>
          </a:endParaRPr>
        </a:p>
        <a:p>
          <a:r>
            <a:rPr kumimoji="1" lang="ja-JP" altLang="ja-JP" sz="1100">
              <a:solidFill>
                <a:schemeClr val="dk1"/>
              </a:solidFill>
              <a:effectLst/>
              <a:latin typeface="+mn-lt"/>
              <a:ea typeface="+mn-ea"/>
              <a:cs typeface="+mn-cs"/>
            </a:rPr>
            <a:t>　義務的経費である人件費については、定員適正化計画の推進により減少している。公債費については、交付税措置のある有利な市債に絞った発行を原則としているものの増加している。</a:t>
          </a:r>
          <a:endParaRPr lang="ja-JP" altLang="ja-JP" sz="1400">
            <a:effectLst/>
          </a:endParaRPr>
        </a:p>
        <a:p>
          <a:r>
            <a:rPr kumimoji="1" lang="ja-JP" altLang="ja-JP" sz="1100">
              <a:solidFill>
                <a:schemeClr val="dk1"/>
              </a:solidFill>
              <a:effectLst/>
              <a:latin typeface="+mn-lt"/>
              <a:ea typeface="+mn-ea"/>
              <a:cs typeface="+mn-cs"/>
            </a:rPr>
            <a:t>　今後も全ての事務事業において事業評価を実施し、優先度の低い事業については計画的に廃止・縮小を進めるなど、経常経費の削減に努める。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3173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130387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9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165100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8587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127423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089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3,257</a:t>
          </a:r>
          <a:r>
            <a:rPr kumimoji="1" lang="ja-JP" altLang="ja-JP" sz="1100">
              <a:solidFill>
                <a:schemeClr val="dk1"/>
              </a:solidFill>
              <a:effectLst/>
              <a:latin typeface="+mn-lt"/>
              <a:ea typeface="+mn-ea"/>
              <a:cs typeface="+mn-cs"/>
            </a:rPr>
            <a:t>円の増額となり、類似団体平均を上回っている。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人件費については減少しているが、委託料等が増加しているため、全体として増額となっている。</a:t>
          </a:r>
          <a:endParaRPr lang="ja-JP" altLang="ja-JP" sz="1400">
            <a:effectLst/>
          </a:endParaRPr>
        </a:p>
        <a:p>
          <a:r>
            <a:rPr kumimoji="1" lang="ja-JP" altLang="ja-JP" sz="1100">
              <a:solidFill>
                <a:schemeClr val="dk1"/>
              </a:solidFill>
              <a:effectLst/>
              <a:latin typeface="+mn-lt"/>
              <a:ea typeface="+mn-ea"/>
              <a:cs typeface="+mn-cs"/>
            </a:rPr>
            <a:t>　事務事業評価等による経常経費の削減に取り組み、人件費・物件費ともにコスト削減に努める。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63809</xdr:rowOff>
    </xdr:from>
    <xdr:to>
      <xdr:col>23</xdr:col>
      <xdr:colOff>133350</xdr:colOff>
      <xdr:row>85</xdr:row>
      <xdr:rowOff>119945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37059"/>
          <a:ext cx="838200" cy="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110549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0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143357</xdr:rowOff>
    </xdr:from>
    <xdr:to>
      <xdr:col>19</xdr:col>
      <xdr:colOff>133350</xdr:colOff>
      <xdr:row>85</xdr:row>
      <xdr:rowOff>63809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45157"/>
          <a:ext cx="889000" cy="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80875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50268</xdr:rowOff>
    </xdr:from>
    <xdr:to>
      <xdr:col>15</xdr:col>
      <xdr:colOff>82550</xdr:colOff>
      <xdr:row>84</xdr:row>
      <xdr:rowOff>143357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52068"/>
          <a:ext cx="889000" cy="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146586</xdr:rowOff>
    </xdr:from>
    <xdr:to>
      <xdr:col>11</xdr:col>
      <xdr:colOff>31750</xdr:colOff>
      <xdr:row>84</xdr:row>
      <xdr:rowOff>50268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76936"/>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69145</xdr:rowOff>
    </xdr:from>
    <xdr:to>
      <xdr:col>23</xdr:col>
      <xdr:colOff>184150</xdr:colOff>
      <xdr:row>85</xdr:row>
      <xdr:rowOff>170745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41222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1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13009</xdr:rowOff>
    </xdr:from>
    <xdr:to>
      <xdr:col>19</xdr:col>
      <xdr:colOff>184150</xdr:colOff>
      <xdr:row>85</xdr:row>
      <xdr:rowOff>114609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99386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7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92557</xdr:rowOff>
    </xdr:from>
    <xdr:to>
      <xdr:col>15</xdr:col>
      <xdr:colOff>133350</xdr:colOff>
      <xdr:row>85</xdr:row>
      <xdr:rowOff>22707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7484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8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170918</xdr:rowOff>
    </xdr:from>
    <xdr:to>
      <xdr:col>11</xdr:col>
      <xdr:colOff>82550</xdr:colOff>
      <xdr:row>84</xdr:row>
      <xdr:rowOff>101068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111245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95786</xdr:rowOff>
    </xdr:from>
    <xdr:to>
      <xdr:col>7</xdr:col>
      <xdr:colOff>31750</xdr:colOff>
      <xdr:row>84</xdr:row>
      <xdr:rowOff>25936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36113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三豊市定員適正化計画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では、企業会計も含めた職員数を令和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年度末には人口の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に近づけることを目標に掲げている。本計画に基づき、再任用制度を十分に活用し、機構改革や事務事業の見直しによる適材適所の配置に努める。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910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147320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221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三豊市定員適正化計画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に基づき、再任用制度を十分に活用し、機構改革や事務事業の見直しによる適材適所の配置に努める。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15494</xdr:rowOff>
    </xdr:from>
    <xdr:to>
      <xdr:col>81</xdr:col>
      <xdr:colOff>44450</xdr:colOff>
      <xdr:row>62</xdr:row>
      <xdr:rowOff>80645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45394"/>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13081</xdr:rowOff>
    </xdr:from>
    <xdr:to>
      <xdr:col>77</xdr:col>
      <xdr:colOff>44450</xdr:colOff>
      <xdr:row>62</xdr:row>
      <xdr:rowOff>15494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298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162814</xdr:rowOff>
    </xdr:from>
    <xdr:to>
      <xdr:col>72</xdr:col>
      <xdr:colOff>203200</xdr:colOff>
      <xdr:row>62</xdr:row>
      <xdr:rowOff>13081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2126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153162</xdr:rowOff>
    </xdr:from>
    <xdr:to>
      <xdr:col>68</xdr:col>
      <xdr:colOff>152400</xdr:colOff>
      <xdr:row>61</xdr:row>
      <xdr:rowOff>162814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16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40403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1922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136144</xdr:rowOff>
    </xdr:from>
    <xdr:to>
      <xdr:col>77</xdr:col>
      <xdr:colOff>95250</xdr:colOff>
      <xdr:row>62</xdr:row>
      <xdr:rowOff>66294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51071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133731</xdr:rowOff>
    </xdr:from>
    <xdr:to>
      <xdr:col>73</xdr:col>
      <xdr:colOff>44450</xdr:colOff>
      <xdr:row>62</xdr:row>
      <xdr:rowOff>63881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48658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112014</xdr:rowOff>
    </xdr:from>
    <xdr:to>
      <xdr:col>68</xdr:col>
      <xdr:colOff>203200</xdr:colOff>
      <xdr:row>62</xdr:row>
      <xdr:rowOff>42164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26941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102362</xdr:rowOff>
    </xdr:from>
    <xdr:to>
      <xdr:col>64</xdr:col>
      <xdr:colOff>152400</xdr:colOff>
      <xdr:row>62</xdr:row>
      <xdr:rowOff>32512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17289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年度借入の償還開始による</a:t>
          </a:r>
          <a:r>
            <a:rPr kumimoji="1" lang="ja-JP" altLang="ja-JP" sz="1100">
              <a:solidFill>
                <a:schemeClr val="dk1"/>
              </a:solidFill>
              <a:effectLst/>
              <a:latin typeface="+mn-lt"/>
              <a:ea typeface="+mn-ea"/>
              <a:cs typeface="+mn-cs"/>
            </a:rPr>
            <a:t>増額が挙げられる。</a:t>
          </a:r>
          <a:endParaRPr lang="ja-JP" altLang="ja-JP" sz="1400">
            <a:effectLst/>
          </a:endParaRPr>
        </a:p>
        <a:p>
          <a:r>
            <a:rPr kumimoji="1" lang="ja-JP" altLang="ja-JP" sz="1100">
              <a:solidFill>
                <a:schemeClr val="dk1"/>
              </a:solidFill>
              <a:effectLst/>
              <a:latin typeface="+mn-lt"/>
              <a:ea typeface="+mn-ea"/>
              <a:cs typeface="+mn-cs"/>
            </a:rPr>
            <a:t>　今後も交付税措置のある有利な市債に絞った発行を原則として、健全財政に努める。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40640</xdr:rowOff>
    </xdr:from>
    <xdr:to>
      <xdr:col>81</xdr:col>
      <xdr:colOff>44450</xdr:colOff>
      <xdr:row>37</xdr:row>
      <xdr:rowOff>86360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21284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40640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212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137160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2128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37</xdr:row>
      <xdr:rowOff>158750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30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128287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％以下となり、類似団体平均を大きく下回っている。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主な要因としては、財政調整基金等への積立による充当可能基金や基準財政需要額算入見込額が増額したことによる充当可能財源等の増額などが挙げられる。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90328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833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9666</xdr:rowOff>
    </xdr:from>
    <xdr:to>
      <xdr:col>73</xdr:col>
      <xdr:colOff>44450</xdr:colOff>
      <xdr:row>16</xdr:row>
      <xdr:rowOff>111266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140758</xdr:rowOff>
    </xdr:from>
    <xdr:to>
      <xdr:col>64</xdr:col>
      <xdr:colOff>152400</xdr:colOff>
      <xdr:row>15</xdr:row>
      <xdr:rowOff>70908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81085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65,239
64,196
222.70
35,548,192
33,656,668
1,604,201
20,097,037
34,997,843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ポイントの減少となり、類似団体平均を上回っている。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合併以来、定員適正化計画を推進することにより、職員数の削減に努めてきたところである。</a:t>
          </a:r>
          <a:endParaRPr lang="ja-JP" altLang="ja-JP" sz="1400">
            <a:effectLst/>
          </a:endParaRPr>
        </a:p>
        <a:p>
          <a:r>
            <a:rPr kumimoji="1" lang="ja-JP" altLang="ja-JP" sz="1100">
              <a:solidFill>
                <a:schemeClr val="dk1"/>
              </a:solidFill>
              <a:effectLst/>
              <a:latin typeface="+mn-lt"/>
              <a:ea typeface="+mn-ea"/>
              <a:cs typeface="+mn-cs"/>
            </a:rPr>
            <a:t>　今後も引き続き、再任用制度を十分に活用し、機構改革や事務事業の見直しによる適材適所の配置に努め、人件費の削減を図っていく。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706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29028</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01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94343</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50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149678</xdr:rowOff>
    </xdr:from>
    <xdr:to>
      <xdr:col>20</xdr:col>
      <xdr:colOff>38100</xdr:colOff>
      <xdr:row>36</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と同等</a:t>
          </a:r>
          <a:r>
            <a:rPr kumimoji="1" lang="ja-JP" altLang="ja-JP" sz="1100">
              <a:solidFill>
                <a:schemeClr val="dk1"/>
              </a:solidFill>
              <a:effectLst/>
              <a:latin typeface="+mn-lt"/>
              <a:ea typeface="+mn-ea"/>
              <a:cs typeface="+mn-cs"/>
            </a:rPr>
            <a:t>水準となっている。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類似団体と比較して保有する施設数が多いことから、事務事業評価に基づき、維持管理費等についても前年度を踏襲するのではなく、再度点検と検討を行っていく。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20</xdr:row>
      <xdr:rowOff>45357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9880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45357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327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147156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86179</xdr:rowOff>
    </xdr:from>
    <xdr:to>
      <xdr:col>73</xdr:col>
      <xdr:colOff>180975</xdr:colOff>
      <xdr:row>19</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00829"/>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86179</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355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35379</xdr:rowOff>
    </xdr:from>
    <xdr:to>
      <xdr:col>69</xdr:col>
      <xdr:colOff>142875</xdr:colOff>
      <xdr:row>17</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141514</xdr:rowOff>
    </xdr:from>
    <xdr:to>
      <xdr:col>65</xdr:col>
      <xdr:colOff>53975</xdr:colOff>
      <xdr:row>17</xdr:row>
      <xdr:rowOff>71664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56441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と同等</a:t>
          </a:r>
          <a:r>
            <a:rPr kumimoji="1" lang="ja-JP" altLang="ja-JP" sz="1100">
              <a:solidFill>
                <a:schemeClr val="dk1"/>
              </a:solidFill>
              <a:effectLst/>
              <a:latin typeface="+mn-lt"/>
              <a:ea typeface="+mn-ea"/>
              <a:cs typeface="+mn-cs"/>
            </a:rPr>
            <a:t>水準にあるものの、平成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高瀬南部保育所管理運営事業の</a:t>
          </a:r>
          <a:r>
            <a:rPr kumimoji="1" lang="ja-JP" altLang="ja-JP" sz="1100">
              <a:solidFill>
                <a:schemeClr val="dk1"/>
              </a:solidFill>
              <a:effectLst/>
              <a:latin typeface="+mn-lt"/>
              <a:ea typeface="+mn-ea"/>
              <a:cs typeface="+mn-cs"/>
            </a:rPr>
            <a:t>増額等によるものである。</a:t>
          </a:r>
          <a:endParaRPr lang="ja-JP" altLang="ja-JP" sz="1400">
            <a:effectLst/>
          </a:endParaRPr>
        </a:p>
        <a:p>
          <a:r>
            <a:rPr kumimoji="1" lang="ja-JP" altLang="ja-JP" sz="1100">
              <a:solidFill>
                <a:schemeClr val="dk1"/>
              </a:solidFill>
              <a:effectLst/>
              <a:latin typeface="+mn-lt"/>
              <a:ea typeface="+mn-ea"/>
              <a:cs typeface="+mn-cs"/>
            </a:rPr>
            <a:t>　市単独事業については、今後、見直しを行い、財政を圧迫する上昇傾向に歯止めをかけるよう努める。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8532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710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41275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41275</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9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19702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161925</xdr:rowOff>
    </xdr:from>
    <xdr:to>
      <xdr:col>6</xdr:col>
      <xdr:colOff>171450</xdr:colOff>
      <xdr:row>54</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102252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となり、類似団体平均より低い水準となっている。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　繰出金については、今後も税収を主な財源とする普通会計の負担額を減らしていけるよう、経常経費の削減に努める。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5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170742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29028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151493</xdr:rowOff>
    </xdr:from>
    <xdr:to>
      <xdr:col>73</xdr:col>
      <xdr:colOff>180975</xdr:colOff>
      <xdr:row>58</xdr:row>
      <xdr:rowOff>29028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151493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80934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27412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100693</xdr:rowOff>
    </xdr:from>
    <xdr:to>
      <xdr:col>69</xdr:col>
      <xdr:colOff>142875</xdr:colOff>
      <xdr:row>58</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ポイントの上昇となり類似団体平均より高い水準となっている。</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プレミアム商品券事業</a:t>
          </a:r>
          <a:r>
            <a:rPr kumimoji="1" lang="ja-JP" altLang="ja-JP" sz="1100">
              <a:solidFill>
                <a:schemeClr val="dk1"/>
              </a:solidFill>
              <a:effectLst/>
              <a:latin typeface="+mn-lt"/>
              <a:ea typeface="+mn-ea"/>
              <a:cs typeface="+mn-cs"/>
            </a:rPr>
            <a:t>の増額である。</a:t>
          </a:r>
          <a:endParaRPr lang="ja-JP" altLang="ja-JP" sz="1400">
            <a:effectLst/>
          </a:endParaRPr>
        </a:p>
        <a:p>
          <a:r>
            <a:rPr kumimoji="1" lang="ja-JP" altLang="ja-JP" sz="1100">
              <a:solidFill>
                <a:schemeClr val="dk1"/>
              </a:solidFill>
              <a:effectLst/>
              <a:latin typeface="+mn-lt"/>
              <a:ea typeface="+mn-ea"/>
              <a:cs typeface="+mn-cs"/>
            </a:rPr>
            <a:t>　各種団体等への補助金については、第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次行政改革大綱（平成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年度）に基づき、整理合理化・優遇措置の見直し等を行っていく。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139700</xdr:rowOff>
    </xdr:from>
    <xdr:to>
      <xdr:col>82</xdr:col>
      <xdr:colOff>107950</xdr:colOff>
      <xdr:row>39</xdr:row>
      <xdr:rowOff>57150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654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101600</xdr:rowOff>
    </xdr:from>
    <xdr:to>
      <xdr:col>78</xdr:col>
      <xdr:colOff>69850</xdr:colOff>
      <xdr:row>38</xdr:row>
      <xdr:rowOff>139700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61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101600</xdr:rowOff>
    </xdr:from>
    <xdr:to>
      <xdr:col>73</xdr:col>
      <xdr:colOff>180975</xdr:colOff>
      <xdr:row>39</xdr:row>
      <xdr:rowOff>19050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0</xdr:rowOff>
    </xdr:from>
    <xdr:to>
      <xdr:col>69</xdr:col>
      <xdr:colOff>92075</xdr:colOff>
      <xdr:row>39</xdr:row>
      <xdr:rowOff>19050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51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6350</xdr:rowOff>
    </xdr:from>
    <xdr:to>
      <xdr:col>82</xdr:col>
      <xdr:colOff>158750</xdr:colOff>
      <xdr:row>39</xdr:row>
      <xdr:rowOff>107950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149877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88900</xdr:rowOff>
    </xdr:from>
    <xdr:to>
      <xdr:col>78</xdr:col>
      <xdr:colOff>120650</xdr:colOff>
      <xdr:row>39</xdr:row>
      <xdr:rowOff>19050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50800</xdr:rowOff>
    </xdr:from>
    <xdr:to>
      <xdr:col>74</xdr:col>
      <xdr:colOff>31750</xdr:colOff>
      <xdr:row>38</xdr:row>
      <xdr:rowOff>152400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137177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139700</xdr:rowOff>
    </xdr:from>
    <xdr:to>
      <xdr:col>69</xdr:col>
      <xdr:colOff>142875</xdr:colOff>
      <xdr:row>39</xdr:row>
      <xdr:rowOff>69850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120650</xdr:rowOff>
    </xdr:from>
    <xdr:to>
      <xdr:col>65</xdr:col>
      <xdr:colOff>53975</xdr:colOff>
      <xdr:row>38</xdr:row>
      <xdr:rowOff>50800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35577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となり、類似団体平均より</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い水準となっている。</a:t>
          </a:r>
          <a:endParaRPr lang="ja-JP" altLang="ja-JP">
            <a:effectLst/>
          </a:endParaRPr>
        </a:p>
        <a:p>
          <a:r>
            <a:rPr kumimoji="1" lang="ja-JP" altLang="ja-JP" sz="1100">
              <a:solidFill>
                <a:schemeClr val="dk1"/>
              </a:solidFill>
              <a:effectLst/>
              <a:latin typeface="+mn-lt"/>
              <a:ea typeface="+mn-ea"/>
              <a:cs typeface="+mn-cs"/>
            </a:rPr>
            <a:t>　主な要因は、据置期間を終えた合併特例債の償還が始まったことによる元利償還金の増額である。今後も</a:t>
          </a:r>
          <a:r>
            <a:rPr kumimoji="1" lang="ja-JP" altLang="en-US" sz="1100">
              <a:solidFill>
                <a:schemeClr val="dk1"/>
              </a:solidFill>
              <a:effectLst/>
              <a:latin typeface="+mn-lt"/>
              <a:ea typeface="+mn-ea"/>
              <a:cs typeface="+mn-cs"/>
            </a:rPr>
            <a:t>合併特例債の上限まで借入する予定であり、上昇が予想される。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あくまでも、</a:t>
          </a:r>
          <a:r>
            <a:rPr kumimoji="1" lang="ja-JP" altLang="ja-JP" sz="1100">
              <a:solidFill>
                <a:schemeClr val="dk1"/>
              </a:solidFill>
              <a:effectLst/>
              <a:latin typeface="+mn-lt"/>
              <a:ea typeface="+mn-ea"/>
              <a:cs typeface="+mn-cs"/>
            </a:rPr>
            <a:t>交付税措置のある有利な市債に絞った発行を原則とし、健全な財政運営に努める。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79</xdr:row>
      <xdr:rowOff>151493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041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121557</xdr:rowOff>
    </xdr:from>
    <xdr:to>
      <xdr:col>19</xdr:col>
      <xdr:colOff>187325</xdr:colOff>
      <xdr:row>77</xdr:row>
      <xdr:rowOff>102507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151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121557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121557</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151691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72770</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70757</xdr:rowOff>
    </xdr:from>
    <xdr:to>
      <xdr:col>15</xdr:col>
      <xdr:colOff>149225</xdr:colOff>
      <xdr:row>77</xdr:row>
      <xdr:rowOff>907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138992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高い水準となっている。</a:t>
          </a:r>
          <a:endParaRPr lang="ja-JP" altLang="ja-JP" sz="1400">
            <a:effectLst/>
          </a:endParaRPr>
        </a:p>
        <a:p>
          <a:r>
            <a:rPr kumimoji="1" lang="ja-JP" altLang="ja-JP" sz="1100">
              <a:solidFill>
                <a:schemeClr val="dk1"/>
              </a:solidFill>
              <a:effectLst/>
              <a:latin typeface="+mn-lt"/>
              <a:ea typeface="+mn-ea"/>
              <a:cs typeface="+mn-cs"/>
            </a:rPr>
            <a:t>　主な要因としては、扶助費が増加したことによるもの。</a:t>
          </a:r>
          <a:endParaRPr lang="ja-JP" altLang="ja-JP" sz="1400">
            <a:effectLst/>
          </a:endParaRPr>
        </a:p>
        <a:p>
          <a:r>
            <a:rPr kumimoji="1" lang="ja-JP" altLang="ja-JP" sz="1100">
              <a:solidFill>
                <a:schemeClr val="dk1"/>
              </a:solidFill>
              <a:effectLst/>
              <a:latin typeface="+mn-lt"/>
              <a:ea typeface="+mn-ea"/>
              <a:cs typeface="+mn-cs"/>
            </a:rPr>
            <a:t>　今後とも、事務事業評価等による経常経費の削減に努め、経常収支比率の減少を目指す。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118836</xdr:rowOff>
    </xdr:from>
    <xdr:to>
      <xdr:col>82</xdr:col>
      <xdr:colOff>107950</xdr:colOff>
      <xdr:row>80</xdr:row>
      <xdr:rowOff>29029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6633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151493</xdr:rowOff>
    </xdr:from>
    <xdr:to>
      <xdr:col>78</xdr:col>
      <xdr:colOff>69850</xdr:colOff>
      <xdr:row>80</xdr:row>
      <xdr:rowOff>29029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6960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79</xdr:row>
      <xdr:rowOff>151493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336814"/>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53522</xdr:rowOff>
    </xdr:from>
    <xdr:to>
      <xdr:col>69</xdr:col>
      <xdr:colOff>92075</xdr:colOff>
      <xdr:row>77</xdr:row>
      <xdr:rowOff>135164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9122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68036</xdr:rowOff>
    </xdr:from>
    <xdr:to>
      <xdr:col>82</xdr:col>
      <xdr:colOff>158750</xdr:colOff>
      <xdr:row>79</xdr:row>
      <xdr:rowOff>169636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40113</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149679</xdr:rowOff>
    </xdr:from>
    <xdr:to>
      <xdr:col>78</xdr:col>
      <xdr:colOff>120650</xdr:colOff>
      <xdr:row>80</xdr:row>
      <xdr:rowOff>79829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64606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78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100693</xdr:rowOff>
    </xdr:from>
    <xdr:to>
      <xdr:col>74</xdr:col>
      <xdr:colOff>31750</xdr:colOff>
      <xdr:row>80</xdr:row>
      <xdr:rowOff>30843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15620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84364</xdr:rowOff>
    </xdr:from>
    <xdr:to>
      <xdr:col>69</xdr:col>
      <xdr:colOff>142875</xdr:colOff>
      <xdr:row>78</xdr:row>
      <xdr:rowOff>14514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61735</xdr:rowOff>
    </xdr:from>
    <xdr:to>
      <xdr:col>29</xdr:col>
      <xdr:colOff>127000</xdr:colOff>
      <xdr:row>13</xdr:row>
      <xdr:rowOff>112065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38210"/>
          <a:ext cx="6477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112065</xdr:rowOff>
    </xdr:from>
    <xdr:to>
      <xdr:col>26</xdr:col>
      <xdr:colOff>50800</xdr:colOff>
      <xdr:row>13</xdr:row>
      <xdr:rowOff>157137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88540"/>
          <a:ext cx="698500" cy="4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157137</xdr:rowOff>
    </xdr:from>
    <xdr:to>
      <xdr:col>22</xdr:col>
      <xdr:colOff>114300</xdr:colOff>
      <xdr:row>14</xdr:row>
      <xdr:rowOff>147574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33612"/>
          <a:ext cx="698500" cy="16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48247</xdr:rowOff>
    </xdr:from>
    <xdr:to>
      <xdr:col>18</xdr:col>
      <xdr:colOff>177800</xdr:colOff>
      <xdr:row>14</xdr:row>
      <xdr:rowOff>147574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96172"/>
          <a:ext cx="698500" cy="9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10935</xdr:rowOff>
    </xdr:from>
    <xdr:to>
      <xdr:col>29</xdr:col>
      <xdr:colOff>177800</xdr:colOff>
      <xdr:row>13</xdr:row>
      <xdr:rowOff>112535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8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27462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3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61265</xdr:rowOff>
    </xdr:from>
    <xdr:to>
      <xdr:col>26</xdr:col>
      <xdr:colOff>101600</xdr:colOff>
      <xdr:row>13</xdr:row>
      <xdr:rowOff>162865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37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0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106337</xdr:rowOff>
    </xdr:from>
    <xdr:to>
      <xdr:col>22</xdr:col>
      <xdr:colOff>165100</xdr:colOff>
      <xdr:row>14</xdr:row>
      <xdr:rowOff>36487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8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46664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96774</xdr:rowOff>
    </xdr:from>
    <xdr:to>
      <xdr:col>19</xdr:col>
      <xdr:colOff>38100</xdr:colOff>
      <xdr:row>15</xdr:row>
      <xdr:rowOff>26924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37101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168897</xdr:rowOff>
    </xdr:from>
    <xdr:to>
      <xdr:col>15</xdr:col>
      <xdr:colOff>101600</xdr:colOff>
      <xdr:row>14</xdr:row>
      <xdr:rowOff>99047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4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109224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1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285923</xdr:rowOff>
    </xdr:from>
    <xdr:to>
      <xdr:col>29</xdr:col>
      <xdr:colOff>127000</xdr:colOff>
      <xdr:row>37</xdr:row>
      <xdr:rowOff>194849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96273"/>
          <a:ext cx="647700" cy="42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194849</xdr:rowOff>
    </xdr:from>
    <xdr:to>
      <xdr:col>26</xdr:col>
      <xdr:colOff>50800</xdr:colOff>
      <xdr:row>38</xdr:row>
      <xdr:rowOff>49459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19549"/>
          <a:ext cx="698500" cy="197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27422</xdr:rowOff>
    </xdr:from>
    <xdr:to>
      <xdr:col>22</xdr:col>
      <xdr:colOff>114300</xdr:colOff>
      <xdr:row>38</xdr:row>
      <xdr:rowOff>49459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495022"/>
          <a:ext cx="698500" cy="2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51549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213228</xdr:rowOff>
    </xdr:from>
    <xdr:to>
      <xdr:col>18</xdr:col>
      <xdr:colOff>177800</xdr:colOff>
      <xdr:row>38</xdr:row>
      <xdr:rowOff>27422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37928"/>
          <a:ext cx="698500" cy="15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190903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235123</xdr:rowOff>
    </xdr:from>
    <xdr:to>
      <xdr:col>29</xdr:col>
      <xdr:colOff>177800</xdr:colOff>
      <xdr:row>35</xdr:row>
      <xdr:rowOff>336723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207200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144049</xdr:rowOff>
    </xdr:from>
    <xdr:to>
      <xdr:col>26</xdr:col>
      <xdr:colOff>101600</xdr:colOff>
      <xdr:row>37</xdr:row>
      <xdr:rowOff>245649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6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5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341559</xdr:rowOff>
    </xdr:from>
    <xdr:to>
      <xdr:col>22</xdr:col>
      <xdr:colOff>165100</xdr:colOff>
      <xdr:row>38</xdr:row>
      <xdr:rowOff>100259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85036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55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319522</xdr:rowOff>
    </xdr:from>
    <xdr:to>
      <xdr:col>19</xdr:col>
      <xdr:colOff>38100</xdr:colOff>
      <xdr:row>38</xdr:row>
      <xdr:rowOff>78222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44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62999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5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162428</xdr:rowOff>
    </xdr:from>
    <xdr:to>
      <xdr:col>15</xdr:col>
      <xdr:colOff>101600</xdr:colOff>
      <xdr:row>37</xdr:row>
      <xdr:rowOff>264028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8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248805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65,239
64,196
222.70
35,548,192
33,656,668
1,604,201
20,097,037
34,997,843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27882</xdr:rowOff>
    </xdr:from>
    <xdr:to>
      <xdr:col>24</xdr:col>
      <xdr:colOff>63500</xdr:colOff>
      <xdr:row>35</xdr:row>
      <xdr:rowOff>90322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28632"/>
          <a:ext cx="838200" cy="6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27882</xdr:rowOff>
    </xdr:from>
    <xdr:to>
      <xdr:col>19</xdr:col>
      <xdr:colOff>177800</xdr:colOff>
      <xdr:row>35</xdr:row>
      <xdr:rowOff>81733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8632"/>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81733</xdr:rowOff>
    </xdr:from>
    <xdr:to>
      <xdr:col>15</xdr:col>
      <xdr:colOff>50800</xdr:colOff>
      <xdr:row>35</xdr:row>
      <xdr:rowOff>110766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8248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85358</xdr:rowOff>
    </xdr:from>
    <xdr:to>
      <xdr:col>10</xdr:col>
      <xdr:colOff>114300</xdr:colOff>
      <xdr:row>35</xdr:row>
      <xdr:rowOff>110766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86108"/>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169838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37805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39522</xdr:rowOff>
    </xdr:from>
    <xdr:to>
      <xdr:col>24</xdr:col>
      <xdr:colOff>114300</xdr:colOff>
      <xdr:row>35</xdr:row>
      <xdr:rowOff>141122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62399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148532</xdr:rowOff>
    </xdr:from>
    <xdr:to>
      <xdr:col>20</xdr:col>
      <xdr:colOff>38100</xdr:colOff>
      <xdr:row>35</xdr:row>
      <xdr:rowOff>78682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95209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30933</xdr:rowOff>
    </xdr:from>
    <xdr:to>
      <xdr:col>15</xdr:col>
      <xdr:colOff>101600</xdr:colOff>
      <xdr:row>35</xdr:row>
      <xdr:rowOff>132533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149060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59966</xdr:rowOff>
    </xdr:from>
    <xdr:to>
      <xdr:col>10</xdr:col>
      <xdr:colOff>165100</xdr:colOff>
      <xdr:row>35</xdr:row>
      <xdr:rowOff>161566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6643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34558</xdr:rowOff>
    </xdr:from>
    <xdr:to>
      <xdr:col>6</xdr:col>
      <xdr:colOff>38100</xdr:colOff>
      <xdr:row>35</xdr:row>
      <xdr:rowOff>136158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152685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4083</xdr:rowOff>
    </xdr:from>
    <xdr:to>
      <xdr:col>24</xdr:col>
      <xdr:colOff>63500</xdr:colOff>
      <xdr:row>54</xdr:row>
      <xdr:rowOff>68358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62383"/>
          <a:ext cx="8382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94359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68358</xdr:rowOff>
    </xdr:from>
    <xdr:to>
      <xdr:col>19</xdr:col>
      <xdr:colOff>177800</xdr:colOff>
      <xdr:row>54</xdr:row>
      <xdr:rowOff>145815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26658"/>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155147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145815</xdr:rowOff>
    </xdr:from>
    <xdr:to>
      <xdr:col>15</xdr:col>
      <xdr:colOff>50800</xdr:colOff>
      <xdr:row>55</xdr:row>
      <xdr:rowOff>65195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04115"/>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65195</xdr:rowOff>
    </xdr:from>
    <xdr:to>
      <xdr:col>10</xdr:col>
      <xdr:colOff>114300</xdr:colOff>
      <xdr:row>55</xdr:row>
      <xdr:rowOff>153150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94945"/>
          <a:ext cx="88900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124733</xdr:rowOff>
    </xdr:from>
    <xdr:to>
      <xdr:col>24</xdr:col>
      <xdr:colOff>114300</xdr:colOff>
      <xdr:row>54</xdr:row>
      <xdr:rowOff>54883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147610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17558</xdr:rowOff>
    </xdr:from>
    <xdr:to>
      <xdr:col>20</xdr:col>
      <xdr:colOff>38100</xdr:colOff>
      <xdr:row>54</xdr:row>
      <xdr:rowOff>119158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135685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5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95015</xdr:rowOff>
    </xdr:from>
    <xdr:to>
      <xdr:col>15</xdr:col>
      <xdr:colOff>101600</xdr:colOff>
      <xdr:row>55</xdr:row>
      <xdr:rowOff>25165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14395</xdr:rowOff>
    </xdr:from>
    <xdr:to>
      <xdr:col>10</xdr:col>
      <xdr:colOff>165100</xdr:colOff>
      <xdr:row>55</xdr:row>
      <xdr:rowOff>115995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107122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102350</xdr:rowOff>
    </xdr:from>
    <xdr:to>
      <xdr:col>6</xdr:col>
      <xdr:colOff>38100</xdr:colOff>
      <xdr:row>56</xdr:row>
      <xdr:rowOff>32500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23627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28448</xdr:rowOff>
    </xdr:from>
    <xdr:to>
      <xdr:col>24</xdr:col>
      <xdr:colOff>63500</xdr:colOff>
      <xdr:row>76</xdr:row>
      <xdr:rowOff>60579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58648"/>
          <a:ext cx="8382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28448</xdr:rowOff>
    </xdr:from>
    <xdr:to>
      <xdr:col>19</xdr:col>
      <xdr:colOff>177800</xdr:colOff>
      <xdr:row>76</xdr:row>
      <xdr:rowOff>33020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58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4445</xdr:rowOff>
    </xdr:from>
    <xdr:to>
      <xdr:col>15</xdr:col>
      <xdr:colOff>50800</xdr:colOff>
      <xdr:row>76</xdr:row>
      <xdr:rowOff>33020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34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4445</xdr:rowOff>
    </xdr:from>
    <xdr:to>
      <xdr:col>10</xdr:col>
      <xdr:colOff>114300</xdr:colOff>
      <xdr:row>76</xdr:row>
      <xdr:rowOff>73406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3464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9779</xdr:rowOff>
    </xdr:from>
    <xdr:to>
      <xdr:col>24</xdr:col>
      <xdr:colOff>114300</xdr:colOff>
      <xdr:row>76</xdr:row>
      <xdr:rowOff>111379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159656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1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149098</xdr:rowOff>
    </xdr:from>
    <xdr:to>
      <xdr:col>20</xdr:col>
      <xdr:colOff>38100</xdr:colOff>
      <xdr:row>76</xdr:row>
      <xdr:rowOff>79248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70375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153670</xdr:rowOff>
    </xdr:from>
    <xdr:to>
      <xdr:col>15</xdr:col>
      <xdr:colOff>101600</xdr:colOff>
      <xdr:row>76</xdr:row>
      <xdr:rowOff>83820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74947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125095</xdr:rowOff>
    </xdr:from>
    <xdr:to>
      <xdr:col>10</xdr:col>
      <xdr:colOff>165100</xdr:colOff>
      <xdr:row>76</xdr:row>
      <xdr:rowOff>55245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46372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7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22606</xdr:rowOff>
    </xdr:from>
    <xdr:to>
      <xdr:col>6</xdr:col>
      <xdr:colOff>38100</xdr:colOff>
      <xdr:row>76</xdr:row>
      <xdr:rowOff>124206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115333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141376</xdr:rowOff>
    </xdr:from>
    <xdr:to>
      <xdr:col>24</xdr:col>
      <xdr:colOff>63500</xdr:colOff>
      <xdr:row>98</xdr:row>
      <xdr:rowOff>31344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00576"/>
          <a:ext cx="838200" cy="23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141685</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1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31344</xdr:rowOff>
    </xdr:from>
    <xdr:to>
      <xdr:col>19</xdr:col>
      <xdr:colOff>177800</xdr:colOff>
      <xdr:row>98</xdr:row>
      <xdr:rowOff>45593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33444"/>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87507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0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45593</xdr:rowOff>
    </xdr:from>
    <xdr:to>
      <xdr:col>15</xdr:col>
      <xdr:colOff>50800</xdr:colOff>
      <xdr:row>98</xdr:row>
      <xdr:rowOff>87237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4769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87237</xdr:rowOff>
    </xdr:from>
    <xdr:to>
      <xdr:col>10</xdr:col>
      <xdr:colOff>114300</xdr:colOff>
      <xdr:row>99</xdr:row>
      <xdr:rowOff>97256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89337"/>
          <a:ext cx="889000" cy="18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167594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5021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90576</xdr:rowOff>
    </xdr:from>
    <xdr:to>
      <xdr:col>24</xdr:col>
      <xdr:colOff>114300</xdr:colOff>
      <xdr:row>97</xdr:row>
      <xdr:rowOff>20726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69003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151994</xdr:rowOff>
    </xdr:from>
    <xdr:to>
      <xdr:col>20</xdr:col>
      <xdr:colOff>38100</xdr:colOff>
      <xdr:row>98</xdr:row>
      <xdr:rowOff>82144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73271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166243</xdr:rowOff>
    </xdr:from>
    <xdr:to>
      <xdr:col>15</xdr:col>
      <xdr:colOff>101600</xdr:colOff>
      <xdr:row>98</xdr:row>
      <xdr:rowOff>96393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87520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36437</xdr:rowOff>
    </xdr:from>
    <xdr:to>
      <xdr:col>10</xdr:col>
      <xdr:colOff>165100</xdr:colOff>
      <xdr:row>98</xdr:row>
      <xdr:rowOff>138037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129164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46456</xdr:rowOff>
    </xdr:from>
    <xdr:to>
      <xdr:col>6</xdr:col>
      <xdr:colOff>38100</xdr:colOff>
      <xdr:row>99</xdr:row>
      <xdr:rowOff>148056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139183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68671</xdr:rowOff>
    </xdr:from>
    <xdr:to>
      <xdr:col>55</xdr:col>
      <xdr:colOff>0</xdr:colOff>
      <xdr:row>34</xdr:row>
      <xdr:rowOff>136630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726521"/>
          <a:ext cx="838200" cy="2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91265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20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136630</xdr:rowOff>
    </xdr:from>
    <xdr:to>
      <xdr:col>50</xdr:col>
      <xdr:colOff>114300</xdr:colOff>
      <xdr:row>34</xdr:row>
      <xdr:rowOff>159294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965930"/>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76014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86142</xdr:rowOff>
    </xdr:from>
    <xdr:to>
      <xdr:col>45</xdr:col>
      <xdr:colOff>177800</xdr:colOff>
      <xdr:row>34</xdr:row>
      <xdr:rowOff>159294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5915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168629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43068</xdr:rowOff>
    </xdr:from>
    <xdr:to>
      <xdr:col>41</xdr:col>
      <xdr:colOff>50800</xdr:colOff>
      <xdr:row>34</xdr:row>
      <xdr:rowOff>86142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872368"/>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79312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133458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17871</xdr:rowOff>
    </xdr:from>
    <xdr:to>
      <xdr:col>55</xdr:col>
      <xdr:colOff>50800</xdr:colOff>
      <xdr:row>33</xdr:row>
      <xdr:rowOff>119471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6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40748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52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85830</xdr:rowOff>
    </xdr:from>
    <xdr:to>
      <xdr:col>50</xdr:col>
      <xdr:colOff>165100</xdr:colOff>
      <xdr:row>35</xdr:row>
      <xdr:rowOff>15980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32507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6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108494</xdr:rowOff>
    </xdr:from>
    <xdr:to>
      <xdr:col>46</xdr:col>
      <xdr:colOff>38100</xdr:colOff>
      <xdr:row>35</xdr:row>
      <xdr:rowOff>38644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55171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35342</xdr:rowOff>
    </xdr:from>
    <xdr:to>
      <xdr:col>41</xdr:col>
      <xdr:colOff>101600</xdr:colOff>
      <xdr:row>34</xdr:row>
      <xdr:rowOff>136942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8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153469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6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163718</xdr:rowOff>
    </xdr:from>
    <xdr:to>
      <xdr:col>36</xdr:col>
      <xdr:colOff>165100</xdr:colOff>
      <xdr:row>34</xdr:row>
      <xdr:rowOff>93868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8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110395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5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98765</xdr:rowOff>
    </xdr:from>
    <xdr:to>
      <xdr:col>54</xdr:col>
      <xdr:colOff>189865</xdr:colOff>
      <xdr:row>57</xdr:row>
      <xdr:rowOff>154529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357065"/>
          <a:ext cx="1270" cy="57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158356</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154529</xdr:rowOff>
    </xdr:from>
    <xdr:to>
      <xdr:col>55</xdr:col>
      <xdr:colOff>88900</xdr:colOff>
      <xdr:row>57</xdr:row>
      <xdr:rowOff>154529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2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45442</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91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98765</xdr:rowOff>
    </xdr:from>
    <xdr:to>
      <xdr:col>55</xdr:col>
      <xdr:colOff>88900</xdr:colOff>
      <xdr:row>54</xdr:row>
      <xdr:rowOff>98765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35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141666</xdr:rowOff>
    </xdr:from>
    <xdr:to>
      <xdr:col>55</xdr:col>
      <xdr:colOff>0</xdr:colOff>
      <xdr:row>55</xdr:row>
      <xdr:rowOff>129756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399966"/>
          <a:ext cx="838200" cy="1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112254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133827</xdr:rowOff>
    </xdr:from>
    <xdr:to>
      <xdr:col>55</xdr:col>
      <xdr:colOff>50800</xdr:colOff>
      <xdr:row>56</xdr:row>
      <xdr:rowOff>63977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141666</xdr:rowOff>
    </xdr:from>
    <xdr:to>
      <xdr:col>50</xdr:col>
      <xdr:colOff>114300</xdr:colOff>
      <xdr:row>56</xdr:row>
      <xdr:rowOff>37493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99966"/>
          <a:ext cx="889000" cy="2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75603</xdr:rowOff>
    </xdr:from>
    <xdr:to>
      <xdr:col>50</xdr:col>
      <xdr:colOff>165100</xdr:colOff>
      <xdr:row>56</xdr:row>
      <xdr:rowOff>5753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0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168330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37493</xdr:rowOff>
    </xdr:from>
    <xdr:to>
      <xdr:col>45</xdr:col>
      <xdr:colOff>177800</xdr:colOff>
      <xdr:row>56</xdr:row>
      <xdr:rowOff>58585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38693"/>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30242</xdr:rowOff>
    </xdr:from>
    <xdr:to>
      <xdr:col>46</xdr:col>
      <xdr:colOff>38100</xdr:colOff>
      <xdr:row>56</xdr:row>
      <xdr:rowOff>131842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122969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165691</xdr:rowOff>
    </xdr:from>
    <xdr:to>
      <xdr:col>41</xdr:col>
      <xdr:colOff>50800</xdr:colOff>
      <xdr:row>56</xdr:row>
      <xdr:rowOff>58585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738191"/>
          <a:ext cx="889000" cy="9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19832</xdr:rowOff>
    </xdr:from>
    <xdr:to>
      <xdr:col>41</xdr:col>
      <xdr:colOff>101600</xdr:colOff>
      <xdr:row>55</xdr:row>
      <xdr:rowOff>121432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137959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88847</xdr:rowOff>
    </xdr:from>
    <xdr:to>
      <xdr:col>36</xdr:col>
      <xdr:colOff>165100</xdr:colOff>
      <xdr:row>56</xdr:row>
      <xdr:rowOff>18997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10124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78956</xdr:rowOff>
    </xdr:from>
    <xdr:to>
      <xdr:col>55</xdr:col>
      <xdr:colOff>50800</xdr:colOff>
      <xdr:row>56</xdr:row>
      <xdr:rowOff>9106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101833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90866</xdr:rowOff>
    </xdr:from>
    <xdr:to>
      <xdr:col>50</xdr:col>
      <xdr:colOff>165100</xdr:colOff>
      <xdr:row>55</xdr:row>
      <xdr:rowOff>21016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37543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2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158143</xdr:rowOff>
    </xdr:from>
    <xdr:to>
      <xdr:col>46</xdr:col>
      <xdr:colOff>38100</xdr:colOff>
      <xdr:row>56</xdr:row>
      <xdr:rowOff>88293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104820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6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7785</xdr:rowOff>
    </xdr:from>
    <xdr:to>
      <xdr:col>41</xdr:col>
      <xdr:colOff>101600</xdr:colOff>
      <xdr:row>56</xdr:row>
      <xdr:rowOff>109385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100512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114891</xdr:rowOff>
    </xdr:from>
    <xdr:to>
      <xdr:col>36</xdr:col>
      <xdr:colOff>165100</xdr:colOff>
      <xdr:row>51</xdr:row>
      <xdr:rowOff>45041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6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61568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4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5741</xdr:rowOff>
    </xdr:from>
    <xdr:to>
      <xdr:col>55</xdr:col>
      <xdr:colOff>0</xdr:colOff>
      <xdr:row>78</xdr:row>
      <xdr:rowOff>65100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378841"/>
          <a:ext cx="8382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5741</xdr:rowOff>
    </xdr:from>
    <xdr:to>
      <xdr:col>50</xdr:col>
      <xdr:colOff>114300</xdr:colOff>
      <xdr:row>78</xdr:row>
      <xdr:rowOff>25285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378841"/>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91390</xdr:rowOff>
    </xdr:from>
    <xdr:to>
      <xdr:col>45</xdr:col>
      <xdr:colOff>177800</xdr:colOff>
      <xdr:row>78</xdr:row>
      <xdr:rowOff>25285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293040"/>
          <a:ext cx="889000" cy="1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149664</xdr:rowOff>
    </xdr:from>
    <xdr:to>
      <xdr:col>41</xdr:col>
      <xdr:colOff>50800</xdr:colOff>
      <xdr:row>77</xdr:row>
      <xdr:rowOff>91390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008414"/>
          <a:ext cx="889000" cy="28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107167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14300</xdr:rowOff>
    </xdr:from>
    <xdr:to>
      <xdr:col>55</xdr:col>
      <xdr:colOff>50800</xdr:colOff>
      <xdr:row>78</xdr:row>
      <xdr:rowOff>115900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164177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126391</xdr:rowOff>
    </xdr:from>
    <xdr:to>
      <xdr:col>50</xdr:col>
      <xdr:colOff>165100</xdr:colOff>
      <xdr:row>78</xdr:row>
      <xdr:rowOff>56541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47668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145935</xdr:rowOff>
    </xdr:from>
    <xdr:to>
      <xdr:col>46</xdr:col>
      <xdr:colOff>38100</xdr:colOff>
      <xdr:row>78</xdr:row>
      <xdr:rowOff>76085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67212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4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40590</xdr:rowOff>
    </xdr:from>
    <xdr:to>
      <xdr:col>41</xdr:col>
      <xdr:colOff>101600</xdr:colOff>
      <xdr:row>77</xdr:row>
      <xdr:rowOff>142190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133317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3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98863</xdr:rowOff>
    </xdr:from>
    <xdr:to>
      <xdr:col>36</xdr:col>
      <xdr:colOff>165100</xdr:colOff>
      <xdr:row>76</xdr:row>
      <xdr:rowOff>29012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957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20141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7972</xdr:rowOff>
    </xdr:from>
    <xdr:to>
      <xdr:col>54</xdr:col>
      <xdr:colOff>189865</xdr:colOff>
      <xdr:row>99</xdr:row>
      <xdr:rowOff>36917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6124272"/>
          <a:ext cx="1270" cy="88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40744</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70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36917</xdr:rowOff>
    </xdr:from>
    <xdr:to>
      <xdr:col>55</xdr:col>
      <xdr:colOff>88900</xdr:colOff>
      <xdr:row>99</xdr:row>
      <xdr:rowOff>36917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701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126099</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8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7972</xdr:rowOff>
    </xdr:from>
    <xdr:to>
      <xdr:col>55</xdr:col>
      <xdr:colOff>88900</xdr:colOff>
      <xdr:row>94</xdr:row>
      <xdr:rowOff>7972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12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121935</xdr:rowOff>
    </xdr:from>
    <xdr:to>
      <xdr:col>55</xdr:col>
      <xdr:colOff>0</xdr:colOff>
      <xdr:row>95</xdr:row>
      <xdr:rowOff>139613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238235"/>
          <a:ext cx="838200" cy="18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108726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6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130299</xdr:rowOff>
    </xdr:from>
    <xdr:to>
      <xdr:col>55</xdr:col>
      <xdr:colOff>50800</xdr:colOff>
      <xdr:row>97</xdr:row>
      <xdr:rowOff>60449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5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121935</xdr:rowOff>
    </xdr:from>
    <xdr:to>
      <xdr:col>50</xdr:col>
      <xdr:colOff>114300</xdr:colOff>
      <xdr:row>96</xdr:row>
      <xdr:rowOff>128324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238235"/>
          <a:ext cx="889000" cy="3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160431</xdr:rowOff>
    </xdr:from>
    <xdr:to>
      <xdr:col>50</xdr:col>
      <xdr:colOff>165100</xdr:colOff>
      <xdr:row>97</xdr:row>
      <xdr:rowOff>90581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1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81708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128324</xdr:rowOff>
    </xdr:from>
    <xdr:to>
      <xdr:col>45</xdr:col>
      <xdr:colOff>177800</xdr:colOff>
      <xdr:row>97</xdr:row>
      <xdr:rowOff>32443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87524"/>
          <a:ext cx="8890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98338</xdr:rowOff>
    </xdr:from>
    <xdr:to>
      <xdr:col>46</xdr:col>
      <xdr:colOff>38100</xdr:colOff>
      <xdr:row>98</xdr:row>
      <xdr:rowOff>28488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72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19615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69945</xdr:rowOff>
    </xdr:from>
    <xdr:to>
      <xdr:col>41</xdr:col>
      <xdr:colOff>50800</xdr:colOff>
      <xdr:row>97</xdr:row>
      <xdr:rowOff>32443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5500445"/>
          <a:ext cx="889000" cy="116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97903</xdr:rowOff>
    </xdr:from>
    <xdr:to>
      <xdr:col>41</xdr:col>
      <xdr:colOff>101600</xdr:colOff>
      <xdr:row>98</xdr:row>
      <xdr:rowOff>28053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2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19180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2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65768</xdr:rowOff>
    </xdr:from>
    <xdr:to>
      <xdr:col>36</xdr:col>
      <xdr:colOff>165100</xdr:colOff>
      <xdr:row>97</xdr:row>
      <xdr:rowOff>167368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88813</xdr:rowOff>
    </xdr:from>
    <xdr:to>
      <xdr:col>55</xdr:col>
      <xdr:colOff>50800</xdr:colOff>
      <xdr:row>96</xdr:row>
      <xdr:rowOff>18963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111690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71135</xdr:rowOff>
    </xdr:from>
    <xdr:to>
      <xdr:col>50</xdr:col>
      <xdr:colOff>165100</xdr:colOff>
      <xdr:row>95</xdr:row>
      <xdr:rowOff>1285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1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17812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9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77524</xdr:rowOff>
    </xdr:from>
    <xdr:to>
      <xdr:col>46</xdr:col>
      <xdr:colOff>38100</xdr:colOff>
      <xdr:row>97</xdr:row>
      <xdr:rowOff>7674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24201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31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153093</xdr:rowOff>
    </xdr:from>
    <xdr:to>
      <xdr:col>41</xdr:col>
      <xdr:colOff>101600</xdr:colOff>
      <xdr:row>97</xdr:row>
      <xdr:rowOff>83243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99770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3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19145</xdr:rowOff>
    </xdr:from>
    <xdr:to>
      <xdr:col>36</xdr:col>
      <xdr:colOff>165100</xdr:colOff>
      <xdr:row>90</xdr:row>
      <xdr:rowOff>120745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54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137272</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672795" y="152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88493</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03443"/>
          <a:ext cx="1269" cy="1327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35170</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88493</xdr:rowOff>
    </xdr:from>
    <xdr:to>
      <xdr:col>86</xdr:col>
      <xdr:colOff>25400</xdr:colOff>
      <xdr:row>31</xdr:row>
      <xdr:rowOff>88493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03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31953</xdr:rowOff>
    </xdr:from>
    <xdr:to>
      <xdr:col>85</xdr:col>
      <xdr:colOff>127000</xdr:colOff>
      <xdr:row>37</xdr:row>
      <xdr:rowOff>124232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375603"/>
          <a:ext cx="838200" cy="9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85107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5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31953</xdr:rowOff>
    </xdr:from>
    <xdr:to>
      <xdr:col>81</xdr:col>
      <xdr:colOff>50800</xdr:colOff>
      <xdr:row>38</xdr:row>
      <xdr:rowOff>129566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375603"/>
          <a:ext cx="889000" cy="26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134696</xdr:rowOff>
    </xdr:from>
    <xdr:to>
      <xdr:col>81</xdr:col>
      <xdr:colOff>101600</xdr:colOff>
      <xdr:row>37</xdr:row>
      <xdr:rowOff>64846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3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81373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0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78054</xdr:rowOff>
    </xdr:from>
    <xdr:to>
      <xdr:col>76</xdr:col>
      <xdr:colOff>114300</xdr:colOff>
      <xdr:row>38</xdr:row>
      <xdr:rowOff>129566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93154"/>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53924</xdr:rowOff>
    </xdr:from>
    <xdr:to>
      <xdr:col>76</xdr:col>
      <xdr:colOff>165100</xdr:colOff>
      <xdr:row>36</xdr:row>
      <xdr:rowOff>155524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2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601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0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55194</xdr:rowOff>
    </xdr:from>
    <xdr:to>
      <xdr:col>71</xdr:col>
      <xdr:colOff>177800</xdr:colOff>
      <xdr:row>38</xdr:row>
      <xdr:rowOff>78054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5702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99644</xdr:rowOff>
    </xdr:from>
    <xdr:to>
      <xdr:col>72</xdr:col>
      <xdr:colOff>38100</xdr:colOff>
      <xdr:row>35</xdr:row>
      <xdr:rowOff>29794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592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46321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57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58039</xdr:rowOff>
    </xdr:from>
    <xdr:to>
      <xdr:col>67</xdr:col>
      <xdr:colOff>101600</xdr:colOff>
      <xdr:row>36</xdr:row>
      <xdr:rowOff>159639</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2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4716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73432</xdr:rowOff>
    </xdr:from>
    <xdr:to>
      <xdr:col>85</xdr:col>
      <xdr:colOff>177800</xdr:colOff>
      <xdr:row>38</xdr:row>
      <xdr:rowOff>3581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17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51859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152603</xdr:rowOff>
    </xdr:from>
    <xdr:to>
      <xdr:col>81</xdr:col>
      <xdr:colOff>101600</xdr:colOff>
      <xdr:row>37</xdr:row>
      <xdr:rowOff>82753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73880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78766</xdr:rowOff>
    </xdr:from>
    <xdr:to>
      <xdr:col>76</xdr:col>
      <xdr:colOff>165100</xdr:colOff>
      <xdr:row>39</xdr:row>
      <xdr:rowOff>8916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27254</xdr:rowOff>
    </xdr:from>
    <xdr:to>
      <xdr:col>72</xdr:col>
      <xdr:colOff>38100</xdr:colOff>
      <xdr:row>38</xdr:row>
      <xdr:rowOff>128854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119981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4394</xdr:rowOff>
    </xdr:from>
    <xdr:to>
      <xdr:col>67</xdr:col>
      <xdr:colOff>101600</xdr:colOff>
      <xdr:row>38</xdr:row>
      <xdr:rowOff>105994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97121</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94514</xdr:rowOff>
    </xdr:from>
    <xdr:to>
      <xdr:col>85</xdr:col>
      <xdr:colOff>127000</xdr:colOff>
      <xdr:row>73</xdr:row>
      <xdr:rowOff>141834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267464"/>
          <a:ext cx="838200" cy="3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141834</xdr:rowOff>
    </xdr:from>
    <xdr:to>
      <xdr:col>81</xdr:col>
      <xdr:colOff>50800</xdr:colOff>
      <xdr:row>75</xdr:row>
      <xdr:rowOff>10770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657684"/>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10770</xdr:rowOff>
    </xdr:from>
    <xdr:to>
      <xdr:col>76</xdr:col>
      <xdr:colOff>114300</xdr:colOff>
      <xdr:row>75</xdr:row>
      <xdr:rowOff>58662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869520"/>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154940</xdr:rowOff>
    </xdr:from>
    <xdr:to>
      <xdr:col>71</xdr:col>
      <xdr:colOff>177800</xdr:colOff>
      <xdr:row>75</xdr:row>
      <xdr:rowOff>58662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842240"/>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60418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61485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2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43714</xdr:rowOff>
    </xdr:from>
    <xdr:to>
      <xdr:col>85</xdr:col>
      <xdr:colOff>177800</xdr:colOff>
      <xdr:row>71</xdr:row>
      <xdr:rowOff>145314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2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130091</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1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91034</xdr:rowOff>
    </xdr:from>
    <xdr:to>
      <xdr:col>81</xdr:col>
      <xdr:colOff>101600</xdr:colOff>
      <xdr:row>74</xdr:row>
      <xdr:rowOff>21184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6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37711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3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131420</xdr:rowOff>
    </xdr:from>
    <xdr:to>
      <xdr:col>76</xdr:col>
      <xdr:colOff>165100</xdr:colOff>
      <xdr:row>75</xdr:row>
      <xdr:rowOff>61570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52697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9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7862</xdr:rowOff>
    </xdr:from>
    <xdr:to>
      <xdr:col>72</xdr:col>
      <xdr:colOff>38100</xdr:colOff>
      <xdr:row>75</xdr:row>
      <xdr:rowOff>109462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100589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9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104140</xdr:rowOff>
    </xdr:from>
    <xdr:to>
      <xdr:col>67</xdr:col>
      <xdr:colOff>101600</xdr:colOff>
      <xdr:row>75</xdr:row>
      <xdr:rowOff>34290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25417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8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65359</xdr:rowOff>
    </xdr:from>
    <xdr:to>
      <xdr:col>85</xdr:col>
      <xdr:colOff>127000</xdr:colOff>
      <xdr:row>90</xdr:row>
      <xdr:rowOff>81910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5495859"/>
          <a:ext cx="8382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135816</xdr:rowOff>
    </xdr:from>
    <xdr:ext cx="469744"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23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65359</xdr:rowOff>
    </xdr:from>
    <xdr:to>
      <xdr:col>81</xdr:col>
      <xdr:colOff>50800</xdr:colOff>
      <xdr:row>93</xdr:row>
      <xdr:rowOff>58089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495859"/>
          <a:ext cx="889000" cy="50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6656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130235</xdr:rowOff>
    </xdr:from>
    <xdr:to>
      <xdr:col>76</xdr:col>
      <xdr:colOff>114300</xdr:colOff>
      <xdr:row>93</xdr:row>
      <xdr:rowOff>58089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5560735"/>
          <a:ext cx="889000" cy="4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104360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130235</xdr:rowOff>
    </xdr:from>
    <xdr:to>
      <xdr:col>71</xdr:col>
      <xdr:colOff>177800</xdr:colOff>
      <xdr:row>93</xdr:row>
      <xdr:rowOff>61199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5560735"/>
          <a:ext cx="889000" cy="4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96359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2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1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31110</xdr:rowOff>
    </xdr:from>
    <xdr:to>
      <xdr:col>85</xdr:col>
      <xdr:colOff>177800</xdr:colOff>
      <xdr:row>90</xdr:row>
      <xdr:rowOff>132710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4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155587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4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14559</xdr:rowOff>
    </xdr:from>
    <xdr:to>
      <xdr:col>81</xdr:col>
      <xdr:colOff>101600</xdr:colOff>
      <xdr:row>90</xdr:row>
      <xdr:rowOff>116159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4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132686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2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7289</xdr:rowOff>
    </xdr:from>
    <xdr:to>
      <xdr:col>76</xdr:col>
      <xdr:colOff>165100</xdr:colOff>
      <xdr:row>93</xdr:row>
      <xdr:rowOff>108889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59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125416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57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79435</xdr:rowOff>
    </xdr:from>
    <xdr:to>
      <xdr:col>72</xdr:col>
      <xdr:colOff>38100</xdr:colOff>
      <xdr:row>91</xdr:row>
      <xdr:rowOff>9585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55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26112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52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10399</xdr:rowOff>
    </xdr:from>
    <xdr:to>
      <xdr:col>67</xdr:col>
      <xdr:colOff>101600</xdr:colOff>
      <xdr:row>93</xdr:row>
      <xdr:rowOff>111999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59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128526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5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166751</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81851"/>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115951</xdr:rowOff>
    </xdr:from>
    <xdr:to>
      <xdr:col>116</xdr:col>
      <xdr:colOff>114300</xdr:colOff>
      <xdr:row>39</xdr:row>
      <xdr:rowOff>46101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30878</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124933</xdr:rowOff>
    </xdr:from>
    <xdr:to>
      <xdr:col>116</xdr:col>
      <xdr:colOff>63500</xdr:colOff>
      <xdr:row>58</xdr:row>
      <xdr:rowOff>125435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69033"/>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95855</xdr:rowOff>
    </xdr:from>
    <xdr:to>
      <xdr:col>111</xdr:col>
      <xdr:colOff>177800</xdr:colOff>
      <xdr:row>58</xdr:row>
      <xdr:rowOff>125435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39955"/>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95855</xdr:rowOff>
    </xdr:from>
    <xdr:to>
      <xdr:col>107</xdr:col>
      <xdr:colOff>50800</xdr:colOff>
      <xdr:row>58</xdr:row>
      <xdr:rowOff>98552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399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98186</xdr:rowOff>
    </xdr:from>
    <xdr:to>
      <xdr:col>102</xdr:col>
      <xdr:colOff>114300</xdr:colOff>
      <xdr:row>58</xdr:row>
      <xdr:rowOff>98552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4228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74133</xdr:rowOff>
    </xdr:from>
    <xdr:to>
      <xdr:col>116</xdr:col>
      <xdr:colOff>114300</xdr:colOff>
      <xdr:row>59</xdr:row>
      <xdr:rowOff>4283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160510</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33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74635</xdr:rowOff>
    </xdr:from>
    <xdr:to>
      <xdr:col>112</xdr:col>
      <xdr:colOff>38100</xdr:colOff>
      <xdr:row>59</xdr:row>
      <xdr:rowOff>4785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167362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1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45055</xdr:rowOff>
    </xdr:from>
    <xdr:to>
      <xdr:col>107</xdr:col>
      <xdr:colOff>101600</xdr:colOff>
      <xdr:row>58</xdr:row>
      <xdr:rowOff>146655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137782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08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47752</xdr:rowOff>
    </xdr:from>
    <xdr:to>
      <xdr:col>102</xdr:col>
      <xdr:colOff>165100</xdr:colOff>
      <xdr:row>58</xdr:row>
      <xdr:rowOff>149352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140479</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47386</xdr:rowOff>
    </xdr:from>
    <xdr:to>
      <xdr:col>98</xdr:col>
      <xdr:colOff>38100</xdr:colOff>
      <xdr:row>58</xdr:row>
      <xdr:rowOff>148986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140113</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084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85446</xdr:rowOff>
    </xdr:from>
    <xdr:to>
      <xdr:col>116</xdr:col>
      <xdr:colOff>63500</xdr:colOff>
      <xdr:row>75</xdr:row>
      <xdr:rowOff>30658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72746"/>
          <a:ext cx="8382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12789</xdr:rowOff>
    </xdr:from>
    <xdr:to>
      <xdr:col>111</xdr:col>
      <xdr:colOff>177800</xdr:colOff>
      <xdr:row>75</xdr:row>
      <xdr:rowOff>30658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71539"/>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12789</xdr:rowOff>
    </xdr:from>
    <xdr:to>
      <xdr:col>107</xdr:col>
      <xdr:colOff>50800</xdr:colOff>
      <xdr:row>75</xdr:row>
      <xdr:rowOff>76912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871539"/>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69062</xdr:rowOff>
    </xdr:from>
    <xdr:to>
      <xdr:col>102</xdr:col>
      <xdr:colOff>114300</xdr:colOff>
      <xdr:row>75</xdr:row>
      <xdr:rowOff>76912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27812"/>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34646</xdr:rowOff>
    </xdr:from>
    <xdr:to>
      <xdr:col>116</xdr:col>
      <xdr:colOff>114300</xdr:colOff>
      <xdr:row>74</xdr:row>
      <xdr:rowOff>136246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7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57523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151308</xdr:rowOff>
    </xdr:from>
    <xdr:to>
      <xdr:col>112</xdr:col>
      <xdr:colOff>38100</xdr:colOff>
      <xdr:row>75</xdr:row>
      <xdr:rowOff>81458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97985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1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133439</xdr:rowOff>
    </xdr:from>
    <xdr:to>
      <xdr:col>107</xdr:col>
      <xdr:colOff>101600</xdr:colOff>
      <xdr:row>75</xdr:row>
      <xdr:rowOff>63589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80116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26112</xdr:rowOff>
    </xdr:from>
    <xdr:to>
      <xdr:col>102</xdr:col>
      <xdr:colOff>165100</xdr:colOff>
      <xdr:row>75</xdr:row>
      <xdr:rowOff>127712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118839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9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18262</xdr:rowOff>
    </xdr:from>
    <xdr:to>
      <xdr:col>98</xdr:col>
      <xdr:colOff>38100</xdr:colOff>
      <xdr:row>75</xdr:row>
      <xdr:rowOff>119862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136389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515,898</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71,262</a:t>
          </a:r>
          <a:r>
            <a:rPr kumimoji="1" lang="ja-JP" altLang="ja-JP" sz="1100">
              <a:solidFill>
                <a:schemeClr val="dk1"/>
              </a:solidFill>
              <a:effectLst/>
              <a:latin typeface="+mn-lt"/>
              <a:ea typeface="+mn-ea"/>
              <a:cs typeface="+mn-cs"/>
            </a:rPr>
            <a:t>円で、平成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1,912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額しており、類似団体平均と比べて高い水準にある。これは、類似団体平均と比較して職員数が多いことが主な要因である。 三豊市定員適正化計画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年度末に企業会計も含めた職員数を人口の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％に近づけることを目標に掲げている。本計画に基づき、再任用制度を十分に活用し、人件費の抑制に努めていく。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65,239
64,196
222.70
35,548,192
33,656,668
1,604,201
20,097,037
34,997,843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93218</xdr:rowOff>
    </xdr:from>
    <xdr:to>
      <xdr:col>24</xdr:col>
      <xdr:colOff>63500</xdr:colOff>
      <xdr:row>32</xdr:row>
      <xdr:rowOff>141986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9618"/>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125984</xdr:rowOff>
    </xdr:from>
    <xdr:to>
      <xdr:col>19</xdr:col>
      <xdr:colOff>177800</xdr:colOff>
      <xdr:row>32</xdr:row>
      <xdr:rowOff>141986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123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125984</xdr:rowOff>
    </xdr:from>
    <xdr:to>
      <xdr:col>15</xdr:col>
      <xdr:colOff>50800</xdr:colOff>
      <xdr:row>32</xdr:row>
      <xdr:rowOff>153416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123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137414</xdr:rowOff>
    </xdr:from>
    <xdr:to>
      <xdr:col>10</xdr:col>
      <xdr:colOff>114300</xdr:colOff>
      <xdr:row>32</xdr:row>
      <xdr:rowOff>153416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523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42418</xdr:rowOff>
    </xdr:from>
    <xdr:to>
      <xdr:col>24</xdr:col>
      <xdr:colOff>114300</xdr:colOff>
      <xdr:row>32</xdr:row>
      <xdr:rowOff>144018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65295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91186</xdr:rowOff>
    </xdr:from>
    <xdr:to>
      <xdr:col>20</xdr:col>
      <xdr:colOff>38100</xdr:colOff>
      <xdr:row>33</xdr:row>
      <xdr:rowOff>21336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37863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75184</xdr:rowOff>
    </xdr:from>
    <xdr:to>
      <xdr:col>15</xdr:col>
      <xdr:colOff>101600</xdr:colOff>
      <xdr:row>33</xdr:row>
      <xdr:rowOff>5334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21861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102616</xdr:rowOff>
    </xdr:from>
    <xdr:to>
      <xdr:col>10</xdr:col>
      <xdr:colOff>165100</xdr:colOff>
      <xdr:row>33</xdr:row>
      <xdr:rowOff>32766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49293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86614</xdr:rowOff>
    </xdr:from>
    <xdr:to>
      <xdr:col>6</xdr:col>
      <xdr:colOff>38100</xdr:colOff>
      <xdr:row>32</xdr:row>
      <xdr:rowOff>16764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33291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7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91831</xdr:rowOff>
    </xdr:from>
    <xdr:to>
      <xdr:col>24</xdr:col>
      <xdr:colOff>63500</xdr:colOff>
      <xdr:row>52</xdr:row>
      <xdr:rowOff>146947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007231"/>
          <a:ext cx="8382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146125</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0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146947</xdr:rowOff>
    </xdr:from>
    <xdr:to>
      <xdr:col>19</xdr:col>
      <xdr:colOff>177800</xdr:colOff>
      <xdr:row>54</xdr:row>
      <xdr:rowOff>60376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062347"/>
          <a:ext cx="889000" cy="25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84403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153576</xdr:rowOff>
    </xdr:from>
    <xdr:to>
      <xdr:col>15</xdr:col>
      <xdr:colOff>50800</xdr:colOff>
      <xdr:row>54</xdr:row>
      <xdr:rowOff>60376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068976"/>
          <a:ext cx="889000" cy="24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42090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100335</xdr:rowOff>
    </xdr:from>
    <xdr:to>
      <xdr:col>10</xdr:col>
      <xdr:colOff>114300</xdr:colOff>
      <xdr:row>52</xdr:row>
      <xdr:rowOff>153576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44285"/>
          <a:ext cx="889000" cy="2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151978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41031</xdr:rowOff>
    </xdr:from>
    <xdr:to>
      <xdr:col>24</xdr:col>
      <xdr:colOff>114300</xdr:colOff>
      <xdr:row>52</xdr:row>
      <xdr:rowOff>142631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9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63908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96147</xdr:rowOff>
    </xdr:from>
    <xdr:to>
      <xdr:col>20</xdr:col>
      <xdr:colOff>38100</xdr:colOff>
      <xdr:row>53</xdr:row>
      <xdr:rowOff>26297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42824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87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9576</xdr:rowOff>
    </xdr:from>
    <xdr:to>
      <xdr:col>15</xdr:col>
      <xdr:colOff>101600</xdr:colOff>
      <xdr:row>54</xdr:row>
      <xdr:rowOff>111176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127703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04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102776</xdr:rowOff>
    </xdr:from>
    <xdr:to>
      <xdr:col>10</xdr:col>
      <xdr:colOff>165100</xdr:colOff>
      <xdr:row>53</xdr:row>
      <xdr:rowOff>32926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01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49453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7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49535</xdr:rowOff>
    </xdr:from>
    <xdr:to>
      <xdr:col>6</xdr:col>
      <xdr:colOff>38100</xdr:colOff>
      <xdr:row>51</xdr:row>
      <xdr:rowOff>151135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7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167662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5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74732</xdr:rowOff>
    </xdr:from>
    <xdr:to>
      <xdr:col>24</xdr:col>
      <xdr:colOff>63500</xdr:colOff>
      <xdr:row>75</xdr:row>
      <xdr:rowOff>149644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762032"/>
          <a:ext cx="838200" cy="2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70091</xdr:rowOff>
    </xdr:from>
    <xdr:to>
      <xdr:col>19</xdr:col>
      <xdr:colOff>177800</xdr:colOff>
      <xdr:row>75</xdr:row>
      <xdr:rowOff>149644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292884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64399</xdr:rowOff>
    </xdr:from>
    <xdr:to>
      <xdr:col>15</xdr:col>
      <xdr:colOff>50800</xdr:colOff>
      <xdr:row>75</xdr:row>
      <xdr:rowOff>70091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2923149"/>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64399</xdr:rowOff>
    </xdr:from>
    <xdr:to>
      <xdr:col>10</xdr:col>
      <xdr:colOff>114300</xdr:colOff>
      <xdr:row>77</xdr:row>
      <xdr:rowOff>4620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23149"/>
          <a:ext cx="8890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23932</xdr:rowOff>
    </xdr:from>
    <xdr:to>
      <xdr:col>24</xdr:col>
      <xdr:colOff>114300</xdr:colOff>
      <xdr:row>74</xdr:row>
      <xdr:rowOff>125532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46809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6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98844</xdr:rowOff>
    </xdr:from>
    <xdr:to>
      <xdr:col>20</xdr:col>
      <xdr:colOff>38100</xdr:colOff>
      <xdr:row>76</xdr:row>
      <xdr:rowOff>28994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20121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19291</xdr:rowOff>
    </xdr:from>
    <xdr:to>
      <xdr:col>15</xdr:col>
      <xdr:colOff>101600</xdr:colOff>
      <xdr:row>75</xdr:row>
      <xdr:rowOff>120891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8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112019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7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13599</xdr:rowOff>
    </xdr:from>
    <xdr:to>
      <xdr:col>10</xdr:col>
      <xdr:colOff>165100</xdr:colOff>
      <xdr:row>75</xdr:row>
      <xdr:rowOff>115199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106326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9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125270</xdr:rowOff>
    </xdr:from>
    <xdr:to>
      <xdr:col>6</xdr:col>
      <xdr:colOff>38100</xdr:colOff>
      <xdr:row>77</xdr:row>
      <xdr:rowOff>55420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46547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4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31705</xdr:rowOff>
    </xdr:from>
    <xdr:to>
      <xdr:col>24</xdr:col>
      <xdr:colOff>63500</xdr:colOff>
      <xdr:row>96</xdr:row>
      <xdr:rowOff>113392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19455"/>
          <a:ext cx="838200" cy="2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56850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16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31705</xdr:rowOff>
    </xdr:from>
    <xdr:to>
      <xdr:col>19</xdr:col>
      <xdr:colOff>177800</xdr:colOff>
      <xdr:row>96</xdr:row>
      <xdr:rowOff>72453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19455"/>
          <a:ext cx="889000" cy="2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81787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72453</xdr:rowOff>
    </xdr:from>
    <xdr:to>
      <xdr:col>15</xdr:col>
      <xdr:colOff>50800</xdr:colOff>
      <xdr:row>96</xdr:row>
      <xdr:rowOff>122726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1653"/>
          <a:ext cx="8890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87120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1912</xdr:rowOff>
    </xdr:from>
    <xdr:to>
      <xdr:col>10</xdr:col>
      <xdr:colOff>114300</xdr:colOff>
      <xdr:row>96</xdr:row>
      <xdr:rowOff>122726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89662"/>
          <a:ext cx="889000" cy="29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169987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34619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62592</xdr:rowOff>
    </xdr:from>
    <xdr:to>
      <xdr:col>24</xdr:col>
      <xdr:colOff>114300</xdr:colOff>
      <xdr:row>96</xdr:row>
      <xdr:rowOff>164192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85469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152355</xdr:rowOff>
    </xdr:from>
    <xdr:to>
      <xdr:col>20</xdr:col>
      <xdr:colOff>38100</xdr:colOff>
      <xdr:row>95</xdr:row>
      <xdr:rowOff>82505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99032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21653</xdr:rowOff>
    </xdr:from>
    <xdr:to>
      <xdr:col>15</xdr:col>
      <xdr:colOff>101600</xdr:colOff>
      <xdr:row>96</xdr:row>
      <xdr:rowOff>123253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139780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71926</xdr:rowOff>
    </xdr:from>
    <xdr:to>
      <xdr:col>10</xdr:col>
      <xdr:colOff>165100</xdr:colOff>
      <xdr:row>97</xdr:row>
      <xdr:rowOff>2076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18603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122562</xdr:rowOff>
    </xdr:from>
    <xdr:to>
      <xdr:col>6</xdr:col>
      <xdr:colOff>38100</xdr:colOff>
      <xdr:row>95</xdr:row>
      <xdr:rowOff>52712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69239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129540</xdr:rowOff>
    </xdr:from>
    <xdr:to>
      <xdr:col>55</xdr:col>
      <xdr:colOff>0</xdr:colOff>
      <xdr:row>37</xdr:row>
      <xdr:rowOff>86360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301740"/>
          <a:ext cx="8382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39387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040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129540</xdr:rowOff>
    </xdr:from>
    <xdr:to>
      <xdr:col>50</xdr:col>
      <xdr:colOff>114300</xdr:colOff>
      <xdr:row>36</xdr:row>
      <xdr:rowOff>162560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0174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162560</xdr:rowOff>
    </xdr:from>
    <xdr:to>
      <xdr:col>45</xdr:col>
      <xdr:colOff>177800</xdr:colOff>
      <xdr:row>36</xdr:row>
      <xdr:rowOff>170180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34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163847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153670</xdr:rowOff>
    </xdr:from>
    <xdr:to>
      <xdr:col>41</xdr:col>
      <xdr:colOff>50800</xdr:colOff>
      <xdr:row>36</xdr:row>
      <xdr:rowOff>170180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258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35560</xdr:rowOff>
    </xdr:from>
    <xdr:to>
      <xdr:col>55</xdr:col>
      <xdr:colOff>50800</xdr:colOff>
      <xdr:row>37</xdr:row>
      <xdr:rowOff>137160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13987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78740</xdr:rowOff>
    </xdr:from>
    <xdr:to>
      <xdr:col>50</xdr:col>
      <xdr:colOff>165100</xdr:colOff>
      <xdr:row>37</xdr:row>
      <xdr:rowOff>8890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34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111760</xdr:rowOff>
    </xdr:from>
    <xdr:to>
      <xdr:col>46</xdr:col>
      <xdr:colOff>38100</xdr:colOff>
      <xdr:row>37</xdr:row>
      <xdr:rowOff>41910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33037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119380</xdr:rowOff>
    </xdr:from>
    <xdr:to>
      <xdr:col>41</xdr:col>
      <xdr:colOff>101600</xdr:colOff>
      <xdr:row>37</xdr:row>
      <xdr:rowOff>49530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40657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38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102870</xdr:rowOff>
    </xdr:from>
    <xdr:to>
      <xdr:col>36</xdr:col>
      <xdr:colOff>165100</xdr:colOff>
      <xdr:row>37</xdr:row>
      <xdr:rowOff>33020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79670</xdr:rowOff>
    </xdr:from>
    <xdr:to>
      <xdr:col>55</xdr:col>
      <xdr:colOff>0</xdr:colOff>
      <xdr:row>54</xdr:row>
      <xdr:rowOff>116108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337970"/>
          <a:ext cx="8382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71670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01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79670</xdr:rowOff>
    </xdr:from>
    <xdr:to>
      <xdr:col>50</xdr:col>
      <xdr:colOff>114300</xdr:colOff>
      <xdr:row>55</xdr:row>
      <xdr:rowOff>35047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337970"/>
          <a:ext cx="8890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165762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48260</xdr:rowOff>
    </xdr:from>
    <xdr:to>
      <xdr:col>45</xdr:col>
      <xdr:colOff>177800</xdr:colOff>
      <xdr:row>55</xdr:row>
      <xdr:rowOff>35047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306560"/>
          <a:ext cx="889000" cy="1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48260</xdr:rowOff>
    </xdr:from>
    <xdr:to>
      <xdr:col>41</xdr:col>
      <xdr:colOff>50800</xdr:colOff>
      <xdr:row>55</xdr:row>
      <xdr:rowOff>2494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306560"/>
          <a:ext cx="889000" cy="1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60469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136547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65308</xdr:rowOff>
    </xdr:from>
    <xdr:to>
      <xdr:col>55</xdr:col>
      <xdr:colOff>50800</xdr:colOff>
      <xdr:row>54</xdr:row>
      <xdr:rowOff>166908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3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88185</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1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28870</xdr:rowOff>
    </xdr:from>
    <xdr:to>
      <xdr:col>50</xdr:col>
      <xdr:colOff>165100</xdr:colOff>
      <xdr:row>54</xdr:row>
      <xdr:rowOff>130470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2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146997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06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155697</xdr:rowOff>
    </xdr:from>
    <xdr:to>
      <xdr:col>46</xdr:col>
      <xdr:colOff>38100</xdr:colOff>
      <xdr:row>55</xdr:row>
      <xdr:rowOff>85847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4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102374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1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168910</xdr:rowOff>
    </xdr:from>
    <xdr:to>
      <xdr:col>41</xdr:col>
      <xdr:colOff>101600</xdr:colOff>
      <xdr:row>54</xdr:row>
      <xdr:rowOff>99060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2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115587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0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123144</xdr:rowOff>
    </xdr:from>
    <xdr:to>
      <xdr:col>36</xdr:col>
      <xdr:colOff>165100</xdr:colOff>
      <xdr:row>55</xdr:row>
      <xdr:rowOff>53294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3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69821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1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93466</xdr:rowOff>
    </xdr:from>
    <xdr:to>
      <xdr:col>54</xdr:col>
      <xdr:colOff>189865</xdr:colOff>
      <xdr:row>77</xdr:row>
      <xdr:rowOff>21513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4966"/>
          <a:ext cx="1270" cy="1128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25340</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2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21513</xdr:rowOff>
    </xdr:from>
    <xdr:to>
      <xdr:col>55</xdr:col>
      <xdr:colOff>88900</xdr:colOff>
      <xdr:row>77</xdr:row>
      <xdr:rowOff>21513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22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40143</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93466</xdr:rowOff>
    </xdr:from>
    <xdr:to>
      <xdr:col>55</xdr:col>
      <xdr:colOff>88900</xdr:colOff>
      <xdr:row>70</xdr:row>
      <xdr:rowOff>93466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136671</xdr:rowOff>
    </xdr:from>
    <xdr:to>
      <xdr:col>55</xdr:col>
      <xdr:colOff>0</xdr:colOff>
      <xdr:row>77</xdr:row>
      <xdr:rowOff>21513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166871"/>
          <a:ext cx="838200" cy="5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124636</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640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101759</xdr:rowOff>
    </xdr:from>
    <xdr:to>
      <xdr:col>55</xdr:col>
      <xdr:colOff>50800</xdr:colOff>
      <xdr:row>75</xdr:row>
      <xdr:rowOff>31909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278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136671</xdr:rowOff>
    </xdr:from>
    <xdr:to>
      <xdr:col>50</xdr:col>
      <xdr:colOff>114300</xdr:colOff>
      <xdr:row>77</xdr:row>
      <xdr:rowOff>44545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16687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63582</xdr:rowOff>
    </xdr:from>
    <xdr:to>
      <xdr:col>50</xdr:col>
      <xdr:colOff>165100</xdr:colOff>
      <xdr:row>74</xdr:row>
      <xdr:rowOff>165182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10259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33973</xdr:rowOff>
    </xdr:from>
    <xdr:to>
      <xdr:col>45</xdr:col>
      <xdr:colOff>177800</xdr:colOff>
      <xdr:row>77</xdr:row>
      <xdr:rowOff>44545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235623"/>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36722</xdr:rowOff>
    </xdr:from>
    <xdr:to>
      <xdr:col>46</xdr:col>
      <xdr:colOff>38100</xdr:colOff>
      <xdr:row>74</xdr:row>
      <xdr:rowOff>138322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7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154849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4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105868</xdr:rowOff>
    </xdr:from>
    <xdr:to>
      <xdr:col>41</xdr:col>
      <xdr:colOff>50800</xdr:colOff>
      <xdr:row>77</xdr:row>
      <xdr:rowOff>33973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13606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53124</xdr:rowOff>
    </xdr:from>
    <xdr:to>
      <xdr:col>41</xdr:col>
      <xdr:colOff>101600</xdr:colOff>
      <xdr:row>73</xdr:row>
      <xdr:rowOff>154724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5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171251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3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34665</xdr:rowOff>
    </xdr:from>
    <xdr:to>
      <xdr:col>36</xdr:col>
      <xdr:colOff>165100</xdr:colOff>
      <xdr:row>73</xdr:row>
      <xdr:rowOff>136265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55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152792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3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142163</xdr:rowOff>
    </xdr:from>
    <xdr:to>
      <xdr:col>55</xdr:col>
      <xdr:colOff>50800</xdr:colOff>
      <xdr:row>77</xdr:row>
      <xdr:rowOff>72313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57090</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8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85871</xdr:rowOff>
    </xdr:from>
    <xdr:to>
      <xdr:col>50</xdr:col>
      <xdr:colOff>165100</xdr:colOff>
      <xdr:row>77</xdr:row>
      <xdr:rowOff>16021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1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20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165195</xdr:rowOff>
    </xdr:from>
    <xdr:to>
      <xdr:col>46</xdr:col>
      <xdr:colOff>38100</xdr:colOff>
      <xdr:row>77</xdr:row>
      <xdr:rowOff>95345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86472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2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154623</xdr:rowOff>
    </xdr:from>
    <xdr:to>
      <xdr:col>41</xdr:col>
      <xdr:colOff>101600</xdr:colOff>
      <xdr:row>77</xdr:row>
      <xdr:rowOff>84773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75900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27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55068</xdr:rowOff>
    </xdr:from>
    <xdr:to>
      <xdr:col>36</xdr:col>
      <xdr:colOff>165100</xdr:colOff>
      <xdr:row>76</xdr:row>
      <xdr:rowOff>156668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0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147795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1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152769</xdr:rowOff>
    </xdr:from>
    <xdr:to>
      <xdr:col>55</xdr:col>
      <xdr:colOff>0</xdr:colOff>
      <xdr:row>96</xdr:row>
      <xdr:rowOff>82817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440519"/>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152769</xdr:rowOff>
    </xdr:from>
    <xdr:to>
      <xdr:col>50</xdr:col>
      <xdr:colOff>114300</xdr:colOff>
      <xdr:row>97</xdr:row>
      <xdr:rowOff>114402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440519"/>
          <a:ext cx="889000" cy="3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114402</xdr:rowOff>
    </xdr:from>
    <xdr:to>
      <xdr:col>45</xdr:col>
      <xdr:colOff>177800</xdr:colOff>
      <xdr:row>98</xdr:row>
      <xdr:rowOff>85483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45052"/>
          <a:ext cx="889000" cy="1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30509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85483</xdr:rowOff>
    </xdr:from>
    <xdr:to>
      <xdr:col>41</xdr:col>
      <xdr:colOff>50800</xdr:colOff>
      <xdr:row>99</xdr:row>
      <xdr:rowOff>33401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87583"/>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18547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32017</xdr:rowOff>
    </xdr:from>
    <xdr:to>
      <xdr:col>55</xdr:col>
      <xdr:colOff>50800</xdr:colOff>
      <xdr:row>96</xdr:row>
      <xdr:rowOff>133617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54894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101969</xdr:rowOff>
    </xdr:from>
    <xdr:to>
      <xdr:col>50</xdr:col>
      <xdr:colOff>165100</xdr:colOff>
      <xdr:row>96</xdr:row>
      <xdr:rowOff>32119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23246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4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63602</xdr:rowOff>
    </xdr:from>
    <xdr:to>
      <xdr:col>46</xdr:col>
      <xdr:colOff>38100</xdr:colOff>
      <xdr:row>97</xdr:row>
      <xdr:rowOff>165202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156329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34683</xdr:rowOff>
    </xdr:from>
    <xdr:to>
      <xdr:col>41</xdr:col>
      <xdr:colOff>101600</xdr:colOff>
      <xdr:row>98</xdr:row>
      <xdr:rowOff>136283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127410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2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154051</xdr:rowOff>
    </xdr:from>
    <xdr:to>
      <xdr:col>36</xdr:col>
      <xdr:colOff>165100</xdr:colOff>
      <xdr:row>99</xdr:row>
      <xdr:rowOff>84201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75328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145578</xdr:rowOff>
    </xdr:from>
    <xdr:to>
      <xdr:col>85</xdr:col>
      <xdr:colOff>127000</xdr:colOff>
      <xdr:row>35</xdr:row>
      <xdr:rowOff>51134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631978"/>
          <a:ext cx="838200" cy="4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27812</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2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145578</xdr:rowOff>
    </xdr:from>
    <xdr:to>
      <xdr:col>81</xdr:col>
      <xdr:colOff>50800</xdr:colOff>
      <xdr:row>36</xdr:row>
      <xdr:rowOff>102014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631978"/>
          <a:ext cx="889000" cy="6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129702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102014</xdr:rowOff>
    </xdr:from>
    <xdr:to>
      <xdr:col>76</xdr:col>
      <xdr:colOff>114300</xdr:colOff>
      <xdr:row>36</xdr:row>
      <xdr:rowOff>155180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4214"/>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155180</xdr:rowOff>
    </xdr:from>
    <xdr:to>
      <xdr:col>71</xdr:col>
      <xdr:colOff>177800</xdr:colOff>
      <xdr:row>37</xdr:row>
      <xdr:rowOff>68704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27380"/>
          <a:ext cx="889000" cy="8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334</xdr:rowOff>
    </xdr:from>
    <xdr:to>
      <xdr:col>85</xdr:col>
      <xdr:colOff>177800</xdr:colOff>
      <xdr:row>35</xdr:row>
      <xdr:rowOff>101934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0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23211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5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94778</xdr:rowOff>
    </xdr:from>
    <xdr:to>
      <xdr:col>81</xdr:col>
      <xdr:colOff>101600</xdr:colOff>
      <xdr:row>33</xdr:row>
      <xdr:rowOff>24928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5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41455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35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51214</xdr:rowOff>
    </xdr:from>
    <xdr:to>
      <xdr:col>76</xdr:col>
      <xdr:colOff>165100</xdr:colOff>
      <xdr:row>36</xdr:row>
      <xdr:rowOff>152814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143941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104380</xdr:rowOff>
    </xdr:from>
    <xdr:to>
      <xdr:col>72</xdr:col>
      <xdr:colOff>38100</xdr:colOff>
      <xdr:row>37</xdr:row>
      <xdr:rowOff>34530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25657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17904</xdr:rowOff>
    </xdr:from>
    <xdr:to>
      <xdr:col>67</xdr:col>
      <xdr:colOff>101600</xdr:colOff>
      <xdr:row>37</xdr:row>
      <xdr:rowOff>119504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110631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5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110782</xdr:rowOff>
    </xdr:from>
    <xdr:to>
      <xdr:col>85</xdr:col>
      <xdr:colOff>126364</xdr:colOff>
      <xdr:row>58</xdr:row>
      <xdr:rowOff>103378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540532"/>
          <a:ext cx="1269" cy="50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107205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103378</xdr:rowOff>
    </xdr:from>
    <xdr:to>
      <xdr:col>86</xdr:col>
      <xdr:colOff>25400</xdr:colOff>
      <xdr:row>58</xdr:row>
      <xdr:rowOff>103378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4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57459</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93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110782</xdr:rowOff>
    </xdr:from>
    <xdr:to>
      <xdr:col>86</xdr:col>
      <xdr:colOff>25400</xdr:colOff>
      <xdr:row>55</xdr:row>
      <xdr:rowOff>110782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540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123266</xdr:rowOff>
    </xdr:from>
    <xdr:to>
      <xdr:col>85</xdr:col>
      <xdr:colOff>127000</xdr:colOff>
      <xdr:row>56</xdr:row>
      <xdr:rowOff>49543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53016"/>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42791</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43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64364</xdr:rowOff>
    </xdr:from>
    <xdr:to>
      <xdr:col>85</xdr:col>
      <xdr:colOff>177800</xdr:colOff>
      <xdr:row>56</xdr:row>
      <xdr:rowOff>165964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6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49543</xdr:rowOff>
    </xdr:from>
    <xdr:to>
      <xdr:col>81</xdr:col>
      <xdr:colOff>50800</xdr:colOff>
      <xdr:row>56</xdr:row>
      <xdr:rowOff>141694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50743"/>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117945</xdr:rowOff>
    </xdr:from>
    <xdr:to>
      <xdr:col>81</xdr:col>
      <xdr:colOff>101600</xdr:colOff>
      <xdr:row>57</xdr:row>
      <xdr:rowOff>48095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39222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141694</xdr:rowOff>
    </xdr:from>
    <xdr:to>
      <xdr:col>76</xdr:col>
      <xdr:colOff>114300</xdr:colOff>
      <xdr:row>57</xdr:row>
      <xdr:rowOff>55410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42894"/>
          <a:ext cx="889000" cy="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166713</xdr:rowOff>
    </xdr:from>
    <xdr:to>
      <xdr:col>76</xdr:col>
      <xdr:colOff>165100</xdr:colOff>
      <xdr:row>57</xdr:row>
      <xdr:rowOff>96863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6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87990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36513</xdr:rowOff>
    </xdr:from>
    <xdr:to>
      <xdr:col>71</xdr:col>
      <xdr:colOff>177800</xdr:colOff>
      <xdr:row>57</xdr:row>
      <xdr:rowOff>55410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609013"/>
          <a:ext cx="889000" cy="12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141250</xdr:rowOff>
    </xdr:from>
    <xdr:to>
      <xdr:col>72</xdr:col>
      <xdr:colOff>38100</xdr:colOff>
      <xdr:row>57</xdr:row>
      <xdr:rowOff>71400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87927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132817</xdr:rowOff>
    </xdr:from>
    <xdr:to>
      <xdr:col>67</xdr:col>
      <xdr:colOff>101600</xdr:colOff>
      <xdr:row>57</xdr:row>
      <xdr:rowOff>62967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54094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72466</xdr:rowOff>
    </xdr:from>
    <xdr:to>
      <xdr:col>85</xdr:col>
      <xdr:colOff>177800</xdr:colOff>
      <xdr:row>56</xdr:row>
      <xdr:rowOff>2616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13009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170193</xdr:rowOff>
    </xdr:from>
    <xdr:to>
      <xdr:col>81</xdr:col>
      <xdr:colOff>101600</xdr:colOff>
      <xdr:row>56</xdr:row>
      <xdr:rowOff>100343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116870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90894</xdr:rowOff>
    </xdr:from>
    <xdr:to>
      <xdr:col>76</xdr:col>
      <xdr:colOff>165100</xdr:colOff>
      <xdr:row>57</xdr:row>
      <xdr:rowOff>21044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37571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4610</xdr:rowOff>
    </xdr:from>
    <xdr:to>
      <xdr:col>72</xdr:col>
      <xdr:colOff>38100</xdr:colOff>
      <xdr:row>57</xdr:row>
      <xdr:rowOff>106210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97337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157163</xdr:rowOff>
    </xdr:from>
    <xdr:to>
      <xdr:col>67</xdr:col>
      <xdr:colOff>101600</xdr:colOff>
      <xdr:row>50</xdr:row>
      <xdr:rowOff>87313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5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103840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3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88494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61444"/>
          <a:ext cx="1269" cy="1327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35171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3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88494</xdr:rowOff>
    </xdr:from>
    <xdr:to>
      <xdr:col>86</xdr:col>
      <xdr:colOff>25400</xdr:colOff>
      <xdr:row>71</xdr:row>
      <xdr:rowOff>88494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6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31953</xdr:rowOff>
    </xdr:from>
    <xdr:to>
      <xdr:col>85</xdr:col>
      <xdr:colOff>127000</xdr:colOff>
      <xdr:row>77</xdr:row>
      <xdr:rowOff>124231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233603"/>
          <a:ext cx="8382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85107</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1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62230</xdr:rowOff>
    </xdr:from>
    <xdr:to>
      <xdr:col>85</xdr:col>
      <xdr:colOff>177800</xdr:colOff>
      <xdr:row>77</xdr:row>
      <xdr:rowOff>163830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31953</xdr:rowOff>
    </xdr:from>
    <xdr:to>
      <xdr:col>81</xdr:col>
      <xdr:colOff>50800</xdr:colOff>
      <xdr:row>78</xdr:row>
      <xdr:rowOff>129566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233603"/>
          <a:ext cx="889000" cy="26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134696</xdr:rowOff>
    </xdr:from>
    <xdr:to>
      <xdr:col>81</xdr:col>
      <xdr:colOff>101600</xdr:colOff>
      <xdr:row>77</xdr:row>
      <xdr:rowOff>64846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81373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294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78054</xdr:rowOff>
    </xdr:from>
    <xdr:to>
      <xdr:col>76</xdr:col>
      <xdr:colOff>114300</xdr:colOff>
      <xdr:row>78</xdr:row>
      <xdr:rowOff>129566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51154"/>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53924</xdr:rowOff>
    </xdr:from>
    <xdr:to>
      <xdr:col>76</xdr:col>
      <xdr:colOff>165100</xdr:colOff>
      <xdr:row>76</xdr:row>
      <xdr:rowOff>155524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0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28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55194</xdr:rowOff>
    </xdr:from>
    <xdr:to>
      <xdr:col>71</xdr:col>
      <xdr:colOff>177800</xdr:colOff>
      <xdr:row>78</xdr:row>
      <xdr:rowOff>78054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282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99644</xdr:rowOff>
    </xdr:from>
    <xdr:to>
      <xdr:col>72</xdr:col>
      <xdr:colOff>38100</xdr:colOff>
      <xdr:row>75</xdr:row>
      <xdr:rowOff>29794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278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46321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256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58038</xdr:rowOff>
    </xdr:from>
    <xdr:to>
      <xdr:col>67</xdr:col>
      <xdr:colOff>101600</xdr:colOff>
      <xdr:row>76</xdr:row>
      <xdr:rowOff>159638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0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4716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28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73431</xdr:rowOff>
    </xdr:from>
    <xdr:to>
      <xdr:col>85</xdr:col>
      <xdr:colOff>177800</xdr:colOff>
      <xdr:row>78</xdr:row>
      <xdr:rowOff>3581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51858</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152603</xdr:rowOff>
    </xdr:from>
    <xdr:to>
      <xdr:col>81</xdr:col>
      <xdr:colOff>101600</xdr:colOff>
      <xdr:row>77</xdr:row>
      <xdr:rowOff>82753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1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73880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2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78766</xdr:rowOff>
    </xdr:from>
    <xdr:to>
      <xdr:col>76</xdr:col>
      <xdr:colOff>165100</xdr:colOff>
      <xdr:row>79</xdr:row>
      <xdr:rowOff>8916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27254</xdr:rowOff>
    </xdr:from>
    <xdr:to>
      <xdr:col>72</xdr:col>
      <xdr:colOff>38100</xdr:colOff>
      <xdr:row>78</xdr:row>
      <xdr:rowOff>128854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119981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9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4394</xdr:rowOff>
    </xdr:from>
    <xdr:to>
      <xdr:col>67</xdr:col>
      <xdr:colOff>101600</xdr:colOff>
      <xdr:row>78</xdr:row>
      <xdr:rowOff>105994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97121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4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94514</xdr:rowOff>
    </xdr:from>
    <xdr:to>
      <xdr:col>85</xdr:col>
      <xdr:colOff>127000</xdr:colOff>
      <xdr:row>93</xdr:row>
      <xdr:rowOff>141833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696464"/>
          <a:ext cx="838200" cy="3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141833</xdr:rowOff>
    </xdr:from>
    <xdr:to>
      <xdr:col>81</xdr:col>
      <xdr:colOff>50800</xdr:colOff>
      <xdr:row>95</xdr:row>
      <xdr:rowOff>10770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086683"/>
          <a:ext cx="889000" cy="2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10770</xdr:rowOff>
    </xdr:from>
    <xdr:to>
      <xdr:col>76</xdr:col>
      <xdr:colOff>114300</xdr:colOff>
      <xdr:row>95</xdr:row>
      <xdr:rowOff>58662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98520"/>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154939</xdr:rowOff>
    </xdr:from>
    <xdr:to>
      <xdr:col>71</xdr:col>
      <xdr:colOff>177800</xdr:colOff>
      <xdr:row>95</xdr:row>
      <xdr:rowOff>58662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271239"/>
          <a:ext cx="889000" cy="7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60419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61447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6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43714</xdr:rowOff>
    </xdr:from>
    <xdr:to>
      <xdr:col>85</xdr:col>
      <xdr:colOff>177800</xdr:colOff>
      <xdr:row>91</xdr:row>
      <xdr:rowOff>145314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130091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5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91033</xdr:rowOff>
    </xdr:from>
    <xdr:to>
      <xdr:col>81</xdr:col>
      <xdr:colOff>101600</xdr:colOff>
      <xdr:row>94</xdr:row>
      <xdr:rowOff>21183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37710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8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131420</xdr:rowOff>
    </xdr:from>
    <xdr:to>
      <xdr:col>76</xdr:col>
      <xdr:colOff>165100</xdr:colOff>
      <xdr:row>95</xdr:row>
      <xdr:rowOff>61570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52697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7862</xdr:rowOff>
    </xdr:from>
    <xdr:to>
      <xdr:col>72</xdr:col>
      <xdr:colOff>38100</xdr:colOff>
      <xdr:row>95</xdr:row>
      <xdr:rowOff>109462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100589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104139</xdr:rowOff>
    </xdr:from>
    <xdr:to>
      <xdr:col>67</xdr:col>
      <xdr:colOff>101600</xdr:colOff>
      <xdr:row>95</xdr:row>
      <xdr:rowOff>34289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25416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1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36830</xdr:rowOff>
    </xdr:from>
    <xdr:to>
      <xdr:col>116</xdr:col>
      <xdr:colOff>63500</xdr:colOff>
      <xdr:row>37</xdr:row>
      <xdr:rowOff>40640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380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17797</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32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40640</xdr:rowOff>
    </xdr:from>
    <xdr:to>
      <xdr:col>111</xdr:col>
      <xdr:colOff>177800</xdr:colOff>
      <xdr:row>37</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384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116857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6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44450</xdr:rowOff>
    </xdr:from>
    <xdr:to>
      <xdr:col>107</xdr:col>
      <xdr:colOff>50800</xdr:colOff>
      <xdr:row>37</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38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147337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0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44450</xdr:rowOff>
    </xdr:from>
    <xdr:to>
      <xdr:col>102</xdr:col>
      <xdr:colOff>114300</xdr:colOff>
      <xdr:row>37</xdr:row>
      <xdr:rowOff>48260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388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139717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65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157480</xdr:rowOff>
    </xdr:from>
    <xdr:to>
      <xdr:col>116</xdr:col>
      <xdr:colOff>114300</xdr:colOff>
      <xdr:row>37</xdr:row>
      <xdr:rowOff>87630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8907</xdr:rowOff>
    </xdr:from>
    <xdr:ext cx="313932"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181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161290</xdr:rowOff>
    </xdr:from>
    <xdr:to>
      <xdr:col>112</xdr:col>
      <xdr:colOff>38100</xdr:colOff>
      <xdr:row>37</xdr:row>
      <xdr:rowOff>91440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107967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66333" y="6108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165100</xdr:rowOff>
    </xdr:from>
    <xdr:to>
      <xdr:col>107</xdr:col>
      <xdr:colOff>101600</xdr:colOff>
      <xdr:row>37</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111777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11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165100</xdr:rowOff>
    </xdr:from>
    <xdr:to>
      <xdr:col>102</xdr:col>
      <xdr:colOff>165100</xdr:colOff>
      <xdr:row>37</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111777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11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168910</xdr:rowOff>
    </xdr:from>
    <xdr:to>
      <xdr:col>98</xdr:col>
      <xdr:colOff>38100</xdr:colOff>
      <xdr:row>37</xdr:row>
      <xdr:rowOff>99060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90187</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433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・総務費が住民一人当たり</a:t>
          </a:r>
          <a:r>
            <a:rPr kumimoji="1" lang="en-US" altLang="ja-JP" sz="1100">
              <a:solidFill>
                <a:schemeClr val="dk1"/>
              </a:solidFill>
              <a:effectLst/>
              <a:latin typeface="+mn-lt"/>
              <a:ea typeface="+mn-ea"/>
              <a:cs typeface="+mn-cs"/>
            </a:rPr>
            <a:t>87,094</a:t>
          </a:r>
          <a:r>
            <a:rPr kumimoji="1" lang="ja-JP" altLang="ja-JP" sz="1100">
              <a:solidFill>
                <a:schemeClr val="dk1"/>
              </a:solidFill>
              <a:effectLst/>
              <a:latin typeface="+mn-lt"/>
              <a:ea typeface="+mn-ea"/>
              <a:cs typeface="+mn-cs"/>
            </a:rPr>
            <a:t>円となっており、類似団体平均に比べ高い状況にあるのは、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a:t>
          </a:r>
          <a:r>
            <a:rPr kumimoji="1" lang="ja-JP" altLang="en-US" sz="1100">
              <a:solidFill>
                <a:schemeClr val="dk1"/>
              </a:solidFill>
              <a:effectLst/>
              <a:latin typeface="+mn-lt"/>
              <a:ea typeface="+mn-ea"/>
              <a:cs typeface="+mn-cs"/>
            </a:rPr>
            <a:t>ふるさと三豊応援基金管理事業</a:t>
          </a:r>
          <a:r>
            <a:rPr kumimoji="1" lang="ja-JP" altLang="ja-JP" sz="1100">
              <a:solidFill>
                <a:schemeClr val="dk1"/>
              </a:solidFill>
              <a:effectLst/>
              <a:latin typeface="+mn-lt"/>
              <a:ea typeface="+mn-ea"/>
              <a:cs typeface="+mn-cs"/>
            </a:rPr>
            <a:t>が主な要因である。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費が住民一人当たり</a:t>
          </a:r>
          <a:r>
            <a:rPr kumimoji="1" lang="en-US" altLang="ja-JP" sz="1100">
              <a:solidFill>
                <a:schemeClr val="dk1"/>
              </a:solidFill>
              <a:effectLst/>
              <a:latin typeface="+mn-lt"/>
              <a:ea typeface="+mn-ea"/>
              <a:cs typeface="+mn-cs"/>
            </a:rPr>
            <a:t>77,794</a:t>
          </a:r>
          <a:r>
            <a:rPr kumimoji="1" lang="ja-JP" altLang="ja-JP" sz="1100">
              <a:solidFill>
                <a:schemeClr val="dk1"/>
              </a:solidFill>
              <a:effectLst/>
              <a:latin typeface="+mn-lt"/>
              <a:ea typeface="+mn-ea"/>
              <a:cs typeface="+mn-cs"/>
            </a:rPr>
            <a:t>円となっており、類似団体平均に比べ高い状況にあるのは、</a:t>
          </a:r>
          <a:r>
            <a:rPr kumimoji="1" lang="ja-JP" altLang="en-US" sz="1100">
              <a:solidFill>
                <a:schemeClr val="dk1"/>
              </a:solidFill>
              <a:effectLst/>
              <a:latin typeface="+mn-lt"/>
              <a:ea typeface="+mn-ea"/>
              <a:cs typeface="+mn-cs"/>
            </a:rPr>
            <a:t>山本地区就学前施設建設事業</a:t>
          </a:r>
          <a:r>
            <a:rPr kumimoji="1" lang="ja-JP" altLang="ja-JP" sz="1100">
              <a:solidFill>
                <a:schemeClr val="dk1"/>
              </a:solidFill>
              <a:effectLst/>
              <a:latin typeface="+mn-lt"/>
              <a:ea typeface="+mn-ea"/>
              <a:cs typeface="+mn-cs"/>
            </a:rPr>
            <a:t>が主な要因である。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費が住民一人当たり</a:t>
          </a:r>
          <a:r>
            <a:rPr kumimoji="1" lang="en-US" altLang="ja-JP" sz="1100">
              <a:solidFill>
                <a:schemeClr val="dk1"/>
              </a:solidFill>
              <a:effectLst/>
              <a:latin typeface="+mn-lt"/>
              <a:ea typeface="+mn-ea"/>
              <a:cs typeface="+mn-cs"/>
            </a:rPr>
            <a:t>54,888</a:t>
          </a:r>
          <a:r>
            <a:rPr kumimoji="1" lang="ja-JP" altLang="ja-JP" sz="1100">
              <a:solidFill>
                <a:schemeClr val="dk1"/>
              </a:solidFill>
              <a:effectLst/>
              <a:latin typeface="+mn-lt"/>
              <a:ea typeface="+mn-ea"/>
              <a:cs typeface="+mn-cs"/>
            </a:rPr>
            <a:t>円となっており、類似団体平均に比べ高い状況にあるのは、据置期間を終えた</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債の償還が始まったことによる元利償還金の増額が主な要因である。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行財政改革を着実に進めていることから、実質収支額は継続的に黒字を確保している。実質単年度収支についても、「第２次行政改革大綱（平成２８～</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２年度）」に基づく取組をはじめ、経費削減に努めていることなどにより、平成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年度までは黒字を確保していたが、平成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は収支の均衡を図るために多額の財政調整基金を取り崩したため、赤字となった。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それに伴い、</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年度の標準財政規模比は</a:t>
          </a:r>
          <a:r>
            <a:rPr kumimoji="1" lang="en-US" altLang="ja-JP" sz="1100">
              <a:solidFill>
                <a:schemeClr val="dk1"/>
              </a:solidFill>
              <a:effectLst/>
              <a:latin typeface="+mn-lt"/>
              <a:ea typeface="+mn-ea"/>
              <a:cs typeface="+mn-cs"/>
            </a:rPr>
            <a:t>39.82</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全ての会計で実質収支（資金不足額・剰余額）については黒字を保っている。</a:t>
          </a:r>
          <a:endParaRPr lang="ja-JP" altLang="ja-JP" sz="1400">
            <a:effectLst/>
          </a:endParaRPr>
        </a:p>
        <a:p>
          <a:r>
            <a:rPr kumimoji="1" lang="ja-JP" altLang="ja-JP" sz="1100">
              <a:solidFill>
                <a:schemeClr val="dk1"/>
              </a:solidFill>
              <a:effectLst/>
              <a:latin typeface="+mn-lt"/>
              <a:ea typeface="+mn-ea"/>
              <a:cs typeface="+mn-cs"/>
            </a:rPr>
            <a:t>　国民健康保険事業や介護保険事業においては、近年高齢化が進み、給付費が増加傾向にあることから、保険料の設定の見直しを検討するなど、健全な財政運営に努める。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35548192</v>
      </c>
      <c r="BO4" s="462"/>
      <c r="BP4" s="462"/>
      <c r="BQ4" s="462"/>
      <c r="BR4" s="462"/>
      <c r="BS4" s="462"/>
      <c r="BT4" s="462"/>
      <c r="BU4" s="463"/>
      <c r="BV4" s="461">
        <v>35300467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33656668</v>
      </c>
      <c r="BO5" s="467"/>
      <c r="BP5" s="467"/>
      <c r="BQ5" s="467"/>
      <c r="BR5" s="467"/>
      <c r="BS5" s="467"/>
      <c r="BT5" s="467"/>
      <c r="BU5" s="468"/>
      <c r="BV5" s="466">
        <v>33651145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94.8</v>
      </c>
      <c r="CU5" s="437"/>
      <c r="CV5" s="437"/>
      <c r="CW5" s="437"/>
      <c r="CX5" s="437"/>
      <c r="CY5" s="437"/>
      <c r="CZ5" s="437"/>
      <c r="DA5" s="438"/>
      <c r="DB5" s="436">
        <v>91.7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1891524</v>
      </c>
      <c r="BO6" s="467"/>
      <c r="BP6" s="467"/>
      <c r="BQ6" s="467"/>
      <c r="BR6" s="467"/>
      <c r="BS6" s="467"/>
      <c r="BT6" s="467"/>
      <c r="BU6" s="468"/>
      <c r="BV6" s="466">
        <v>1649322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98.7</v>
      </c>
      <c r="CU6" s="620"/>
      <c r="CV6" s="620"/>
      <c r="CW6" s="620"/>
      <c r="CX6" s="620"/>
      <c r="CY6" s="620"/>
      <c r="CZ6" s="620"/>
      <c r="DA6" s="621"/>
      <c r="DB6" s="619">
        <v>96.4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287323</v>
      </c>
      <c r="BO7" s="467"/>
      <c r="BP7" s="467"/>
      <c r="BQ7" s="467"/>
      <c r="BR7" s="467"/>
      <c r="BS7" s="467"/>
      <c r="BT7" s="467"/>
      <c r="BU7" s="468"/>
      <c r="BV7" s="466">
        <v>601646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20097037</v>
      </c>
      <c r="CU7" s="467"/>
      <c r="CV7" s="467"/>
      <c r="CW7" s="467"/>
      <c r="CX7" s="467"/>
      <c r="CY7" s="467"/>
      <c r="CZ7" s="467"/>
      <c r="DA7" s="468"/>
      <c r="DB7" s="466">
        <v>20285641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1604201</v>
      </c>
      <c r="BO8" s="467"/>
      <c r="BP8" s="467"/>
      <c r="BQ8" s="467"/>
      <c r="BR8" s="467"/>
      <c r="BS8" s="467"/>
      <c r="BT8" s="467"/>
      <c r="BU8" s="468"/>
      <c r="BV8" s="466">
        <v>1047676</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0.46</v>
      </c>
      <c r="CU8" s="580"/>
      <c r="CV8" s="580"/>
      <c r="CW8" s="580"/>
      <c r="CX8" s="580"/>
      <c r="CY8" s="580"/>
      <c r="CZ8" s="580"/>
      <c r="DA8" s="581"/>
      <c r="DB8" s="579">
        <v>0.47</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65524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556525</v>
      </c>
      <c r="BO9" s="467"/>
      <c r="BP9" s="467"/>
      <c r="BQ9" s="467"/>
      <c r="BR9" s="467"/>
      <c r="BS9" s="467"/>
      <c r="BT9" s="467"/>
      <c r="BU9" s="468"/>
      <c r="BV9" s="466">
        <v>-24126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13.9</v>
      </c>
      <c r="CU9" s="437"/>
      <c r="CV9" s="437"/>
      <c r="CW9" s="437"/>
      <c r="CX9" s="437"/>
      <c r="CY9" s="437"/>
      <c r="CZ9" s="437"/>
      <c r="DA9" s="438"/>
      <c r="DB9" s="436">
        <v>11.4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68512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114</v>
      </c>
      <c r="AV10" s="524"/>
      <c r="AW10" s="524"/>
      <c r="AX10" s="524"/>
      <c r="AY10" s="446" t="s">
        <v>119</v>
      </c>
      <c r="AZ10" s="447"/>
      <c r="BA10" s="447"/>
      <c r="BB10" s="447"/>
      <c r="BC10" s="447"/>
      <c r="BD10" s="447"/>
      <c r="BE10" s="447"/>
      <c r="BF10" s="447"/>
      <c r="BG10" s="447"/>
      <c r="BH10" s="447"/>
      <c r="BI10" s="447"/>
      <c r="BJ10" s="447"/>
      <c r="BK10" s="447"/>
      <c r="BL10" s="447"/>
      <c r="BM10" s="448"/>
      <c r="BN10" s="466">
        <v>542292</v>
      </c>
      <c r="BO10" s="467"/>
      <c r="BP10" s="467"/>
      <c r="BQ10" s="467"/>
      <c r="BR10" s="467"/>
      <c r="BS10" s="467"/>
      <c r="BT10" s="467"/>
      <c r="BU10" s="468"/>
      <c r="BV10" s="466">
        <v>563484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65239</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1796714</v>
      </c>
      <c r="BO12" s="467"/>
      <c r="BP12" s="467"/>
      <c r="BQ12" s="467"/>
      <c r="BR12" s="467"/>
      <c r="BS12" s="467"/>
      <c r="BT12" s="467"/>
      <c r="BU12" s="468"/>
      <c r="BV12" s="466">
        <v>1488805</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64196</v>
      </c>
      <c r="S13" s="570"/>
      <c r="T13" s="570"/>
      <c r="U13" s="570"/>
      <c r="V13" s="571"/>
      <c r="W13" s="557" t="s">
        <v>138</v>
      </c>
      <c r="X13" s="479"/>
      <c r="Y13" s="479"/>
      <c r="Z13" s="479"/>
      <c r="AA13" s="479"/>
      <c r="AB13" s="480"/>
      <c r="AC13" s="442">
        <v>3756</v>
      </c>
      <c r="AD13" s="443"/>
      <c r="AE13" s="443"/>
      <c r="AF13" s="443"/>
      <c r="AG13" s="444"/>
      <c r="AH13" s="442">
        <v>4274</v>
      </c>
      <c r="AI13" s="443"/>
      <c r="AJ13" s="443"/>
      <c r="AK13" s="443"/>
      <c r="AL13" s="445"/>
      <c r="AM13" s="535" t="s">
        <v>139</v>
      </c>
      <c r="AN13" s="440"/>
      <c r="AO13" s="440"/>
      <c r="AP13" s="440"/>
      <c r="AQ13" s="440"/>
      <c r="AR13" s="440"/>
      <c r="AS13" s="440"/>
      <c r="AT13" s="441"/>
      <c r="AU13" s="523" t="s">
        <v>132</v>
      </c>
      <c r="AV13" s="524"/>
      <c r="AW13" s="524"/>
      <c r="AX13" s="524"/>
      <c r="AY13" s="446" t="s">
        <v>140</v>
      </c>
      <c r="AZ13" s="447"/>
      <c r="BA13" s="447"/>
      <c r="BB13" s="447"/>
      <c r="BC13" s="447"/>
      <c r="BD13" s="447"/>
      <c r="BE13" s="447"/>
      <c r="BF13" s="447"/>
      <c r="BG13" s="447"/>
      <c r="BH13" s="447"/>
      <c r="BI13" s="447"/>
      <c r="BJ13" s="447"/>
      <c r="BK13" s="447"/>
      <c r="BL13" s="447"/>
      <c r="BM13" s="448"/>
      <c r="BN13" s="466">
        <v>-697897</v>
      </c>
      <c r="BO13" s="467"/>
      <c r="BP13" s="467"/>
      <c r="BQ13" s="467"/>
      <c r="BR13" s="467"/>
      <c r="BS13" s="467"/>
      <c r="BT13" s="467"/>
      <c r="BU13" s="468"/>
      <c r="BV13" s="466">
        <v>-949447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4.7</v>
      </c>
      <c r="CU13" s="437"/>
      <c r="CV13" s="437"/>
      <c r="CW13" s="437"/>
      <c r="CX13" s="437"/>
      <c r="CY13" s="437"/>
      <c r="CZ13" s="437"/>
      <c r="DA13" s="438"/>
      <c r="DB13" s="436">
        <v>3.8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65959</v>
      </c>
      <c r="S14" s="570"/>
      <c r="T14" s="570"/>
      <c r="U14" s="570"/>
      <c r="V14" s="571"/>
      <c r="W14" s="572"/>
      <c r="X14" s="482"/>
      <c r="Y14" s="482"/>
      <c r="Z14" s="482"/>
      <c r="AA14" s="482"/>
      <c r="AB14" s="483"/>
      <c r="AC14" s="562">
        <v>12.1</v>
      </c>
      <c r="AD14" s="563"/>
      <c r="AE14" s="563"/>
      <c r="AF14" s="563"/>
      <c r="AG14" s="564"/>
      <c r="AH14" s="562">
        <v>13.1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126</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65062</v>
      </c>
      <c r="S15" s="570"/>
      <c r="T15" s="570"/>
      <c r="U15" s="570"/>
      <c r="V15" s="571"/>
      <c r="W15" s="557" t="s">
        <v>144</v>
      </c>
      <c r="X15" s="479"/>
      <c r="Y15" s="479"/>
      <c r="Z15" s="479"/>
      <c r="AA15" s="479"/>
      <c r="AB15" s="480"/>
      <c r="AC15" s="442">
        <v>10089</v>
      </c>
      <c r="AD15" s="443"/>
      <c r="AE15" s="443"/>
      <c r="AF15" s="443"/>
      <c r="AG15" s="444"/>
      <c r="AH15" s="442">
        <v>10465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7422657</v>
      </c>
      <c r="BO15" s="462"/>
      <c r="BP15" s="462"/>
      <c r="BQ15" s="462"/>
      <c r="BR15" s="462"/>
      <c r="BS15" s="462"/>
      <c r="BT15" s="462"/>
      <c r="BU15" s="463"/>
      <c r="BV15" s="461">
        <v>7417955</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32.4</v>
      </c>
      <c r="AD16" s="563"/>
      <c r="AE16" s="563"/>
      <c r="AF16" s="563"/>
      <c r="AG16" s="564"/>
      <c r="AH16" s="562">
        <v>32</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16683055</v>
      </c>
      <c r="BO16" s="467"/>
      <c r="BP16" s="467"/>
      <c r="BQ16" s="467"/>
      <c r="BR16" s="467"/>
      <c r="BS16" s="467"/>
      <c r="BT16" s="467"/>
      <c r="BU16" s="468"/>
      <c r="BV16" s="466">
        <v>16060173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17317</v>
      </c>
      <c r="AD17" s="443"/>
      <c r="AE17" s="443"/>
      <c r="AF17" s="443"/>
      <c r="AG17" s="444"/>
      <c r="AH17" s="442">
        <v>17979</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9421642</v>
      </c>
      <c r="BO17" s="467"/>
      <c r="BP17" s="467"/>
      <c r="BQ17" s="467"/>
      <c r="BR17" s="467"/>
      <c r="BS17" s="467"/>
      <c r="BT17" s="467"/>
      <c r="BU17" s="468"/>
      <c r="BV17" s="466">
        <v>9410101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222.7</v>
      </c>
      <c r="M18" s="531"/>
      <c r="N18" s="531"/>
      <c r="O18" s="531"/>
      <c r="P18" s="531"/>
      <c r="Q18" s="531"/>
      <c r="R18" s="532"/>
      <c r="S18" s="532"/>
      <c r="T18" s="532"/>
      <c r="U18" s="532"/>
      <c r="V18" s="533"/>
      <c r="W18" s="547"/>
      <c r="X18" s="548"/>
      <c r="Y18" s="548"/>
      <c r="Z18" s="548"/>
      <c r="AA18" s="548"/>
      <c r="AB18" s="558"/>
      <c r="AC18" s="430">
        <v>55.6</v>
      </c>
      <c r="AD18" s="431"/>
      <c r="AE18" s="431"/>
      <c r="AF18" s="431"/>
      <c r="AG18" s="534"/>
      <c r="AH18" s="430">
        <v>55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19355352</v>
      </c>
      <c r="BO18" s="467"/>
      <c r="BP18" s="467"/>
      <c r="BQ18" s="467"/>
      <c r="BR18" s="467"/>
      <c r="BS18" s="467"/>
      <c r="BT18" s="467"/>
      <c r="BU18" s="468"/>
      <c r="BV18" s="466">
        <v>18787771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294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25589711</v>
      </c>
      <c r="BO19" s="467"/>
      <c r="BP19" s="467"/>
      <c r="BQ19" s="467"/>
      <c r="BR19" s="467"/>
      <c r="BS19" s="467"/>
      <c r="BT19" s="467"/>
      <c r="BU19" s="468"/>
      <c r="BV19" s="466">
        <v>24721516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22761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34997843</v>
      </c>
      <c r="BO23" s="467"/>
      <c r="BP23" s="467"/>
      <c r="BQ23" s="467"/>
      <c r="BR23" s="467"/>
      <c r="BS23" s="467"/>
      <c r="BT23" s="467"/>
      <c r="BU23" s="468"/>
      <c r="BV23" s="466">
        <v>35306268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9260</v>
      </c>
      <c r="R24" s="443"/>
      <c r="S24" s="443"/>
      <c r="T24" s="443"/>
      <c r="U24" s="443"/>
      <c r="V24" s="444"/>
      <c r="W24" s="508"/>
      <c r="X24" s="499"/>
      <c r="Y24" s="500"/>
      <c r="Z24" s="439" t="s">
        <v>168</v>
      </c>
      <c r="AA24" s="440"/>
      <c r="AB24" s="440"/>
      <c r="AC24" s="440"/>
      <c r="AD24" s="440"/>
      <c r="AE24" s="440"/>
      <c r="AF24" s="440"/>
      <c r="AG24" s="441"/>
      <c r="AH24" s="442">
        <v>482</v>
      </c>
      <c r="AI24" s="443"/>
      <c r="AJ24" s="443"/>
      <c r="AK24" s="443"/>
      <c r="AL24" s="444"/>
      <c r="AM24" s="442">
        <v>1503358</v>
      </c>
      <c r="AN24" s="443"/>
      <c r="AO24" s="443"/>
      <c r="AP24" s="443"/>
      <c r="AQ24" s="443"/>
      <c r="AR24" s="444"/>
      <c r="AS24" s="442">
        <v>3119</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15378144</v>
      </c>
      <c r="BO24" s="467"/>
      <c r="BP24" s="467"/>
      <c r="BQ24" s="467"/>
      <c r="BR24" s="467"/>
      <c r="BS24" s="467"/>
      <c r="BT24" s="467"/>
      <c r="BU24" s="468"/>
      <c r="BV24" s="466">
        <v>16145721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7340</v>
      </c>
      <c r="R25" s="443"/>
      <c r="S25" s="443"/>
      <c r="T25" s="443"/>
      <c r="U25" s="443"/>
      <c r="V25" s="444"/>
      <c r="W25" s="508"/>
      <c r="X25" s="499"/>
      <c r="Y25" s="500"/>
      <c r="Z25" s="439" t="s">
        <v>171</v>
      </c>
      <c r="AA25" s="440"/>
      <c r="AB25" s="440"/>
      <c r="AC25" s="440"/>
      <c r="AD25" s="440"/>
      <c r="AE25" s="440"/>
      <c r="AF25" s="440"/>
      <c r="AG25" s="441"/>
      <c r="AH25" s="442" t="s">
        <v>135</v>
      </c>
      <c r="AI25" s="443"/>
      <c r="AJ25" s="443"/>
      <c r="AK25" s="443"/>
      <c r="AL25" s="444"/>
      <c r="AM25" s="442" t="s">
        <v>135</v>
      </c>
      <c r="AN25" s="443"/>
      <c r="AO25" s="443"/>
      <c r="AP25" s="443"/>
      <c r="AQ25" s="443"/>
      <c r="AR25" s="444"/>
      <c r="AS25" s="442" t="s">
        <v>135</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390645</v>
      </c>
      <c r="BO25" s="462"/>
      <c r="BP25" s="462"/>
      <c r="BQ25" s="462"/>
      <c r="BR25" s="462"/>
      <c r="BS25" s="462"/>
      <c r="BT25" s="462"/>
      <c r="BU25" s="463"/>
      <c r="BV25" s="461">
        <v>209489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6650</v>
      </c>
      <c r="R26" s="443"/>
      <c r="S26" s="443"/>
      <c r="T26" s="443"/>
      <c r="U26" s="443"/>
      <c r="V26" s="444"/>
      <c r="W26" s="508"/>
      <c r="X26" s="499"/>
      <c r="Y26" s="500"/>
      <c r="Z26" s="439" t="s">
        <v>174</v>
      </c>
      <c r="AA26" s="521"/>
      <c r="AB26" s="521"/>
      <c r="AC26" s="521"/>
      <c r="AD26" s="521"/>
      <c r="AE26" s="521"/>
      <c r="AF26" s="521"/>
      <c r="AG26" s="522"/>
      <c r="AH26" s="442">
        <v>39</v>
      </c>
      <c r="AI26" s="443"/>
      <c r="AJ26" s="443"/>
      <c r="AK26" s="443"/>
      <c r="AL26" s="444"/>
      <c r="AM26" s="442">
        <v>130767</v>
      </c>
      <c r="AN26" s="443"/>
      <c r="AO26" s="443"/>
      <c r="AP26" s="443"/>
      <c r="AQ26" s="443"/>
      <c r="AR26" s="444"/>
      <c r="AS26" s="442">
        <v>3353</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v>21214</v>
      </c>
      <c r="BO26" s="467"/>
      <c r="BP26" s="467"/>
      <c r="BQ26" s="467"/>
      <c r="BR26" s="467"/>
      <c r="BS26" s="467"/>
      <c r="BT26" s="467"/>
      <c r="BU26" s="468"/>
      <c r="BV26" s="466">
        <v>12903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5040</v>
      </c>
      <c r="R27" s="443"/>
      <c r="S27" s="443"/>
      <c r="T27" s="443"/>
      <c r="U27" s="443"/>
      <c r="V27" s="444"/>
      <c r="W27" s="508"/>
      <c r="X27" s="499"/>
      <c r="Y27" s="500"/>
      <c r="Z27" s="439" t="s">
        <v>177</v>
      </c>
      <c r="AA27" s="440"/>
      <c r="AB27" s="440"/>
      <c r="AC27" s="440"/>
      <c r="AD27" s="440"/>
      <c r="AE27" s="440"/>
      <c r="AF27" s="440"/>
      <c r="AG27" s="441"/>
      <c r="AH27" s="442">
        <v>82</v>
      </c>
      <c r="AI27" s="443"/>
      <c r="AJ27" s="443"/>
      <c r="AK27" s="443"/>
      <c r="AL27" s="444"/>
      <c r="AM27" s="442">
        <v>232962</v>
      </c>
      <c r="AN27" s="443"/>
      <c r="AO27" s="443"/>
      <c r="AP27" s="443"/>
      <c r="AQ27" s="443"/>
      <c r="AR27" s="444"/>
      <c r="AS27" s="442">
        <v>2841</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1118099</v>
      </c>
      <c r="BO27" s="470"/>
      <c r="BP27" s="470"/>
      <c r="BQ27" s="470"/>
      <c r="BR27" s="470"/>
      <c r="BS27" s="470"/>
      <c r="BT27" s="470"/>
      <c r="BU27" s="471"/>
      <c r="BV27" s="469">
        <v>1117880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4390</v>
      </c>
      <c r="R28" s="443"/>
      <c r="S28" s="443"/>
      <c r="T28" s="443"/>
      <c r="U28" s="443"/>
      <c r="V28" s="444"/>
      <c r="W28" s="508"/>
      <c r="X28" s="499"/>
      <c r="Y28" s="500"/>
      <c r="Z28" s="439" t="s">
        <v>180</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8002818</v>
      </c>
      <c r="BO28" s="462"/>
      <c r="BP28" s="462"/>
      <c r="BQ28" s="462"/>
      <c r="BR28" s="462"/>
      <c r="BS28" s="462"/>
      <c r="BT28" s="462"/>
      <c r="BU28" s="463"/>
      <c r="BV28" s="461">
        <v>9257240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20</v>
      </c>
      <c r="M29" s="443"/>
      <c r="N29" s="443"/>
      <c r="O29" s="443"/>
      <c r="P29" s="444"/>
      <c r="Q29" s="442">
        <v>4070</v>
      </c>
      <c r="R29" s="443"/>
      <c r="S29" s="443"/>
      <c r="T29" s="443"/>
      <c r="U29" s="443"/>
      <c r="V29" s="444"/>
      <c r="W29" s="509"/>
      <c r="X29" s="510"/>
      <c r="Y29" s="511"/>
      <c r="Z29" s="439" t="s">
        <v>183</v>
      </c>
      <c r="AA29" s="440"/>
      <c r="AB29" s="440"/>
      <c r="AC29" s="440"/>
      <c r="AD29" s="440"/>
      <c r="AE29" s="440"/>
      <c r="AF29" s="440"/>
      <c r="AG29" s="441"/>
      <c r="AH29" s="442">
        <v>564</v>
      </c>
      <c r="AI29" s="443"/>
      <c r="AJ29" s="443"/>
      <c r="AK29" s="443"/>
      <c r="AL29" s="444"/>
      <c r="AM29" s="442">
        <v>1736320</v>
      </c>
      <c r="AN29" s="443"/>
      <c r="AO29" s="443"/>
      <c r="AP29" s="443"/>
      <c r="AQ29" s="443"/>
      <c r="AR29" s="444"/>
      <c r="AS29" s="442">
        <v>3079</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1833007</v>
      </c>
      <c r="BO29" s="467"/>
      <c r="BP29" s="467"/>
      <c r="BQ29" s="467"/>
      <c r="BR29" s="467"/>
      <c r="BS29" s="467"/>
      <c r="BT29" s="467"/>
      <c r="BU29" s="468"/>
      <c r="BV29" s="466">
        <v>1889965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98.8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9235015</v>
      </c>
      <c r="BO30" s="470"/>
      <c r="BP30" s="470"/>
      <c r="BQ30" s="470"/>
      <c r="BR30" s="470"/>
      <c r="BS30" s="470"/>
      <c r="BT30" s="470"/>
      <c r="BU30" s="471"/>
      <c r="BV30" s="469">
        <v>8921129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病院事業会計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三観広域行政組合（一般会計）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三豊市土地開発公社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浄化槽整備推進事業特別会計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三観広域行政組合（電子計算センター）</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株式会社たからだの里</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IF('各会計、関係団体の財政状況及び健全化判断比率'!B36="","",'各会計、関係団体の財政状況及び健全化判断比率'!B36)</f>
        <v>港湾整備事業特別会計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三豊総合病院企業団（病院事業会計）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三豊総合病院企業団（保健福祉総合施設事業）</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介護サービス事業特別会計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三豊総合病院企業団（介護老人保健施設事業会計）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三豊市観音寺市学校組合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香川県中部広域競艇事業組合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香川県市町総合事務組合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香川県後期高齢者医療広域連合（一般会計）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香川県後期高齢者医療広域連合（後期高齢者医療事業）</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EUmmu2cfTFZNBvVtuFeS0MZovcpO13QWEzOfCAuL25LTW5cnpTaDs/a2mze+Gn62QZejyfY2ubvZ8Ry5DdD0Og==" saltValue="6kcMMCHSAW91G214eisu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6.32</v>
      </c>
      <c r="G34" s="33">
        <v>5.49</v>
      </c>
      <c r="H34" s="33">
        <v>5.37</v>
      </c>
      <c r="I34" s="33">
        <v>5.16</v>
      </c>
      <c r="J34" s="34">
        <v>7.98</v>
      </c>
      <c r="K34" s="22"/>
      <c r="L34" s="22"/>
      <c r="M34" s="22"/>
      <c r="N34" s="22"/>
      <c r="O34" s="22"/>
      <c r="P34" s="22"/>
    </row>
    <row r="35" spans="1:16" ht="39" customHeight="1" x14ac:dyDescent="0.15">
      <c r="A35" s="22"/>
      <c r="B35" s="35"/>
      <c r="C35" s="1242" t="s">
        <v>566</v>
      </c>
      <c r="D35" s="1243"/>
      <c r="E35" s="1244"/>
      <c r="F35" s="36">
        <v>7.77</v>
      </c>
      <c r="G35" s="37">
        <v>7.96</v>
      </c>
      <c r="H35" s="37">
        <v>7.48</v>
      </c>
      <c r="I35" s="37">
        <v>6.59</v>
      </c>
      <c r="J35" s="38">
        <v>5.23</v>
      </c>
      <c r="K35" s="22"/>
      <c r="L35" s="22"/>
      <c r="M35" s="22"/>
      <c r="N35" s="22"/>
      <c r="O35" s="22"/>
      <c r="P35" s="22"/>
    </row>
    <row r="36" spans="1:16" ht="39" customHeight="1" x14ac:dyDescent="0.15">
      <c r="A36" s="22"/>
      <c r="B36" s="35"/>
      <c r="C36" s="1242" t="s">
        <v>567</v>
      </c>
      <c r="D36" s="1243"/>
      <c r="E36" s="1244"/>
      <c r="F36" s="36">
        <v>0.95</v>
      </c>
      <c r="G36" s="37">
        <v>0.71</v>
      </c>
      <c r="H36" s="37">
        <v>1.17</v>
      </c>
      <c r="I36" s="37">
        <v>1.23</v>
      </c>
      <c r="J36" s="38">
        <v>1.06</v>
      </c>
      <c r="K36" s="22"/>
      <c r="L36" s="22"/>
      <c r="M36" s="22"/>
      <c r="N36" s="22"/>
      <c r="O36" s="22"/>
      <c r="P36" s="22"/>
    </row>
    <row r="37" spans="1:16" ht="39" customHeight="1" x14ac:dyDescent="0.15">
      <c r="A37" s="22"/>
      <c r="B37" s="35"/>
      <c r="C37" s="1242" t="s">
        <v>568</v>
      </c>
      <c r="D37" s="1243"/>
      <c r="E37" s="1244"/>
      <c r="F37" s="36">
        <v>0.06</v>
      </c>
      <c r="G37" s="37">
        <v>0.33</v>
      </c>
      <c r="H37" s="37">
        <v>0.54</v>
      </c>
      <c r="I37" s="37">
        <v>0.16</v>
      </c>
      <c r="J37" s="38">
        <v>0.3</v>
      </c>
      <c r="K37" s="22"/>
      <c r="L37" s="22"/>
      <c r="M37" s="22"/>
      <c r="N37" s="22"/>
      <c r="O37" s="22"/>
      <c r="P37" s="22"/>
    </row>
    <row r="38" spans="1:16" ht="39" customHeight="1" x14ac:dyDescent="0.15">
      <c r="A38" s="22"/>
      <c r="B38" s="35"/>
      <c r="C38" s="1242" t="s">
        <v>569</v>
      </c>
      <c r="D38" s="1243"/>
      <c r="E38" s="1244"/>
      <c r="F38" s="36">
        <v>0.04</v>
      </c>
      <c r="G38" s="37">
        <v>7.0000000000000007E-2</v>
      </c>
      <c r="H38" s="37">
        <v>0.04</v>
      </c>
      <c r="I38" s="37">
        <v>0.04</v>
      </c>
      <c r="J38" s="38">
        <v>0.04</v>
      </c>
      <c r="K38" s="22"/>
      <c r="L38" s="22"/>
      <c r="M38" s="22"/>
      <c r="N38" s="22"/>
      <c r="O38" s="22"/>
      <c r="P38" s="22"/>
    </row>
    <row r="39" spans="1:16" ht="39" customHeight="1" x14ac:dyDescent="0.15">
      <c r="A39" s="22"/>
      <c r="B39" s="35"/>
      <c r="C39" s="1242" t="s">
        <v>570</v>
      </c>
      <c r="D39" s="1243"/>
      <c r="E39" s="1244"/>
      <c r="F39" s="36">
        <v>0</v>
      </c>
      <c r="G39" s="37">
        <v>0.01</v>
      </c>
      <c r="H39" s="37">
        <v>0</v>
      </c>
      <c r="I39" s="37">
        <v>0</v>
      </c>
      <c r="J39" s="38">
        <v>0.01</v>
      </c>
      <c r="K39" s="22"/>
      <c r="L39" s="22"/>
      <c r="M39" s="22"/>
      <c r="N39" s="22"/>
      <c r="O39" s="22"/>
      <c r="P39" s="22"/>
    </row>
    <row r="40" spans="1:16" ht="39" customHeight="1" x14ac:dyDescent="0.15">
      <c r="A40" s="22"/>
      <c r="B40" s="35"/>
      <c r="C40" s="1242" t="s">
        <v>571</v>
      </c>
      <c r="D40" s="1243"/>
      <c r="E40" s="1244"/>
      <c r="F40" s="36">
        <v>0</v>
      </c>
      <c r="G40" s="37">
        <v>0.01</v>
      </c>
      <c r="H40" s="37">
        <v>0</v>
      </c>
      <c r="I40" s="37">
        <v>0.01</v>
      </c>
      <c r="J40" s="38">
        <v>0</v>
      </c>
      <c r="K40" s="22"/>
      <c r="L40" s="22"/>
      <c r="M40" s="22"/>
      <c r="N40" s="22"/>
      <c r="O40" s="22"/>
      <c r="P40" s="22"/>
    </row>
    <row r="41" spans="1:16" ht="39" customHeight="1" x14ac:dyDescent="0.15">
      <c r="A41" s="22"/>
      <c r="B41" s="35"/>
      <c r="C41" s="1242" t="s">
        <v>572</v>
      </c>
      <c r="D41" s="1243"/>
      <c r="E41" s="1244"/>
      <c r="F41" s="36">
        <v>0.01</v>
      </c>
      <c r="G41" s="37">
        <v>0.02</v>
      </c>
      <c r="H41" s="37">
        <v>0</v>
      </c>
      <c r="I41" s="37">
        <v>0</v>
      </c>
      <c r="J41" s="38">
        <v>0</v>
      </c>
      <c r="K41" s="22"/>
      <c r="L41" s="22"/>
      <c r="M41" s="22"/>
      <c r="N41" s="22"/>
      <c r="O41" s="22"/>
      <c r="P41" s="22"/>
    </row>
    <row r="42" spans="1:16" ht="39" customHeight="1" x14ac:dyDescent="0.15">
      <c r="A42" s="22"/>
      <c r="B42" s="39"/>
      <c r="C42" s="1242" t="s">
        <v>573</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574</v>
      </c>
      <c r="D43" s="1246"/>
      <c r="E43" s="1247"/>
      <c r="F43" s="41">
        <v>11.8</v>
      </c>
      <c r="G43" s="42">
        <v>11</v>
      </c>
      <c r="H43" s="42">
        <v>11.28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9ptFmZpSAtgpmb+GwpO/oSb0Vm4tliziKBruPT4p3AV0kUQx8i6M5Pdt+BjT2+YCVyvCUuhCq5jhFP08x/3dA==" saltValue="TPwEO4si7XUNGW2Z18W1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2696</v>
      </c>
      <c r="L45" s="60">
        <v>2539</v>
      </c>
      <c r="M45" s="60">
        <v>2591</v>
      </c>
      <c r="N45" s="60">
        <v>2931</v>
      </c>
      <c r="O45" s="61">
        <v>3568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233</v>
      </c>
      <c r="L48" s="64">
        <v>232</v>
      </c>
      <c r="M48" s="64">
        <v>218</v>
      </c>
      <c r="N48" s="64">
        <v>197</v>
      </c>
      <c r="O48" s="65">
        <v>207</v>
      </c>
      <c r="P48" s="48"/>
      <c r="Q48" s="48"/>
      <c r="R48" s="48"/>
      <c r="S48" s="48"/>
      <c r="T48" s="48"/>
      <c r="U48" s="48"/>
    </row>
    <row r="49" spans="1:21" ht="30.75" customHeight="1" x14ac:dyDescent="0.15">
      <c r="A49" s="48"/>
      <c r="B49" s="1270"/>
      <c r="C49" s="1271"/>
      <c r="D49" s="62"/>
      <c r="E49" s="1252" t="s">
        <v>16</v>
      </c>
      <c r="F49" s="1252"/>
      <c r="G49" s="1252"/>
      <c r="H49" s="1252"/>
      <c r="I49" s="1252"/>
      <c r="J49" s="1253"/>
      <c r="K49" s="63">
        <v>74</v>
      </c>
      <c r="L49" s="64">
        <v>79</v>
      </c>
      <c r="M49" s="64">
        <v>124</v>
      </c>
      <c r="N49" s="64">
        <v>185</v>
      </c>
      <c r="O49" s="65">
        <v>227</v>
      </c>
      <c r="P49" s="48"/>
      <c r="Q49" s="48"/>
      <c r="R49" s="48"/>
      <c r="S49" s="48"/>
      <c r="T49" s="48"/>
      <c r="U49" s="48"/>
    </row>
    <row r="50" spans="1:21" ht="30.75" customHeight="1" x14ac:dyDescent="0.15">
      <c r="A50" s="48"/>
      <c r="B50" s="1270"/>
      <c r="C50" s="1271"/>
      <c r="D50" s="62"/>
      <c r="E50" s="1252" t="s">
        <v>17</v>
      </c>
      <c r="F50" s="1252"/>
      <c r="G50" s="1252"/>
      <c r="H50" s="1252"/>
      <c r="I50" s="1252"/>
      <c r="J50" s="1253"/>
      <c r="K50" s="63">
        <v>41</v>
      </c>
      <c r="L50" s="64">
        <v>30</v>
      </c>
      <c r="M50" s="64">
        <v>22</v>
      </c>
      <c r="N50" s="64">
        <v>17</v>
      </c>
      <c r="O50" s="65">
        <v>19</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517</v>
      </c>
      <c r="M51" s="64" t="s">
        <v>517</v>
      </c>
      <c r="N51" s="64">
        <v>0</v>
      </c>
      <c r="O51" s="65" t="s">
        <v>517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2257</v>
      </c>
      <c r="L52" s="64">
        <v>2216</v>
      </c>
      <c r="M52" s="64">
        <v>2316</v>
      </c>
      <c r="N52" s="64">
        <v>2556</v>
      </c>
      <c r="O52" s="65">
        <v>2952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787</v>
      </c>
      <c r="L53" s="69">
        <v>664</v>
      </c>
      <c r="M53" s="69">
        <v>639</v>
      </c>
      <c r="N53" s="69">
        <v>774</v>
      </c>
      <c r="O53" s="70">
        <v>1069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517</v>
      </c>
      <c r="L57" s="84" t="s">
        <v>517</v>
      </c>
      <c r="M57" s="84" t="s">
        <v>517</v>
      </c>
      <c r="N57" s="84" t="s">
        <v>517</v>
      </c>
      <c r="O57" s="85" t="s">
        <v>517</v>
      </c>
    </row>
    <row r="58" spans="1:21" ht="31.5" customHeight="1" thickBot="1" x14ac:dyDescent="0.2">
      <c r="B58" s="1260"/>
      <c r="C58" s="1261"/>
      <c r="D58" s="1265" t="s">
        <v>27</v>
      </c>
      <c r="E58" s="1266"/>
      <c r="F58" s="1266"/>
      <c r="G58" s="1266"/>
      <c r="H58" s="1266"/>
      <c r="I58" s="1266"/>
      <c r="J58" s="1267"/>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KqZOuqZJww+giCn5AFOvAlDr7pYUCmh79aCG2ELqBCN/vBNG3RjzJyUvZyvkF03RwiGp1sWJkhxus+JDmYGwg==" saltValue="I3bcIWyUizbaSFyl6vMm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32747</v>
      </c>
      <c r="J41" s="104">
        <v>33451</v>
      </c>
      <c r="K41" s="104">
        <v>34262</v>
      </c>
      <c r="L41" s="104">
        <v>35306</v>
      </c>
      <c r="M41" s="105">
        <v>34998</v>
      </c>
    </row>
    <row r="42" spans="2:13" ht="27.75" customHeight="1" x14ac:dyDescent="0.15">
      <c r="B42" s="1278"/>
      <c r="C42" s="1279"/>
      <c r="D42" s="106"/>
      <c r="E42" s="1282" t="s">
        <v>32</v>
      </c>
      <c r="F42" s="1282"/>
      <c r="G42" s="1282"/>
      <c r="H42" s="1283"/>
      <c r="I42" s="107">
        <v>477</v>
      </c>
      <c r="J42" s="108">
        <v>73</v>
      </c>
      <c r="K42" s="108">
        <v>53</v>
      </c>
      <c r="L42" s="108">
        <v>37</v>
      </c>
      <c r="M42" s="109">
        <v>41</v>
      </c>
    </row>
    <row r="43" spans="2:13" ht="27.75" customHeight="1" x14ac:dyDescent="0.15">
      <c r="B43" s="1278"/>
      <c r="C43" s="1279"/>
      <c r="D43" s="106"/>
      <c r="E43" s="1282" t="s">
        <v>33</v>
      </c>
      <c r="F43" s="1282"/>
      <c r="G43" s="1282"/>
      <c r="H43" s="1283"/>
      <c r="I43" s="107">
        <v>2426</v>
      </c>
      <c r="J43" s="108">
        <v>2278</v>
      </c>
      <c r="K43" s="108">
        <v>2128</v>
      </c>
      <c r="L43" s="108">
        <v>1817</v>
      </c>
      <c r="M43" s="109">
        <v>1877</v>
      </c>
    </row>
    <row r="44" spans="2:13" ht="27.75" customHeight="1" x14ac:dyDescent="0.15">
      <c r="B44" s="1278"/>
      <c r="C44" s="1279"/>
      <c r="D44" s="106"/>
      <c r="E44" s="1282" t="s">
        <v>34</v>
      </c>
      <c r="F44" s="1282"/>
      <c r="G44" s="1282"/>
      <c r="H44" s="1283"/>
      <c r="I44" s="107">
        <v>2102</v>
      </c>
      <c r="J44" s="108">
        <v>2280</v>
      </c>
      <c r="K44" s="108">
        <v>2223</v>
      </c>
      <c r="L44" s="108">
        <v>2278</v>
      </c>
      <c r="M44" s="109">
        <v>2090</v>
      </c>
    </row>
    <row r="45" spans="2:13" ht="27.75" customHeight="1" x14ac:dyDescent="0.15">
      <c r="B45" s="1278"/>
      <c r="C45" s="1279"/>
      <c r="D45" s="106"/>
      <c r="E45" s="1282" t="s">
        <v>35</v>
      </c>
      <c r="F45" s="1282"/>
      <c r="G45" s="1282"/>
      <c r="H45" s="1283"/>
      <c r="I45" s="107">
        <v>5752</v>
      </c>
      <c r="J45" s="108">
        <v>5483</v>
      </c>
      <c r="K45" s="108">
        <v>5288</v>
      </c>
      <c r="L45" s="108">
        <v>4846</v>
      </c>
      <c r="M45" s="109">
        <v>4722</v>
      </c>
    </row>
    <row r="46" spans="2:13" ht="27.75" customHeight="1" x14ac:dyDescent="0.15">
      <c r="B46" s="1278"/>
      <c r="C46" s="1279"/>
      <c r="D46" s="110"/>
      <c r="E46" s="1282" t="s">
        <v>36</v>
      </c>
      <c r="F46" s="1282"/>
      <c r="G46" s="1282"/>
      <c r="H46" s="1283"/>
      <c r="I46" s="107" t="s">
        <v>517</v>
      </c>
      <c r="J46" s="108">
        <v>40</v>
      </c>
      <c r="K46" s="108" t="s">
        <v>517</v>
      </c>
      <c r="L46" s="108" t="s">
        <v>517</v>
      </c>
      <c r="M46" s="109" t="s">
        <v>517</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10034</v>
      </c>
      <c r="J50" s="108">
        <v>17912</v>
      </c>
      <c r="K50" s="108">
        <v>18073</v>
      </c>
      <c r="L50" s="108">
        <v>17428</v>
      </c>
      <c r="M50" s="109">
        <v>15984</v>
      </c>
    </row>
    <row r="51" spans="2:13" ht="27.75" customHeight="1" x14ac:dyDescent="0.15">
      <c r="B51" s="1278"/>
      <c r="C51" s="1279"/>
      <c r="D51" s="106"/>
      <c r="E51" s="1282" t="s">
        <v>42</v>
      </c>
      <c r="F51" s="1282"/>
      <c r="G51" s="1282"/>
      <c r="H51" s="1283"/>
      <c r="I51" s="107">
        <v>339</v>
      </c>
      <c r="J51" s="108">
        <v>232</v>
      </c>
      <c r="K51" s="108">
        <v>124</v>
      </c>
      <c r="L51" s="108">
        <v>17</v>
      </c>
      <c r="M51" s="109" t="s">
        <v>517</v>
      </c>
    </row>
    <row r="52" spans="2:13" ht="27.75" customHeight="1" x14ac:dyDescent="0.15">
      <c r="B52" s="1280"/>
      <c r="C52" s="1281"/>
      <c r="D52" s="106"/>
      <c r="E52" s="1282" t="s">
        <v>43</v>
      </c>
      <c r="F52" s="1282"/>
      <c r="G52" s="1282"/>
      <c r="H52" s="1283"/>
      <c r="I52" s="107">
        <v>30047</v>
      </c>
      <c r="J52" s="108">
        <v>30755</v>
      </c>
      <c r="K52" s="108">
        <v>31306</v>
      </c>
      <c r="L52" s="108">
        <v>32027</v>
      </c>
      <c r="M52" s="109">
        <v>31770</v>
      </c>
    </row>
    <row r="53" spans="2:13" ht="27.75" customHeight="1" thickBot="1" x14ac:dyDescent="0.2">
      <c r="B53" s="1284" t="s">
        <v>44</v>
      </c>
      <c r="C53" s="1285"/>
      <c r="D53" s="113"/>
      <c r="E53" s="1286" t="s">
        <v>45</v>
      </c>
      <c r="F53" s="1286"/>
      <c r="G53" s="1286"/>
      <c r="H53" s="1287"/>
      <c r="I53" s="114">
        <v>3084</v>
      </c>
      <c r="J53" s="115">
        <v>-5295</v>
      </c>
      <c r="K53" s="115">
        <v>-5549</v>
      </c>
      <c r="L53" s="115">
        <v>-5187</v>
      </c>
      <c r="M53" s="116">
        <v>-4027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cMJ6f1d8Riqjqk3dQd2t1OhchSdrrZe5VtTK3x8crX8FO0/ru3nNEbvIm7q6pPtF6NuX4Ye84Y093/U9bquhQ==" saltValue="AJZCzKJ1jjG7SDVcJLoe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10183</v>
      </c>
      <c r="G55" s="128">
        <v>9257</v>
      </c>
      <c r="H55" s="129">
        <v>8003</v>
      </c>
    </row>
    <row r="56" spans="2:8" ht="52.5" customHeight="1" x14ac:dyDescent="0.15">
      <c r="B56" s="130"/>
      <c r="C56" s="1305" t="s">
        <v>49</v>
      </c>
      <c r="D56" s="1305"/>
      <c r="E56" s="1306"/>
      <c r="F56" s="131">
        <v>1326</v>
      </c>
      <c r="G56" s="131">
        <v>1890</v>
      </c>
      <c r="H56" s="132">
        <v>1833</v>
      </c>
    </row>
    <row r="57" spans="2:8" ht="53.25" customHeight="1" x14ac:dyDescent="0.15">
      <c r="B57" s="130"/>
      <c r="C57" s="1307" t="s">
        <v>50</v>
      </c>
      <c r="D57" s="1307"/>
      <c r="E57" s="1308"/>
      <c r="F57" s="133">
        <v>8705</v>
      </c>
      <c r="G57" s="133">
        <v>8921</v>
      </c>
      <c r="H57" s="134">
        <v>9235</v>
      </c>
    </row>
    <row r="58" spans="2:8" ht="45.75" customHeight="1" x14ac:dyDescent="0.15">
      <c r="B58" s="135"/>
      <c r="C58" s="1295" t="s">
        <v>600</v>
      </c>
      <c r="D58" s="1296"/>
      <c r="E58" s="1297"/>
      <c r="F58" s="136">
        <v>2505</v>
      </c>
      <c r="G58" s="136">
        <v>3012</v>
      </c>
      <c r="H58" s="137">
        <v>3516</v>
      </c>
    </row>
    <row r="59" spans="2:8" ht="45.75" customHeight="1" x14ac:dyDescent="0.15">
      <c r="B59" s="135"/>
      <c r="C59" s="1295" t="s">
        <v>601</v>
      </c>
      <c r="D59" s="1296"/>
      <c r="E59" s="1297"/>
      <c r="F59" s="136">
        <v>3582</v>
      </c>
      <c r="G59" s="136">
        <v>3335</v>
      </c>
      <c r="H59" s="137">
        <v>3247</v>
      </c>
    </row>
    <row r="60" spans="2:8" ht="45.75" customHeight="1" x14ac:dyDescent="0.15">
      <c r="B60" s="135"/>
      <c r="C60" s="1295" t="s">
        <v>602</v>
      </c>
      <c r="D60" s="1296"/>
      <c r="E60" s="1297"/>
      <c r="F60" s="136">
        <v>1127</v>
      </c>
      <c r="G60" s="136">
        <v>1127</v>
      </c>
      <c r="H60" s="137">
        <v>1127</v>
      </c>
    </row>
    <row r="61" spans="2:8" ht="45.75" customHeight="1" x14ac:dyDescent="0.15">
      <c r="B61" s="135"/>
      <c r="C61" s="1295" t="s">
        <v>603</v>
      </c>
      <c r="D61" s="1296"/>
      <c r="E61" s="1297"/>
      <c r="F61" s="136">
        <v>55</v>
      </c>
      <c r="G61" s="136">
        <v>152</v>
      </c>
      <c r="H61" s="137">
        <v>426</v>
      </c>
    </row>
    <row r="62" spans="2:8" ht="45.75" customHeight="1" thickBot="1" x14ac:dyDescent="0.2">
      <c r="B62" s="138"/>
      <c r="C62" s="1298" t="s">
        <v>604</v>
      </c>
      <c r="D62" s="1299"/>
      <c r="E62" s="1300"/>
      <c r="F62" s="139">
        <v>754</v>
      </c>
      <c r="G62" s="139">
        <v>746</v>
      </c>
      <c r="H62" s="140">
        <v>368</v>
      </c>
    </row>
    <row r="63" spans="2:8" ht="52.5" customHeight="1" thickBot="1" x14ac:dyDescent="0.2">
      <c r="B63" s="141"/>
      <c r="C63" s="1301" t="s">
        <v>51</v>
      </c>
      <c r="D63" s="1301"/>
      <c r="E63" s="1302"/>
      <c r="F63" s="142">
        <v>20214</v>
      </c>
      <c r="G63" s="142">
        <v>20068</v>
      </c>
      <c r="H63" s="143">
        <v>19071</v>
      </c>
    </row>
    <row r="64" spans="2:8" ht="15" customHeight="1" x14ac:dyDescent="0.15"/>
  </sheetData>
  <sheetProtection algorithmName="SHA-512" hashValue="HpNTkDDLss42g0HPOQjRQ3tWQ0Zy3dm/3MNQSHQYgOXnPMyDH0zoF+SV2QyqSPqrq0ZdQ4fvX+dusOSVTfdYLQ==" saltValue="iX1L6ZJZhTIZJ6jEchA6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608</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609</v>
      </c>
      <c r="AO51" s="1325"/>
      <c r="AP51" s="1325"/>
      <c r="AQ51" s="1325"/>
      <c r="AR51" s="1325"/>
      <c r="AS51" s="1325"/>
      <c r="AT51" s="1325"/>
      <c r="AU51" s="1325"/>
      <c r="AV51" s="1325"/>
      <c r="AW51" s="1325"/>
      <c r="AX51" s="1325"/>
      <c r="AY51" s="1325"/>
      <c r="AZ51" s="1325"/>
      <c r="BA51" s="1325"/>
      <c r="BB51" s="1325" t="s">
        <v>610</v>
      </c>
      <c r="BC51" s="1325"/>
      <c r="BD51" s="1325"/>
      <c r="BE51" s="1325"/>
      <c r="BF51" s="1325"/>
      <c r="BG51" s="1325"/>
      <c r="BH51" s="1325"/>
      <c r="BI51" s="1325"/>
      <c r="BJ51" s="1325"/>
      <c r="BK51" s="1325"/>
      <c r="BL51" s="1325"/>
      <c r="BM51" s="1325"/>
      <c r="BN51" s="1325"/>
      <c r="BO51" s="1325"/>
      <c r="BP51" s="1323">
        <v>16.5</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5"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611</v>
      </c>
      <c r="BC53" s="1325"/>
      <c r="BD53" s="1325"/>
      <c r="BE53" s="1325"/>
      <c r="BF53" s="1325"/>
      <c r="BG53" s="1325"/>
      <c r="BH53" s="1325"/>
      <c r="BI53" s="1325"/>
      <c r="BJ53" s="1325"/>
      <c r="BK53" s="1325"/>
      <c r="BL53" s="1325"/>
      <c r="BM53" s="1325"/>
      <c r="BN53" s="1325"/>
      <c r="BO53" s="1325"/>
      <c r="BP53" s="1323">
        <v>54.7</v>
      </c>
      <c r="BQ53" s="1323"/>
      <c r="BR53" s="1323"/>
      <c r="BS53" s="1323"/>
      <c r="BT53" s="1323"/>
      <c r="BU53" s="1323"/>
      <c r="BV53" s="1323"/>
      <c r="BW53" s="1323"/>
      <c r="BX53" s="1323">
        <v>55</v>
      </c>
      <c r="BY53" s="1323"/>
      <c r="BZ53" s="1323"/>
      <c r="CA53" s="1323"/>
      <c r="CB53" s="1323"/>
      <c r="CC53" s="1323"/>
      <c r="CD53" s="1323"/>
      <c r="CE53" s="1323"/>
      <c r="CF53" s="1323">
        <v>55.5</v>
      </c>
      <c r="CG53" s="1323"/>
      <c r="CH53" s="1323"/>
      <c r="CI53" s="1323"/>
      <c r="CJ53" s="1323"/>
      <c r="CK53" s="1323"/>
      <c r="CL53" s="1323"/>
      <c r="CM53" s="1323"/>
      <c r="CN53" s="1323">
        <v>55.3</v>
      </c>
      <c r="CO53" s="1323"/>
      <c r="CP53" s="1323"/>
      <c r="CQ53" s="1323"/>
      <c r="CR53" s="1323"/>
      <c r="CS53" s="1323"/>
      <c r="CT53" s="1323"/>
      <c r="CU53" s="1323"/>
      <c r="CV53" s="1323">
        <v>56.1</v>
      </c>
      <c r="CW53" s="1323"/>
      <c r="CX53" s="1323"/>
      <c r="CY53" s="1323"/>
      <c r="CZ53" s="1323"/>
      <c r="DA53" s="1323"/>
      <c r="DB53" s="1323"/>
      <c r="DC53" s="1323"/>
    </row>
    <row r="54" spans="1:109" ht="13.5"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612</v>
      </c>
      <c r="AO55" s="1322"/>
      <c r="AP55" s="1322"/>
      <c r="AQ55" s="1322"/>
      <c r="AR55" s="1322"/>
      <c r="AS55" s="1322"/>
      <c r="AT55" s="1322"/>
      <c r="AU55" s="1322"/>
      <c r="AV55" s="1322"/>
      <c r="AW55" s="1322"/>
      <c r="AX55" s="1322"/>
      <c r="AY55" s="1322"/>
      <c r="AZ55" s="1322"/>
      <c r="BA55" s="1322"/>
      <c r="BB55" s="1325" t="s">
        <v>610</v>
      </c>
      <c r="BC55" s="1325"/>
      <c r="BD55" s="1325"/>
      <c r="BE55" s="1325"/>
      <c r="BF55" s="1325"/>
      <c r="BG55" s="1325"/>
      <c r="BH55" s="1325"/>
      <c r="BI55" s="1325"/>
      <c r="BJ55" s="1325"/>
      <c r="BK55" s="1325"/>
      <c r="BL55" s="1325"/>
      <c r="BM55" s="1325"/>
      <c r="BN55" s="1325"/>
      <c r="BO55" s="1325"/>
      <c r="BP55" s="1323">
        <v>35.700000000000003</v>
      </c>
      <c r="BQ55" s="1323"/>
      <c r="BR55" s="1323"/>
      <c r="BS55" s="1323"/>
      <c r="BT55" s="1323"/>
      <c r="BU55" s="1323"/>
      <c r="BV55" s="1323"/>
      <c r="BW55" s="1323"/>
      <c r="BX55" s="1323">
        <v>33.9</v>
      </c>
      <c r="BY55" s="1323"/>
      <c r="BZ55" s="1323"/>
      <c r="CA55" s="1323"/>
      <c r="CB55" s="1323"/>
      <c r="CC55" s="1323"/>
      <c r="CD55" s="1323"/>
      <c r="CE55" s="1323"/>
      <c r="CF55" s="1323">
        <v>32.299999999999997</v>
      </c>
      <c r="CG55" s="1323"/>
      <c r="CH55" s="1323"/>
      <c r="CI55" s="1323"/>
      <c r="CJ55" s="1323"/>
      <c r="CK55" s="1323"/>
      <c r="CL55" s="1323"/>
      <c r="CM55" s="1323"/>
      <c r="CN55" s="1323">
        <v>35.200000000000003</v>
      </c>
      <c r="CO55" s="1323"/>
      <c r="CP55" s="1323"/>
      <c r="CQ55" s="1323"/>
      <c r="CR55" s="1323"/>
      <c r="CS55" s="1323"/>
      <c r="CT55" s="1323"/>
      <c r="CU55" s="1323"/>
      <c r="CV55" s="1323">
        <v>40.4</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611</v>
      </c>
      <c r="BC57" s="1325"/>
      <c r="BD57" s="1325"/>
      <c r="BE57" s="1325"/>
      <c r="BF57" s="1325"/>
      <c r="BG57" s="1325"/>
      <c r="BH57" s="1325"/>
      <c r="BI57" s="1325"/>
      <c r="BJ57" s="1325"/>
      <c r="BK57" s="1325"/>
      <c r="BL57" s="1325"/>
      <c r="BM57" s="1325"/>
      <c r="BN57" s="1325"/>
      <c r="BO57" s="1325"/>
      <c r="BP57" s="1323">
        <v>57</v>
      </c>
      <c r="BQ57" s="1323"/>
      <c r="BR57" s="1323"/>
      <c r="BS57" s="1323"/>
      <c r="BT57" s="1323"/>
      <c r="BU57" s="1323"/>
      <c r="BV57" s="1323"/>
      <c r="BW57" s="1323"/>
      <c r="BX57" s="1323">
        <v>55.4</v>
      </c>
      <c r="BY57" s="1323"/>
      <c r="BZ57" s="1323"/>
      <c r="CA57" s="1323"/>
      <c r="CB57" s="1323"/>
      <c r="CC57" s="1323"/>
      <c r="CD57" s="1323"/>
      <c r="CE57" s="1323"/>
      <c r="CF57" s="1323">
        <v>56.6</v>
      </c>
      <c r="CG57" s="1323"/>
      <c r="CH57" s="1323"/>
      <c r="CI57" s="1323"/>
      <c r="CJ57" s="1323"/>
      <c r="CK57" s="1323"/>
      <c r="CL57" s="1323"/>
      <c r="CM57" s="1323"/>
      <c r="CN57" s="1323">
        <v>56.9</v>
      </c>
      <c r="CO57" s="1323"/>
      <c r="CP57" s="1323"/>
      <c r="CQ57" s="1323"/>
      <c r="CR57" s="1323"/>
      <c r="CS57" s="1323"/>
      <c r="CT57" s="1323"/>
      <c r="CU57" s="1323"/>
      <c r="CV57" s="1323">
        <v>56.8</v>
      </c>
      <c r="CW57" s="1323"/>
      <c r="CX57" s="1323"/>
      <c r="CY57" s="1323"/>
      <c r="CZ57" s="1323"/>
      <c r="DA57" s="1323"/>
      <c r="DB57" s="1323"/>
      <c r="DC57" s="1323"/>
      <c r="DD57" s="408"/>
      <c r="DE57" s="407"/>
    </row>
    <row r="58" spans="1:109" s="403" customFormat="1" ht="13.5"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ht="13.5"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608</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ht="13.5" x14ac:dyDescent="0.15">
      <c r="B73" s="395"/>
      <c r="G73" s="1328"/>
      <c r="H73" s="1328"/>
      <c r="I73" s="1328"/>
      <c r="J73" s="1328"/>
      <c r="K73" s="1329"/>
      <c r="L73" s="1329"/>
      <c r="M73" s="1329"/>
      <c r="N73" s="1329"/>
      <c r="AM73" s="404"/>
      <c r="AN73" s="1325" t="s">
        <v>609</v>
      </c>
      <c r="AO73" s="1325"/>
      <c r="AP73" s="1325"/>
      <c r="AQ73" s="1325"/>
      <c r="AR73" s="1325"/>
      <c r="AS73" s="1325"/>
      <c r="AT73" s="1325"/>
      <c r="AU73" s="1325"/>
      <c r="AV73" s="1325"/>
      <c r="AW73" s="1325"/>
      <c r="AX73" s="1325"/>
      <c r="AY73" s="1325"/>
      <c r="AZ73" s="1325"/>
      <c r="BA73" s="1325"/>
      <c r="BB73" s="1325" t="s">
        <v>610</v>
      </c>
      <c r="BC73" s="1325"/>
      <c r="BD73" s="1325"/>
      <c r="BE73" s="1325"/>
      <c r="BF73" s="1325"/>
      <c r="BG73" s="1325"/>
      <c r="BH73" s="1325"/>
      <c r="BI73" s="1325"/>
      <c r="BJ73" s="1325"/>
      <c r="BK73" s="1325"/>
      <c r="BL73" s="1325"/>
      <c r="BM73" s="1325"/>
      <c r="BN73" s="1325"/>
      <c r="BO73" s="1325"/>
      <c r="BP73" s="1323">
        <v>16.5</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5"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614</v>
      </c>
      <c r="BC75" s="1325"/>
      <c r="BD75" s="1325"/>
      <c r="BE75" s="1325"/>
      <c r="BF75" s="1325"/>
      <c r="BG75" s="1325"/>
      <c r="BH75" s="1325"/>
      <c r="BI75" s="1325"/>
      <c r="BJ75" s="1325"/>
      <c r="BK75" s="1325"/>
      <c r="BL75" s="1325"/>
      <c r="BM75" s="1325"/>
      <c r="BN75" s="1325"/>
      <c r="BO75" s="1325"/>
      <c r="BP75" s="1323">
        <v>5</v>
      </c>
      <c r="BQ75" s="1323"/>
      <c r="BR75" s="1323"/>
      <c r="BS75" s="1323"/>
      <c r="BT75" s="1323"/>
      <c r="BU75" s="1323"/>
      <c r="BV75" s="1323"/>
      <c r="BW75" s="1323"/>
      <c r="BX75" s="1323">
        <v>4.2</v>
      </c>
      <c r="BY75" s="1323"/>
      <c r="BZ75" s="1323"/>
      <c r="CA75" s="1323"/>
      <c r="CB75" s="1323"/>
      <c r="CC75" s="1323"/>
      <c r="CD75" s="1323"/>
      <c r="CE75" s="1323"/>
      <c r="CF75" s="1323">
        <v>3.8</v>
      </c>
      <c r="CG75" s="1323"/>
      <c r="CH75" s="1323"/>
      <c r="CI75" s="1323"/>
      <c r="CJ75" s="1323"/>
      <c r="CK75" s="1323"/>
      <c r="CL75" s="1323"/>
      <c r="CM75" s="1323"/>
      <c r="CN75" s="1323">
        <v>3.8</v>
      </c>
      <c r="CO75" s="1323"/>
      <c r="CP75" s="1323"/>
      <c r="CQ75" s="1323"/>
      <c r="CR75" s="1323"/>
      <c r="CS75" s="1323"/>
      <c r="CT75" s="1323"/>
      <c r="CU75" s="1323"/>
      <c r="CV75" s="1323">
        <v>4.7</v>
      </c>
      <c r="CW75" s="1323"/>
      <c r="CX75" s="1323"/>
      <c r="CY75" s="1323"/>
      <c r="CZ75" s="1323"/>
      <c r="DA75" s="1323"/>
      <c r="DB75" s="1323"/>
      <c r="DC75" s="1323"/>
    </row>
    <row r="76" spans="2:107" ht="13.5"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29"/>
      <c r="L77" s="1329"/>
      <c r="M77" s="1329"/>
      <c r="N77" s="1329"/>
      <c r="AN77" s="1322" t="s">
        <v>612</v>
      </c>
      <c r="AO77" s="1322"/>
      <c r="AP77" s="1322"/>
      <c r="AQ77" s="1322"/>
      <c r="AR77" s="1322"/>
      <c r="AS77" s="1322"/>
      <c r="AT77" s="1322"/>
      <c r="AU77" s="1322"/>
      <c r="AV77" s="1322"/>
      <c r="AW77" s="1322"/>
      <c r="AX77" s="1322"/>
      <c r="AY77" s="1322"/>
      <c r="AZ77" s="1322"/>
      <c r="BA77" s="1322"/>
      <c r="BB77" s="1325" t="s">
        <v>610</v>
      </c>
      <c r="BC77" s="1325"/>
      <c r="BD77" s="1325"/>
      <c r="BE77" s="1325"/>
      <c r="BF77" s="1325"/>
      <c r="BG77" s="1325"/>
      <c r="BH77" s="1325"/>
      <c r="BI77" s="1325"/>
      <c r="BJ77" s="1325"/>
      <c r="BK77" s="1325"/>
      <c r="BL77" s="1325"/>
      <c r="BM77" s="1325"/>
      <c r="BN77" s="1325"/>
      <c r="BO77" s="1325"/>
      <c r="BP77" s="1323">
        <v>35.700000000000003</v>
      </c>
      <c r="BQ77" s="1323"/>
      <c r="BR77" s="1323"/>
      <c r="BS77" s="1323"/>
      <c r="BT77" s="1323"/>
      <c r="BU77" s="1323"/>
      <c r="BV77" s="1323"/>
      <c r="BW77" s="1323"/>
      <c r="BX77" s="1323">
        <v>33.9</v>
      </c>
      <c r="BY77" s="1323"/>
      <c r="BZ77" s="1323"/>
      <c r="CA77" s="1323"/>
      <c r="CB77" s="1323"/>
      <c r="CC77" s="1323"/>
      <c r="CD77" s="1323"/>
      <c r="CE77" s="1323"/>
      <c r="CF77" s="1323">
        <v>32.299999999999997</v>
      </c>
      <c r="CG77" s="1323"/>
      <c r="CH77" s="1323"/>
      <c r="CI77" s="1323"/>
      <c r="CJ77" s="1323"/>
      <c r="CK77" s="1323"/>
      <c r="CL77" s="1323"/>
      <c r="CM77" s="1323"/>
      <c r="CN77" s="1323">
        <v>35.200000000000003</v>
      </c>
      <c r="CO77" s="1323"/>
      <c r="CP77" s="1323"/>
      <c r="CQ77" s="1323"/>
      <c r="CR77" s="1323"/>
      <c r="CS77" s="1323"/>
      <c r="CT77" s="1323"/>
      <c r="CU77" s="1323"/>
      <c r="CV77" s="1323">
        <v>40.4</v>
      </c>
      <c r="CW77" s="1323"/>
      <c r="CX77" s="1323"/>
      <c r="CY77" s="1323"/>
      <c r="CZ77" s="1323"/>
      <c r="DA77" s="1323"/>
      <c r="DB77" s="1323"/>
      <c r="DC77" s="1323"/>
    </row>
    <row r="78" spans="2:107" ht="13.5"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614</v>
      </c>
      <c r="BC79" s="1325"/>
      <c r="BD79" s="1325"/>
      <c r="BE79" s="1325"/>
      <c r="BF79" s="1325"/>
      <c r="BG79" s="1325"/>
      <c r="BH79" s="1325"/>
      <c r="BI79" s="1325"/>
      <c r="BJ79" s="1325"/>
      <c r="BK79" s="1325"/>
      <c r="BL79" s="1325"/>
      <c r="BM79" s="1325"/>
      <c r="BN79" s="1325"/>
      <c r="BO79" s="1325"/>
      <c r="BP79" s="1323">
        <v>8</v>
      </c>
      <c r="BQ79" s="1323"/>
      <c r="BR79" s="1323"/>
      <c r="BS79" s="1323"/>
      <c r="BT79" s="1323"/>
      <c r="BU79" s="1323"/>
      <c r="BV79" s="1323"/>
      <c r="BW79" s="1323"/>
      <c r="BX79" s="1323">
        <v>7.4</v>
      </c>
      <c r="BY79" s="1323"/>
      <c r="BZ79" s="1323"/>
      <c r="CA79" s="1323"/>
      <c r="CB79" s="1323"/>
      <c r="CC79" s="1323"/>
      <c r="CD79" s="1323"/>
      <c r="CE79" s="1323"/>
      <c r="CF79" s="1323">
        <v>7</v>
      </c>
      <c r="CG79" s="1323"/>
      <c r="CH79" s="1323"/>
      <c r="CI79" s="1323"/>
      <c r="CJ79" s="1323"/>
      <c r="CK79" s="1323"/>
      <c r="CL79" s="1323"/>
      <c r="CM79" s="1323"/>
      <c r="CN79" s="1323">
        <v>6.9</v>
      </c>
      <c r="CO79" s="1323"/>
      <c r="CP79" s="1323"/>
      <c r="CQ79" s="1323"/>
      <c r="CR79" s="1323"/>
      <c r="CS79" s="1323"/>
      <c r="CT79" s="1323"/>
      <c r="CU79" s="1323"/>
      <c r="CV79" s="1323">
        <v>7</v>
      </c>
      <c r="CW79" s="1323"/>
      <c r="CX79" s="1323"/>
      <c r="CY79" s="1323"/>
      <c r="CZ79" s="1323"/>
      <c r="DA79" s="1323"/>
      <c r="DB79" s="1323"/>
      <c r="DC79" s="1323"/>
    </row>
    <row r="80" spans="2:107" ht="13.5"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SJH9r7Yb+AR8nkmvOGE99qiFAK1iVe9dW9+e7mPkOD7MYwoQ5YMDFtXTMDp0iRKGN4Xqa8+LIcBMm52T5Z+HA==" saltValue="FpRgBanB28f0gN9cfFH0m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j5EGsVK0m6XLxc8piIhmiK4ORMHJCiIZ77+GgNQTlBiQNeTrTyyl5CGnAN4y8wyDkaA3RPH9Du5zMST/87PSXw==" saltValue="4mB2RNs945u8jU0DLoeX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tdidRrwkLDTyFVPNGHxrZoThbzo/2GBQdu4NW26akW/Sgv2ENwVVKromZpZ1O9z0g63ZswtDmJgnzGWKiuHRTw==" saltValue="7kOETXAFWK53m5YWsHdL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186589</v>
      </c>
      <c r="E3" s="162"/>
      <c r="F3" s="163">
        <v>77507</v>
      </c>
      <c r="G3" s="164"/>
      <c r="H3" s="165"/>
    </row>
    <row r="4" spans="1:8" x14ac:dyDescent="0.15">
      <c r="A4" s="166"/>
      <c r="B4" s="167"/>
      <c r="C4" s="168"/>
      <c r="D4" s="169">
        <v>138662</v>
      </c>
      <c r="E4" s="170"/>
      <c r="F4" s="171">
        <v>42788</v>
      </c>
      <c r="G4" s="172"/>
      <c r="H4" s="173"/>
    </row>
    <row r="5" spans="1:8" x14ac:dyDescent="0.15">
      <c r="A5" s="154" t="s">
        <v>550</v>
      </c>
      <c r="B5" s="159"/>
      <c r="C5" s="160"/>
      <c r="D5" s="161">
        <v>65645</v>
      </c>
      <c r="E5" s="162"/>
      <c r="F5" s="163">
        <v>86564</v>
      </c>
      <c r="G5" s="164"/>
      <c r="H5" s="165"/>
    </row>
    <row r="6" spans="1:8" x14ac:dyDescent="0.15">
      <c r="A6" s="166"/>
      <c r="B6" s="167"/>
      <c r="C6" s="168"/>
      <c r="D6" s="169">
        <v>50911</v>
      </c>
      <c r="E6" s="170"/>
      <c r="F6" s="171">
        <v>44869</v>
      </c>
      <c r="G6" s="172"/>
      <c r="H6" s="173"/>
    </row>
    <row r="7" spans="1:8" x14ac:dyDescent="0.15">
      <c r="A7" s="154" t="s">
        <v>551</v>
      </c>
      <c r="B7" s="159"/>
      <c r="C7" s="160"/>
      <c r="D7" s="161">
        <v>68413</v>
      </c>
      <c r="E7" s="162"/>
      <c r="F7" s="163">
        <v>62698</v>
      </c>
      <c r="G7" s="164"/>
      <c r="H7" s="165"/>
    </row>
    <row r="8" spans="1:8" x14ac:dyDescent="0.15">
      <c r="A8" s="166"/>
      <c r="B8" s="167"/>
      <c r="C8" s="168"/>
      <c r="D8" s="169">
        <v>53460</v>
      </c>
      <c r="E8" s="170"/>
      <c r="F8" s="171">
        <v>31973</v>
      </c>
      <c r="G8" s="172"/>
      <c r="H8" s="173"/>
    </row>
    <row r="9" spans="1:8" x14ac:dyDescent="0.15">
      <c r="A9" s="154" t="s">
        <v>552</v>
      </c>
      <c r="B9" s="159"/>
      <c r="C9" s="160"/>
      <c r="D9" s="161">
        <v>99742</v>
      </c>
      <c r="E9" s="162"/>
      <c r="F9" s="163">
        <v>79245</v>
      </c>
      <c r="G9" s="164"/>
      <c r="H9" s="165"/>
    </row>
    <row r="10" spans="1:8" x14ac:dyDescent="0.15">
      <c r="A10" s="166"/>
      <c r="B10" s="167"/>
      <c r="C10" s="168"/>
      <c r="D10" s="169">
        <v>81805</v>
      </c>
      <c r="E10" s="170"/>
      <c r="F10" s="171">
        <v>40378</v>
      </c>
      <c r="G10" s="172"/>
      <c r="H10" s="173"/>
    </row>
    <row r="11" spans="1:8" x14ac:dyDescent="0.15">
      <c r="A11" s="154" t="s">
        <v>553</v>
      </c>
      <c r="B11" s="159"/>
      <c r="C11" s="160"/>
      <c r="D11" s="161">
        <v>78805</v>
      </c>
      <c r="E11" s="162"/>
      <c r="F11" s="163">
        <v>71604</v>
      </c>
      <c r="G11" s="164"/>
      <c r="H11" s="165"/>
    </row>
    <row r="12" spans="1:8" x14ac:dyDescent="0.15">
      <c r="A12" s="166"/>
      <c r="B12" s="167"/>
      <c r="C12" s="174"/>
      <c r="D12" s="169">
        <v>54338</v>
      </c>
      <c r="E12" s="170"/>
      <c r="F12" s="171">
        <v>45121</v>
      </c>
      <c r="G12" s="172"/>
      <c r="H12" s="173"/>
    </row>
    <row r="13" spans="1:8" x14ac:dyDescent="0.15">
      <c r="A13" s="154"/>
      <c r="B13" s="159"/>
      <c r="C13" s="175"/>
      <c r="D13" s="176">
        <v>99839</v>
      </c>
      <c r="E13" s="177"/>
      <c r="F13" s="178">
        <v>75524</v>
      </c>
      <c r="G13" s="179"/>
      <c r="H13" s="165"/>
    </row>
    <row r="14" spans="1:8" x14ac:dyDescent="0.15">
      <c r="A14" s="166"/>
      <c r="B14" s="167"/>
      <c r="C14" s="168"/>
      <c r="D14" s="169">
        <v>75835</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6.33</v>
      </c>
      <c r="C19" s="180">
        <f>ROUND(VALUE(SUBSTITUTE(実質収支比率等に係る経年分析!G$48,"▲","-")),2)</f>
        <v>5.5</v>
      </c>
      <c r="D19" s="180">
        <f>ROUND(VALUE(SUBSTITUTE(実質収支比率等に係る経年分析!H$48,"▲","-")),2)</f>
        <v>5.37</v>
      </c>
      <c r="E19" s="180">
        <f>ROUND(VALUE(SUBSTITUTE(実質収支比率等に係る経年分析!I$48,"▲","-")),2)</f>
        <v>5.16</v>
      </c>
      <c r="F19" s="180">
        <f>ROUND(VALUE(SUBSTITUTE(実質収支比率等に係る経年分析!J$48,"▲","-")),2)</f>
        <v>7.98</v>
      </c>
    </row>
    <row r="20" spans="1:11" x14ac:dyDescent="0.15">
      <c r="A20" s="180" t="s">
        <v>55</v>
      </c>
      <c r="B20" s="180">
        <f>ROUND(VALUE(SUBSTITUTE(実質収支比率等に係る経年分析!F$47,"▲","-")),2)</f>
        <v>44.01</v>
      </c>
      <c r="C20" s="180">
        <f>ROUND(VALUE(SUBSTITUTE(実質収支比率等に係る経年分析!G$47,"▲","-")),2)</f>
        <v>49.05</v>
      </c>
      <c r="D20" s="180">
        <f>ROUND(VALUE(SUBSTITUTE(実質収支比率等に係る経年分析!H$47,"▲","-")),2)</f>
        <v>51.05</v>
      </c>
      <c r="E20" s="180">
        <f>ROUND(VALUE(SUBSTITUTE(実質収支比率等に係る経年分析!I$47,"▲","-")),2)</f>
        <v>45.63</v>
      </c>
      <c r="F20" s="180">
        <f>ROUND(VALUE(SUBSTITUTE(実質収支比率等に係る経年分析!J$47,"▲","-")),2)</f>
        <v>39.82</v>
      </c>
    </row>
    <row r="21" spans="1:11" x14ac:dyDescent="0.15">
      <c r="A21" s="180" t="s">
        <v>56</v>
      </c>
      <c r="B21" s="180">
        <f>IF(ISNUMBER(VALUE(SUBSTITUTE(実質収支比率等に係る経年分析!F$49,"▲","-"))),ROUND(VALUE(SUBSTITUTE(実質収支比率等に係る経年分析!F$49,"▲","-")),2),NA())</f>
        <v>3.37</v>
      </c>
      <c r="C21" s="180">
        <f>IF(ISNUMBER(VALUE(SUBSTITUTE(実質収支比率等に係る経年分析!G$49,"▲","-"))),ROUND(VALUE(SUBSTITUTE(実質収支比率等に係る経年分析!G$49,"▲","-")),2),NA())</f>
        <v>2.31</v>
      </c>
      <c r="D21" s="180">
        <f>IF(ISNUMBER(VALUE(SUBSTITUTE(実質収支比率等に係る経年分析!H$49,"▲","-"))),ROUND(VALUE(SUBSTITUTE(実質収支比率等に係る経年分析!H$49,"▲","-")),2),NA())</f>
        <v>1.04</v>
      </c>
      <c r="E21" s="180">
        <f>IF(ISNUMBER(VALUE(SUBSTITUTE(実質収支比率等に係る経年分析!I$49,"▲","-"))),ROUND(VALUE(SUBSTITUTE(実質収支比率等に係る経年分析!I$49,"▲","-")),2),NA())</f>
        <v>-4.68</v>
      </c>
      <c r="F21" s="180">
        <f>IF(ISNUMBER(VALUE(SUBSTITUTE(実質収支比率等に係る経年分析!J$49,"▲","-"))),ROUND(VALUE(SUBSTITUTE(実質収支比率等に係る経年分析!J$49,"▲","-")),2),NA())</f>
        <v>-3.47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11.28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港湾整備事業特別会計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2257</v>
      </c>
      <c r="E42" s="182"/>
      <c r="F42" s="182"/>
      <c r="G42" s="182">
        <f>'実質公債費比率（分子）の構造'!L$52</f>
        <v>2216</v>
      </c>
      <c r="H42" s="182"/>
      <c r="I42" s="182"/>
      <c r="J42" s="182">
        <f>'実質公債費比率（分子）の構造'!M$52</f>
        <v>2316</v>
      </c>
      <c r="K42" s="182"/>
      <c r="L42" s="182"/>
      <c r="M42" s="182">
        <f>'実質公債費比率（分子）の構造'!N$52</f>
        <v>2556</v>
      </c>
      <c r="N42" s="182"/>
      <c r="O42" s="182"/>
      <c r="P42" s="182">
        <f>'実質公債費比率（分子）の構造'!O$52</f>
        <v>2952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41</v>
      </c>
      <c r="C44" s="182"/>
      <c r="D44" s="182"/>
      <c r="E44" s="182">
        <f>'実質公債費比率（分子）の構造'!L$50</f>
        <v>30</v>
      </c>
      <c r="F44" s="182"/>
      <c r="G44" s="182"/>
      <c r="H44" s="182">
        <f>'実質公債費比率（分子）の構造'!M$50</f>
        <v>22</v>
      </c>
      <c r="I44" s="182"/>
      <c r="J44" s="182"/>
      <c r="K44" s="182">
        <f>'実質公債費比率（分子）の構造'!N$50</f>
        <v>17</v>
      </c>
      <c r="L44" s="182"/>
      <c r="M44" s="182"/>
      <c r="N44" s="182">
        <f>'実質公債費比率（分子）の構造'!O$50</f>
        <v>19</v>
      </c>
      <c r="O44" s="182"/>
      <c r="P44" s="182"/>
    </row>
    <row r="45" spans="1:16" x14ac:dyDescent="0.15">
      <c r="A45" s="182" t="s">
        <v>66</v>
      </c>
      <c r="B45" s="182">
        <f>'実質公債費比率（分子）の構造'!K$49</f>
        <v>74</v>
      </c>
      <c r="C45" s="182"/>
      <c r="D45" s="182"/>
      <c r="E45" s="182">
        <f>'実質公債費比率（分子）の構造'!L$49</f>
        <v>79</v>
      </c>
      <c r="F45" s="182"/>
      <c r="G45" s="182"/>
      <c r="H45" s="182">
        <f>'実質公債費比率（分子）の構造'!M$49</f>
        <v>124</v>
      </c>
      <c r="I45" s="182"/>
      <c r="J45" s="182"/>
      <c r="K45" s="182">
        <f>'実質公債費比率（分子）の構造'!N$49</f>
        <v>185</v>
      </c>
      <c r="L45" s="182"/>
      <c r="M45" s="182"/>
      <c r="N45" s="182">
        <f>'実質公債費比率（分子）の構造'!O$49</f>
        <v>227</v>
      </c>
      <c r="O45" s="182"/>
      <c r="P45" s="182"/>
    </row>
    <row r="46" spans="1:16" x14ac:dyDescent="0.15">
      <c r="A46" s="182" t="s">
        <v>67</v>
      </c>
      <c r="B46" s="182">
        <f>'実質公債費比率（分子）の構造'!K$48</f>
        <v>233</v>
      </c>
      <c r="C46" s="182"/>
      <c r="D46" s="182"/>
      <c r="E46" s="182">
        <f>'実質公債費比率（分子）の構造'!L$48</f>
        <v>232</v>
      </c>
      <c r="F46" s="182"/>
      <c r="G46" s="182"/>
      <c r="H46" s="182">
        <f>'実質公債費比率（分子）の構造'!M$48</f>
        <v>218</v>
      </c>
      <c r="I46" s="182"/>
      <c r="J46" s="182"/>
      <c r="K46" s="182">
        <f>'実質公債費比率（分子）の構造'!N$48</f>
        <v>197</v>
      </c>
      <c r="L46" s="182"/>
      <c r="M46" s="182"/>
      <c r="N46" s="182">
        <f>'実質公債費比率（分子）の構造'!O$48</f>
        <v>207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2696</v>
      </c>
      <c r="C49" s="182"/>
      <c r="D49" s="182"/>
      <c r="E49" s="182">
        <f>'実質公債費比率（分子）の構造'!L$45</f>
        <v>2539</v>
      </c>
      <c r="F49" s="182"/>
      <c r="G49" s="182"/>
      <c r="H49" s="182">
        <f>'実質公債費比率（分子）の構造'!M$45</f>
        <v>2591</v>
      </c>
      <c r="I49" s="182"/>
      <c r="J49" s="182"/>
      <c r="K49" s="182">
        <f>'実質公債費比率（分子）の構造'!N$45</f>
        <v>2931</v>
      </c>
      <c r="L49" s="182"/>
      <c r="M49" s="182"/>
      <c r="N49" s="182">
        <f>'実質公債費比率（分子）の構造'!O$45</f>
        <v>3568</v>
      </c>
      <c r="O49" s="182"/>
      <c r="P49" s="182"/>
    </row>
    <row r="50" spans="1:16" x14ac:dyDescent="0.15">
      <c r="A50" s="182" t="s">
        <v>71</v>
      </c>
      <c r="B50" s="182" t="e">
        <f>NA()</f>
        <v>#N/A</v>
      </c>
      <c r="C50" s="182">
        <f>IF(ISNUMBER('実質公債費比率（分子）の構造'!K$53),'実質公債費比率（分子）の構造'!K$53,NA())</f>
        <v>787</v>
      </c>
      <c r="D50" s="182" t="e">
        <f>NA()</f>
        <v>#N/A</v>
      </c>
      <c r="E50" s="182" t="e">
        <f>NA()</f>
        <v>#N/A</v>
      </c>
      <c r="F50" s="182">
        <f>IF(ISNUMBER('実質公債費比率（分子）の構造'!L$53),'実質公債費比率（分子）の構造'!L$53,NA())</f>
        <v>664</v>
      </c>
      <c r="G50" s="182" t="e">
        <f>NA()</f>
        <v>#N/A</v>
      </c>
      <c r="H50" s="182" t="e">
        <f>NA()</f>
        <v>#N/A</v>
      </c>
      <c r="I50" s="182">
        <f>IF(ISNUMBER('実質公債費比率（分子）の構造'!M$53),'実質公債費比率（分子）の構造'!M$53,NA())</f>
        <v>639</v>
      </c>
      <c r="J50" s="182" t="e">
        <f>NA()</f>
        <v>#N/A</v>
      </c>
      <c r="K50" s="182" t="e">
        <f>NA()</f>
        <v>#N/A</v>
      </c>
      <c r="L50" s="182">
        <f>IF(ISNUMBER('実質公債費比率（分子）の構造'!N$53),'実質公債費比率（分子）の構造'!N$53,NA())</f>
        <v>774</v>
      </c>
      <c r="M50" s="182" t="e">
        <f>NA()</f>
        <v>#N/A</v>
      </c>
      <c r="N50" s="182" t="e">
        <f>NA()</f>
        <v>#N/A</v>
      </c>
      <c r="O50" s="182">
        <f>IF(ISNUMBER('実質公債費比率（分子）の構造'!O$53),'実質公債費比率（分子）の構造'!O$53,NA())</f>
        <v>1069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30047</v>
      </c>
      <c r="E56" s="181"/>
      <c r="F56" s="181"/>
      <c r="G56" s="181">
        <f>'将来負担比率（分子）の構造'!J$52</f>
        <v>30755</v>
      </c>
      <c r="H56" s="181"/>
      <c r="I56" s="181"/>
      <c r="J56" s="181">
        <f>'将来負担比率（分子）の構造'!K$52</f>
        <v>31306</v>
      </c>
      <c r="K56" s="181"/>
      <c r="L56" s="181"/>
      <c r="M56" s="181">
        <f>'将来負担比率（分子）の構造'!L$52</f>
        <v>32027</v>
      </c>
      <c r="N56" s="181"/>
      <c r="O56" s="181"/>
      <c r="P56" s="181">
        <f>'将来負担比率（分子）の構造'!M$52</f>
        <v>31770</v>
      </c>
    </row>
    <row r="57" spans="1:16" x14ac:dyDescent="0.15">
      <c r="A57" s="181" t="s">
        <v>42</v>
      </c>
      <c r="B57" s="181"/>
      <c r="C57" s="181"/>
      <c r="D57" s="181">
        <f>'将来負担比率（分子）の構造'!I$51</f>
        <v>339</v>
      </c>
      <c r="E57" s="181"/>
      <c r="F57" s="181"/>
      <c r="G57" s="181">
        <f>'将来負担比率（分子）の構造'!J$51</f>
        <v>232</v>
      </c>
      <c r="H57" s="181"/>
      <c r="I57" s="181"/>
      <c r="J57" s="181">
        <f>'将来負担比率（分子）の構造'!K$51</f>
        <v>124</v>
      </c>
      <c r="K57" s="181"/>
      <c r="L57" s="181"/>
      <c r="M57" s="181">
        <f>'将来負担比率（分子）の構造'!L$51</f>
        <v>17</v>
      </c>
      <c r="N57" s="181"/>
      <c r="O57" s="181"/>
      <c r="P57" s="181" t="str">
        <f>'将来負担比率（分子）の構造'!M$51</f>
        <v>-</v>
      </c>
    </row>
    <row r="58" spans="1:16" x14ac:dyDescent="0.15">
      <c r="A58" s="181" t="s">
        <v>41</v>
      </c>
      <c r="B58" s="181"/>
      <c r="C58" s="181"/>
      <c r="D58" s="181">
        <f>'将来負担比率（分子）の構造'!I$50</f>
        <v>10034</v>
      </c>
      <c r="E58" s="181"/>
      <c r="F58" s="181"/>
      <c r="G58" s="181">
        <f>'将来負担比率（分子）の構造'!J$50</f>
        <v>17912</v>
      </c>
      <c r="H58" s="181"/>
      <c r="I58" s="181"/>
      <c r="J58" s="181">
        <f>'将来負担比率（分子）の構造'!K$50</f>
        <v>18073</v>
      </c>
      <c r="K58" s="181"/>
      <c r="L58" s="181"/>
      <c r="M58" s="181">
        <f>'将来負担比率（分子）の構造'!L$50</f>
        <v>17428</v>
      </c>
      <c r="N58" s="181"/>
      <c r="O58" s="181"/>
      <c r="P58" s="181">
        <f>'将来負担比率（分子）の構造'!M$50</f>
        <v>15984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40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5752</v>
      </c>
      <c r="C62" s="181"/>
      <c r="D62" s="181"/>
      <c r="E62" s="181">
        <f>'将来負担比率（分子）の構造'!J$45</f>
        <v>5483</v>
      </c>
      <c r="F62" s="181"/>
      <c r="G62" s="181"/>
      <c r="H62" s="181">
        <f>'将来負担比率（分子）の構造'!K$45</f>
        <v>5288</v>
      </c>
      <c r="I62" s="181"/>
      <c r="J62" s="181"/>
      <c r="K62" s="181">
        <f>'将来負担比率（分子）の構造'!L$45</f>
        <v>4846</v>
      </c>
      <c r="L62" s="181"/>
      <c r="M62" s="181"/>
      <c r="N62" s="181">
        <f>'将来負担比率（分子）の構造'!M$45</f>
        <v>4722</v>
      </c>
      <c r="O62" s="181"/>
      <c r="P62" s="181"/>
    </row>
    <row r="63" spans="1:16" x14ac:dyDescent="0.15">
      <c r="A63" s="181" t="s">
        <v>34</v>
      </c>
      <c r="B63" s="181">
        <f>'将来負担比率（分子）の構造'!I$44</f>
        <v>2102</v>
      </c>
      <c r="C63" s="181"/>
      <c r="D63" s="181"/>
      <c r="E63" s="181">
        <f>'将来負担比率（分子）の構造'!J$44</f>
        <v>2280</v>
      </c>
      <c r="F63" s="181"/>
      <c r="G63" s="181"/>
      <c r="H63" s="181">
        <f>'将来負担比率（分子）の構造'!K$44</f>
        <v>2223</v>
      </c>
      <c r="I63" s="181"/>
      <c r="J63" s="181"/>
      <c r="K63" s="181">
        <f>'将来負担比率（分子）の構造'!L$44</f>
        <v>2278</v>
      </c>
      <c r="L63" s="181"/>
      <c r="M63" s="181"/>
      <c r="N63" s="181">
        <f>'将来負担比率（分子）の構造'!M$44</f>
        <v>2090</v>
      </c>
      <c r="O63" s="181"/>
      <c r="P63" s="181"/>
    </row>
    <row r="64" spans="1:16" x14ac:dyDescent="0.15">
      <c r="A64" s="181" t="s">
        <v>33</v>
      </c>
      <c r="B64" s="181">
        <f>'将来負担比率（分子）の構造'!I$43</f>
        <v>2426</v>
      </c>
      <c r="C64" s="181"/>
      <c r="D64" s="181"/>
      <c r="E64" s="181">
        <f>'将来負担比率（分子）の構造'!J$43</f>
        <v>2278</v>
      </c>
      <c r="F64" s="181"/>
      <c r="G64" s="181"/>
      <c r="H64" s="181">
        <f>'将来負担比率（分子）の構造'!K$43</f>
        <v>2128</v>
      </c>
      <c r="I64" s="181"/>
      <c r="J64" s="181"/>
      <c r="K64" s="181">
        <f>'将来負担比率（分子）の構造'!L$43</f>
        <v>1817</v>
      </c>
      <c r="L64" s="181"/>
      <c r="M64" s="181"/>
      <c r="N64" s="181">
        <f>'将来負担比率（分子）の構造'!M$43</f>
        <v>1877</v>
      </c>
      <c r="O64" s="181"/>
      <c r="P64" s="181"/>
    </row>
    <row r="65" spans="1:16" x14ac:dyDescent="0.15">
      <c r="A65" s="181" t="s">
        <v>32</v>
      </c>
      <c r="B65" s="181">
        <f>'将来負担比率（分子）の構造'!I$42</f>
        <v>477</v>
      </c>
      <c r="C65" s="181"/>
      <c r="D65" s="181"/>
      <c r="E65" s="181">
        <f>'将来負担比率（分子）の構造'!J$42</f>
        <v>73</v>
      </c>
      <c r="F65" s="181"/>
      <c r="G65" s="181"/>
      <c r="H65" s="181">
        <f>'将来負担比率（分子）の構造'!K$42</f>
        <v>53</v>
      </c>
      <c r="I65" s="181"/>
      <c r="J65" s="181"/>
      <c r="K65" s="181">
        <f>'将来負担比率（分子）の構造'!L$42</f>
        <v>37</v>
      </c>
      <c r="L65" s="181"/>
      <c r="M65" s="181"/>
      <c r="N65" s="181">
        <f>'将来負担比率（分子）の構造'!M$42</f>
        <v>41</v>
      </c>
      <c r="O65" s="181"/>
      <c r="P65" s="181"/>
    </row>
    <row r="66" spans="1:16" x14ac:dyDescent="0.15">
      <c r="A66" s="181" t="s">
        <v>31</v>
      </c>
      <c r="B66" s="181">
        <f>'将来負担比率（分子）の構造'!I$41</f>
        <v>32747</v>
      </c>
      <c r="C66" s="181"/>
      <c r="D66" s="181"/>
      <c r="E66" s="181">
        <f>'将来負担比率（分子）の構造'!J$41</f>
        <v>33451</v>
      </c>
      <c r="F66" s="181"/>
      <c r="G66" s="181"/>
      <c r="H66" s="181">
        <f>'将来負担比率（分子）の構造'!K$41</f>
        <v>34262</v>
      </c>
      <c r="I66" s="181"/>
      <c r="J66" s="181"/>
      <c r="K66" s="181">
        <f>'将来負担比率（分子）の構造'!L$41</f>
        <v>35306</v>
      </c>
      <c r="L66" s="181"/>
      <c r="M66" s="181"/>
      <c r="N66" s="181">
        <f>'将来負担比率（分子）の構造'!M$41</f>
        <v>34998</v>
      </c>
      <c r="O66" s="181"/>
      <c r="P66" s="181"/>
    </row>
    <row r="67" spans="1:16" x14ac:dyDescent="0.15">
      <c r="A67" s="181" t="s">
        <v>75</v>
      </c>
      <c r="B67" s="181" t="e">
        <f>NA()</f>
        <v>#N/A</v>
      </c>
      <c r="C67" s="181">
        <f>IF(ISNUMBER('将来負担比率（分子）の構造'!I$53), IF('将来負担比率（分子）の構造'!I$53 &lt; 0, 0, '将来負担比率（分子）の構造'!I$53), NA())</f>
        <v>3084</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10183</v>
      </c>
      <c r="C72" s="185">
        <f>基金残高に係る経年分析!G55</f>
        <v>9257</v>
      </c>
      <c r="D72" s="185">
        <f>基金残高に係る経年分析!H55</f>
        <v>8003</v>
      </c>
    </row>
    <row r="73" spans="1:16" x14ac:dyDescent="0.15">
      <c r="A73" s="184" t="s">
        <v>78</v>
      </c>
      <c r="B73" s="185">
        <f>基金残高に係る経年分析!F56</f>
        <v>1326</v>
      </c>
      <c r="C73" s="185">
        <f>基金残高に係る経年分析!G56</f>
        <v>1890</v>
      </c>
      <c r="D73" s="185">
        <f>基金残高に係る経年分析!H56</f>
        <v>1833</v>
      </c>
    </row>
    <row r="74" spans="1:16" x14ac:dyDescent="0.15">
      <c r="A74" s="184" t="s">
        <v>79</v>
      </c>
      <c r="B74" s="185">
        <f>基金残高に係る経年分析!F57</f>
        <v>8705</v>
      </c>
      <c r="C74" s="185">
        <f>基金残高に係る経年分析!G57</f>
        <v>8921</v>
      </c>
      <c r="D74" s="185">
        <f>基金残高に係る経年分析!H57</f>
        <v>9235</v>
      </c>
    </row>
  </sheetData>
  <sheetProtection algorithmName="SHA-512" hashValue="+KkiZNp9FMPsqPhVJAIYQ4fMEZs+TpLKe8/2ypUME8XRMZqHI9+G9161PRlHWhyR86laoANQN9jElg7tYavmQg==" saltValue="UuVc6yyWaiWmZoQoqkSg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220</v>
      </c>
      <c r="C5" s="745"/>
      <c r="D5" s="745"/>
      <c r="E5" s="745"/>
      <c r="F5" s="745"/>
      <c r="G5" s="745"/>
      <c r="H5" s="745"/>
      <c r="I5" s="745"/>
      <c r="J5" s="745"/>
      <c r="K5" s="745"/>
      <c r="L5" s="745"/>
      <c r="M5" s="745"/>
      <c r="N5" s="745"/>
      <c r="O5" s="745"/>
      <c r="P5" s="745"/>
      <c r="Q5" s="746"/>
      <c r="R5" s="733">
        <v>7851563</v>
      </c>
      <c r="S5" s="734"/>
      <c r="T5" s="734"/>
      <c r="U5" s="734"/>
      <c r="V5" s="734"/>
      <c r="W5" s="734"/>
      <c r="X5" s="734"/>
      <c r="Y5" s="777"/>
      <c r="Z5" s="795">
        <v>22.1</v>
      </c>
      <c r="AA5" s="795"/>
      <c r="AB5" s="795"/>
      <c r="AC5" s="795"/>
      <c r="AD5" s="796">
        <v>7851563</v>
      </c>
      <c r="AE5" s="796"/>
      <c r="AF5" s="796"/>
      <c r="AG5" s="796"/>
      <c r="AH5" s="796"/>
      <c r="AI5" s="796"/>
      <c r="AJ5" s="796"/>
      <c r="AK5" s="796"/>
      <c r="AL5" s="778">
        <v>40</v>
      </c>
      <c r="AM5" s="749"/>
      <c r="AN5" s="749"/>
      <c r="AO5" s="779"/>
      <c r="AP5" s="744" t="s">
        <v>221</v>
      </c>
      <c r="AQ5" s="745"/>
      <c r="AR5" s="745"/>
      <c r="AS5" s="745"/>
      <c r="AT5" s="745"/>
      <c r="AU5" s="745"/>
      <c r="AV5" s="745"/>
      <c r="AW5" s="745"/>
      <c r="AX5" s="745"/>
      <c r="AY5" s="745"/>
      <c r="AZ5" s="745"/>
      <c r="BA5" s="745"/>
      <c r="BB5" s="745"/>
      <c r="BC5" s="745"/>
      <c r="BD5" s="745"/>
      <c r="BE5" s="745"/>
      <c r="BF5" s="746"/>
      <c r="BG5" s="678">
        <v>7850906</v>
      </c>
      <c r="BH5" s="679"/>
      <c r="BI5" s="679"/>
      <c r="BJ5" s="679"/>
      <c r="BK5" s="679"/>
      <c r="BL5" s="679"/>
      <c r="BM5" s="679"/>
      <c r="BN5" s="680"/>
      <c r="BO5" s="715">
        <v>100</v>
      </c>
      <c r="BP5" s="715"/>
      <c r="BQ5" s="715"/>
      <c r="BR5" s="715"/>
      <c r="BS5" s="716" t="s">
        <v>222</v>
      </c>
      <c r="BT5" s="716"/>
      <c r="BU5" s="716"/>
      <c r="BV5" s="716"/>
      <c r="BW5" s="716"/>
      <c r="BX5" s="716"/>
      <c r="BY5" s="716"/>
      <c r="BZ5" s="716"/>
      <c r="CA5" s="716"/>
      <c r="CB5" s="775"/>
      <c r="CD5" s="782" t="s">
        <v>216</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214</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308638</v>
      </c>
      <c r="S6" s="679"/>
      <c r="T6" s="679"/>
      <c r="U6" s="679"/>
      <c r="V6" s="679"/>
      <c r="W6" s="679"/>
      <c r="X6" s="679"/>
      <c r="Y6" s="680"/>
      <c r="Z6" s="715">
        <v>0.9</v>
      </c>
      <c r="AA6" s="715"/>
      <c r="AB6" s="715"/>
      <c r="AC6" s="715"/>
      <c r="AD6" s="716">
        <v>308638</v>
      </c>
      <c r="AE6" s="716"/>
      <c r="AF6" s="716"/>
      <c r="AG6" s="716"/>
      <c r="AH6" s="716"/>
      <c r="AI6" s="716"/>
      <c r="AJ6" s="716"/>
      <c r="AK6" s="716"/>
      <c r="AL6" s="681">
        <v>1.6</v>
      </c>
      <c r="AM6" s="682"/>
      <c r="AN6" s="682"/>
      <c r="AO6" s="717"/>
      <c r="AP6" s="675" t="s">
        <v>227</v>
      </c>
      <c r="AQ6" s="676"/>
      <c r="AR6" s="676"/>
      <c r="AS6" s="676"/>
      <c r="AT6" s="676"/>
      <c r="AU6" s="676"/>
      <c r="AV6" s="676"/>
      <c r="AW6" s="676"/>
      <c r="AX6" s="676"/>
      <c r="AY6" s="676"/>
      <c r="AZ6" s="676"/>
      <c r="BA6" s="676"/>
      <c r="BB6" s="676"/>
      <c r="BC6" s="676"/>
      <c r="BD6" s="676"/>
      <c r="BE6" s="676"/>
      <c r="BF6" s="677"/>
      <c r="BG6" s="678">
        <v>7850906</v>
      </c>
      <c r="BH6" s="679"/>
      <c r="BI6" s="679"/>
      <c r="BJ6" s="679"/>
      <c r="BK6" s="679"/>
      <c r="BL6" s="679"/>
      <c r="BM6" s="679"/>
      <c r="BN6" s="680"/>
      <c r="BO6" s="715">
        <v>100</v>
      </c>
      <c r="BP6" s="715"/>
      <c r="BQ6" s="715"/>
      <c r="BR6" s="715"/>
      <c r="BS6" s="716" t="s">
        <v>222</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261701</v>
      </c>
      <c r="CS6" s="679"/>
      <c r="CT6" s="679"/>
      <c r="CU6" s="679"/>
      <c r="CV6" s="679"/>
      <c r="CW6" s="679"/>
      <c r="CX6" s="679"/>
      <c r="CY6" s="680"/>
      <c r="CZ6" s="778">
        <v>0.8</v>
      </c>
      <c r="DA6" s="749"/>
      <c r="DB6" s="749"/>
      <c r="DC6" s="781"/>
      <c r="DD6" s="684" t="s">
        <v>229</v>
      </c>
      <c r="DE6" s="679"/>
      <c r="DF6" s="679"/>
      <c r="DG6" s="679"/>
      <c r="DH6" s="679"/>
      <c r="DI6" s="679"/>
      <c r="DJ6" s="679"/>
      <c r="DK6" s="679"/>
      <c r="DL6" s="679"/>
      <c r="DM6" s="679"/>
      <c r="DN6" s="679"/>
      <c r="DO6" s="679"/>
      <c r="DP6" s="680"/>
      <c r="DQ6" s="684">
        <v>261701</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10620</v>
      </c>
      <c r="S7" s="679"/>
      <c r="T7" s="679"/>
      <c r="U7" s="679"/>
      <c r="V7" s="679"/>
      <c r="W7" s="679"/>
      <c r="X7" s="679"/>
      <c r="Y7" s="680"/>
      <c r="Z7" s="715">
        <v>0</v>
      </c>
      <c r="AA7" s="715"/>
      <c r="AB7" s="715"/>
      <c r="AC7" s="715"/>
      <c r="AD7" s="716">
        <v>10620</v>
      </c>
      <c r="AE7" s="716"/>
      <c r="AF7" s="716"/>
      <c r="AG7" s="716"/>
      <c r="AH7" s="716"/>
      <c r="AI7" s="716"/>
      <c r="AJ7" s="716"/>
      <c r="AK7" s="716"/>
      <c r="AL7" s="681">
        <v>0.1</v>
      </c>
      <c r="AM7" s="682"/>
      <c r="AN7" s="682"/>
      <c r="AO7" s="717"/>
      <c r="AP7" s="675" t="s">
        <v>231</v>
      </c>
      <c r="AQ7" s="676"/>
      <c r="AR7" s="676"/>
      <c r="AS7" s="676"/>
      <c r="AT7" s="676"/>
      <c r="AU7" s="676"/>
      <c r="AV7" s="676"/>
      <c r="AW7" s="676"/>
      <c r="AX7" s="676"/>
      <c r="AY7" s="676"/>
      <c r="AZ7" s="676"/>
      <c r="BA7" s="676"/>
      <c r="BB7" s="676"/>
      <c r="BC7" s="676"/>
      <c r="BD7" s="676"/>
      <c r="BE7" s="676"/>
      <c r="BF7" s="677"/>
      <c r="BG7" s="678">
        <v>3461727</v>
      </c>
      <c r="BH7" s="679"/>
      <c r="BI7" s="679"/>
      <c r="BJ7" s="679"/>
      <c r="BK7" s="679"/>
      <c r="BL7" s="679"/>
      <c r="BM7" s="679"/>
      <c r="BN7" s="680"/>
      <c r="BO7" s="715">
        <v>44.1</v>
      </c>
      <c r="BP7" s="715"/>
      <c r="BQ7" s="715"/>
      <c r="BR7" s="715"/>
      <c r="BS7" s="716" t="s">
        <v>222</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5681907</v>
      </c>
      <c r="CS7" s="679"/>
      <c r="CT7" s="679"/>
      <c r="CU7" s="679"/>
      <c r="CV7" s="679"/>
      <c r="CW7" s="679"/>
      <c r="CX7" s="679"/>
      <c r="CY7" s="680"/>
      <c r="CZ7" s="715">
        <v>16.899999999999999</v>
      </c>
      <c r="DA7" s="715"/>
      <c r="DB7" s="715"/>
      <c r="DC7" s="715"/>
      <c r="DD7" s="684">
        <v>420018</v>
      </c>
      <c r="DE7" s="679"/>
      <c r="DF7" s="679"/>
      <c r="DG7" s="679"/>
      <c r="DH7" s="679"/>
      <c r="DI7" s="679"/>
      <c r="DJ7" s="679"/>
      <c r="DK7" s="679"/>
      <c r="DL7" s="679"/>
      <c r="DM7" s="679"/>
      <c r="DN7" s="679"/>
      <c r="DO7" s="679"/>
      <c r="DP7" s="680"/>
      <c r="DQ7" s="684">
        <v>4179245</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45943</v>
      </c>
      <c r="S8" s="679"/>
      <c r="T8" s="679"/>
      <c r="U8" s="679"/>
      <c r="V8" s="679"/>
      <c r="W8" s="679"/>
      <c r="X8" s="679"/>
      <c r="Y8" s="680"/>
      <c r="Z8" s="715">
        <v>0.1</v>
      </c>
      <c r="AA8" s="715"/>
      <c r="AB8" s="715"/>
      <c r="AC8" s="715"/>
      <c r="AD8" s="716">
        <v>45943</v>
      </c>
      <c r="AE8" s="716"/>
      <c r="AF8" s="716"/>
      <c r="AG8" s="716"/>
      <c r="AH8" s="716"/>
      <c r="AI8" s="716"/>
      <c r="AJ8" s="716"/>
      <c r="AK8" s="716"/>
      <c r="AL8" s="681">
        <v>0.2</v>
      </c>
      <c r="AM8" s="682"/>
      <c r="AN8" s="682"/>
      <c r="AO8" s="717"/>
      <c r="AP8" s="675" t="s">
        <v>234</v>
      </c>
      <c r="AQ8" s="676"/>
      <c r="AR8" s="676"/>
      <c r="AS8" s="676"/>
      <c r="AT8" s="676"/>
      <c r="AU8" s="676"/>
      <c r="AV8" s="676"/>
      <c r="AW8" s="676"/>
      <c r="AX8" s="676"/>
      <c r="AY8" s="676"/>
      <c r="AZ8" s="676"/>
      <c r="BA8" s="676"/>
      <c r="BB8" s="676"/>
      <c r="BC8" s="676"/>
      <c r="BD8" s="676"/>
      <c r="BE8" s="676"/>
      <c r="BF8" s="677"/>
      <c r="BG8" s="678">
        <v>114648</v>
      </c>
      <c r="BH8" s="679"/>
      <c r="BI8" s="679"/>
      <c r="BJ8" s="679"/>
      <c r="BK8" s="679"/>
      <c r="BL8" s="679"/>
      <c r="BM8" s="679"/>
      <c r="BN8" s="680"/>
      <c r="BO8" s="715">
        <v>1.5</v>
      </c>
      <c r="BP8" s="715"/>
      <c r="BQ8" s="715"/>
      <c r="BR8" s="715"/>
      <c r="BS8" s="684" t="s">
        <v>229</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9971263</v>
      </c>
      <c r="CS8" s="679"/>
      <c r="CT8" s="679"/>
      <c r="CU8" s="679"/>
      <c r="CV8" s="679"/>
      <c r="CW8" s="679"/>
      <c r="CX8" s="679"/>
      <c r="CY8" s="680"/>
      <c r="CZ8" s="715">
        <v>29.6</v>
      </c>
      <c r="DA8" s="715"/>
      <c r="DB8" s="715"/>
      <c r="DC8" s="715"/>
      <c r="DD8" s="684">
        <v>254527</v>
      </c>
      <c r="DE8" s="679"/>
      <c r="DF8" s="679"/>
      <c r="DG8" s="679"/>
      <c r="DH8" s="679"/>
      <c r="DI8" s="679"/>
      <c r="DJ8" s="679"/>
      <c r="DK8" s="679"/>
      <c r="DL8" s="679"/>
      <c r="DM8" s="679"/>
      <c r="DN8" s="679"/>
      <c r="DO8" s="679"/>
      <c r="DP8" s="680"/>
      <c r="DQ8" s="684">
        <v>6096127</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20897</v>
      </c>
      <c r="S9" s="679"/>
      <c r="T9" s="679"/>
      <c r="U9" s="679"/>
      <c r="V9" s="679"/>
      <c r="W9" s="679"/>
      <c r="X9" s="679"/>
      <c r="Y9" s="680"/>
      <c r="Z9" s="715">
        <v>0.1</v>
      </c>
      <c r="AA9" s="715"/>
      <c r="AB9" s="715"/>
      <c r="AC9" s="715"/>
      <c r="AD9" s="716">
        <v>20897</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2648739</v>
      </c>
      <c r="BH9" s="679"/>
      <c r="BI9" s="679"/>
      <c r="BJ9" s="679"/>
      <c r="BK9" s="679"/>
      <c r="BL9" s="679"/>
      <c r="BM9" s="679"/>
      <c r="BN9" s="680"/>
      <c r="BO9" s="715">
        <v>33.700000000000003</v>
      </c>
      <c r="BP9" s="715"/>
      <c r="BQ9" s="715"/>
      <c r="BR9" s="715"/>
      <c r="BS9" s="684" t="s">
        <v>222</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2830143</v>
      </c>
      <c r="CS9" s="679"/>
      <c r="CT9" s="679"/>
      <c r="CU9" s="679"/>
      <c r="CV9" s="679"/>
      <c r="CW9" s="679"/>
      <c r="CX9" s="679"/>
      <c r="CY9" s="680"/>
      <c r="CZ9" s="715">
        <v>8.4</v>
      </c>
      <c r="DA9" s="715"/>
      <c r="DB9" s="715"/>
      <c r="DC9" s="715"/>
      <c r="DD9" s="684">
        <v>158247</v>
      </c>
      <c r="DE9" s="679"/>
      <c r="DF9" s="679"/>
      <c r="DG9" s="679"/>
      <c r="DH9" s="679"/>
      <c r="DI9" s="679"/>
      <c r="DJ9" s="679"/>
      <c r="DK9" s="679"/>
      <c r="DL9" s="679"/>
      <c r="DM9" s="679"/>
      <c r="DN9" s="679"/>
      <c r="DO9" s="679"/>
      <c r="DP9" s="680"/>
      <c r="DQ9" s="684">
        <v>2230225</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222</v>
      </c>
      <c r="S10" s="679"/>
      <c r="T10" s="679"/>
      <c r="U10" s="679"/>
      <c r="V10" s="679"/>
      <c r="W10" s="679"/>
      <c r="X10" s="679"/>
      <c r="Y10" s="680"/>
      <c r="Z10" s="715" t="s">
        <v>222</v>
      </c>
      <c r="AA10" s="715"/>
      <c r="AB10" s="715"/>
      <c r="AC10" s="715"/>
      <c r="AD10" s="716" t="s">
        <v>222</v>
      </c>
      <c r="AE10" s="716"/>
      <c r="AF10" s="716"/>
      <c r="AG10" s="716"/>
      <c r="AH10" s="716"/>
      <c r="AI10" s="716"/>
      <c r="AJ10" s="716"/>
      <c r="AK10" s="716"/>
      <c r="AL10" s="681" t="s">
        <v>229</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160248</v>
      </c>
      <c r="BH10" s="679"/>
      <c r="BI10" s="679"/>
      <c r="BJ10" s="679"/>
      <c r="BK10" s="679"/>
      <c r="BL10" s="679"/>
      <c r="BM10" s="679"/>
      <c r="BN10" s="680"/>
      <c r="BO10" s="715">
        <v>2</v>
      </c>
      <c r="BP10" s="715"/>
      <c r="BQ10" s="715"/>
      <c r="BR10" s="715"/>
      <c r="BS10" s="684" t="s">
        <v>229</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15444</v>
      </c>
      <c r="CS10" s="679"/>
      <c r="CT10" s="679"/>
      <c r="CU10" s="679"/>
      <c r="CV10" s="679"/>
      <c r="CW10" s="679"/>
      <c r="CX10" s="679"/>
      <c r="CY10" s="680"/>
      <c r="CZ10" s="715">
        <v>0</v>
      </c>
      <c r="DA10" s="715"/>
      <c r="DB10" s="715"/>
      <c r="DC10" s="715"/>
      <c r="DD10" s="684" t="s">
        <v>222</v>
      </c>
      <c r="DE10" s="679"/>
      <c r="DF10" s="679"/>
      <c r="DG10" s="679"/>
      <c r="DH10" s="679"/>
      <c r="DI10" s="679"/>
      <c r="DJ10" s="679"/>
      <c r="DK10" s="679"/>
      <c r="DL10" s="679"/>
      <c r="DM10" s="679"/>
      <c r="DN10" s="679"/>
      <c r="DO10" s="679"/>
      <c r="DP10" s="680"/>
      <c r="DQ10" s="684">
        <v>442</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1127365</v>
      </c>
      <c r="S11" s="679"/>
      <c r="T11" s="679"/>
      <c r="U11" s="679"/>
      <c r="V11" s="679"/>
      <c r="W11" s="679"/>
      <c r="X11" s="679"/>
      <c r="Y11" s="680"/>
      <c r="Z11" s="681">
        <v>3.2</v>
      </c>
      <c r="AA11" s="682"/>
      <c r="AB11" s="682"/>
      <c r="AC11" s="683"/>
      <c r="AD11" s="684">
        <v>1127365</v>
      </c>
      <c r="AE11" s="679"/>
      <c r="AF11" s="679"/>
      <c r="AG11" s="679"/>
      <c r="AH11" s="679"/>
      <c r="AI11" s="679"/>
      <c r="AJ11" s="679"/>
      <c r="AK11" s="680"/>
      <c r="AL11" s="681">
        <v>5.7</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538092</v>
      </c>
      <c r="BH11" s="679"/>
      <c r="BI11" s="679"/>
      <c r="BJ11" s="679"/>
      <c r="BK11" s="679"/>
      <c r="BL11" s="679"/>
      <c r="BM11" s="679"/>
      <c r="BN11" s="680"/>
      <c r="BO11" s="715">
        <v>6.9</v>
      </c>
      <c r="BP11" s="715"/>
      <c r="BQ11" s="715"/>
      <c r="BR11" s="715"/>
      <c r="BS11" s="684" t="s">
        <v>229</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1664655</v>
      </c>
      <c r="CS11" s="679"/>
      <c r="CT11" s="679"/>
      <c r="CU11" s="679"/>
      <c r="CV11" s="679"/>
      <c r="CW11" s="679"/>
      <c r="CX11" s="679"/>
      <c r="CY11" s="680"/>
      <c r="CZ11" s="715">
        <v>4.9000000000000004</v>
      </c>
      <c r="DA11" s="715"/>
      <c r="DB11" s="715"/>
      <c r="DC11" s="715"/>
      <c r="DD11" s="684">
        <v>637102</v>
      </c>
      <c r="DE11" s="679"/>
      <c r="DF11" s="679"/>
      <c r="DG11" s="679"/>
      <c r="DH11" s="679"/>
      <c r="DI11" s="679"/>
      <c r="DJ11" s="679"/>
      <c r="DK11" s="679"/>
      <c r="DL11" s="679"/>
      <c r="DM11" s="679"/>
      <c r="DN11" s="679"/>
      <c r="DO11" s="679"/>
      <c r="DP11" s="680"/>
      <c r="DQ11" s="684">
        <v>931842</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v>49950</v>
      </c>
      <c r="S12" s="679"/>
      <c r="T12" s="679"/>
      <c r="U12" s="679"/>
      <c r="V12" s="679"/>
      <c r="W12" s="679"/>
      <c r="X12" s="679"/>
      <c r="Y12" s="680"/>
      <c r="Z12" s="715">
        <v>0.1</v>
      </c>
      <c r="AA12" s="715"/>
      <c r="AB12" s="715"/>
      <c r="AC12" s="715"/>
      <c r="AD12" s="716">
        <v>49950</v>
      </c>
      <c r="AE12" s="716"/>
      <c r="AF12" s="716"/>
      <c r="AG12" s="716"/>
      <c r="AH12" s="716"/>
      <c r="AI12" s="716"/>
      <c r="AJ12" s="716"/>
      <c r="AK12" s="716"/>
      <c r="AL12" s="681">
        <v>0.3</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3748623</v>
      </c>
      <c r="BH12" s="679"/>
      <c r="BI12" s="679"/>
      <c r="BJ12" s="679"/>
      <c r="BK12" s="679"/>
      <c r="BL12" s="679"/>
      <c r="BM12" s="679"/>
      <c r="BN12" s="680"/>
      <c r="BO12" s="715">
        <v>47.7</v>
      </c>
      <c r="BP12" s="715"/>
      <c r="BQ12" s="715"/>
      <c r="BR12" s="715"/>
      <c r="BS12" s="684" t="s">
        <v>229</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200126</v>
      </c>
      <c r="CS12" s="679"/>
      <c r="CT12" s="679"/>
      <c r="CU12" s="679"/>
      <c r="CV12" s="679"/>
      <c r="CW12" s="679"/>
      <c r="CX12" s="679"/>
      <c r="CY12" s="680"/>
      <c r="CZ12" s="715">
        <v>0.6</v>
      </c>
      <c r="DA12" s="715"/>
      <c r="DB12" s="715"/>
      <c r="DC12" s="715"/>
      <c r="DD12" s="684" t="s">
        <v>222</v>
      </c>
      <c r="DE12" s="679"/>
      <c r="DF12" s="679"/>
      <c r="DG12" s="679"/>
      <c r="DH12" s="679"/>
      <c r="DI12" s="679"/>
      <c r="DJ12" s="679"/>
      <c r="DK12" s="679"/>
      <c r="DL12" s="679"/>
      <c r="DM12" s="679"/>
      <c r="DN12" s="679"/>
      <c r="DO12" s="679"/>
      <c r="DP12" s="680"/>
      <c r="DQ12" s="684">
        <v>112146</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222</v>
      </c>
      <c r="AA13" s="715"/>
      <c r="AB13" s="715"/>
      <c r="AC13" s="715"/>
      <c r="AD13" s="716" t="s">
        <v>229</v>
      </c>
      <c r="AE13" s="716"/>
      <c r="AF13" s="716"/>
      <c r="AG13" s="716"/>
      <c r="AH13" s="716"/>
      <c r="AI13" s="716"/>
      <c r="AJ13" s="716"/>
      <c r="AK13" s="716"/>
      <c r="AL13" s="681" t="s">
        <v>222</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3747358</v>
      </c>
      <c r="BH13" s="679"/>
      <c r="BI13" s="679"/>
      <c r="BJ13" s="679"/>
      <c r="BK13" s="679"/>
      <c r="BL13" s="679"/>
      <c r="BM13" s="679"/>
      <c r="BN13" s="680"/>
      <c r="BO13" s="715">
        <v>47.7</v>
      </c>
      <c r="BP13" s="715"/>
      <c r="BQ13" s="715"/>
      <c r="BR13" s="715"/>
      <c r="BS13" s="684" t="s">
        <v>222</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2772206</v>
      </c>
      <c r="CS13" s="679"/>
      <c r="CT13" s="679"/>
      <c r="CU13" s="679"/>
      <c r="CV13" s="679"/>
      <c r="CW13" s="679"/>
      <c r="CX13" s="679"/>
      <c r="CY13" s="680"/>
      <c r="CZ13" s="715">
        <v>8.1999999999999993</v>
      </c>
      <c r="DA13" s="715"/>
      <c r="DB13" s="715"/>
      <c r="DC13" s="715"/>
      <c r="DD13" s="684">
        <v>2093349</v>
      </c>
      <c r="DE13" s="679"/>
      <c r="DF13" s="679"/>
      <c r="DG13" s="679"/>
      <c r="DH13" s="679"/>
      <c r="DI13" s="679"/>
      <c r="DJ13" s="679"/>
      <c r="DK13" s="679"/>
      <c r="DL13" s="679"/>
      <c r="DM13" s="679"/>
      <c r="DN13" s="679"/>
      <c r="DO13" s="679"/>
      <c r="DP13" s="680"/>
      <c r="DQ13" s="684">
        <v>1457126</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53510</v>
      </c>
      <c r="S14" s="679"/>
      <c r="T14" s="679"/>
      <c r="U14" s="679"/>
      <c r="V14" s="679"/>
      <c r="W14" s="679"/>
      <c r="X14" s="679"/>
      <c r="Y14" s="680"/>
      <c r="Z14" s="715">
        <v>0.2</v>
      </c>
      <c r="AA14" s="715"/>
      <c r="AB14" s="715"/>
      <c r="AC14" s="715"/>
      <c r="AD14" s="716">
        <v>53510</v>
      </c>
      <c r="AE14" s="716"/>
      <c r="AF14" s="716"/>
      <c r="AG14" s="716"/>
      <c r="AH14" s="716"/>
      <c r="AI14" s="716"/>
      <c r="AJ14" s="716"/>
      <c r="AK14" s="716"/>
      <c r="AL14" s="681">
        <v>0.3</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274312</v>
      </c>
      <c r="BH14" s="679"/>
      <c r="BI14" s="679"/>
      <c r="BJ14" s="679"/>
      <c r="BK14" s="679"/>
      <c r="BL14" s="679"/>
      <c r="BM14" s="679"/>
      <c r="BN14" s="680"/>
      <c r="BO14" s="715">
        <v>3.5</v>
      </c>
      <c r="BP14" s="715"/>
      <c r="BQ14" s="715"/>
      <c r="BR14" s="715"/>
      <c r="BS14" s="684" t="s">
        <v>222</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1385120</v>
      </c>
      <c r="CS14" s="679"/>
      <c r="CT14" s="679"/>
      <c r="CU14" s="679"/>
      <c r="CV14" s="679"/>
      <c r="CW14" s="679"/>
      <c r="CX14" s="679"/>
      <c r="CY14" s="680"/>
      <c r="CZ14" s="715">
        <v>4.0999999999999996</v>
      </c>
      <c r="DA14" s="715"/>
      <c r="DB14" s="715"/>
      <c r="DC14" s="715"/>
      <c r="DD14" s="684">
        <v>173491</v>
      </c>
      <c r="DE14" s="679"/>
      <c r="DF14" s="679"/>
      <c r="DG14" s="679"/>
      <c r="DH14" s="679"/>
      <c r="DI14" s="679"/>
      <c r="DJ14" s="679"/>
      <c r="DK14" s="679"/>
      <c r="DL14" s="679"/>
      <c r="DM14" s="679"/>
      <c r="DN14" s="679"/>
      <c r="DO14" s="679"/>
      <c r="DP14" s="680"/>
      <c r="DQ14" s="684">
        <v>1218306</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222</v>
      </c>
      <c r="AA15" s="715"/>
      <c r="AB15" s="715"/>
      <c r="AC15" s="715"/>
      <c r="AD15" s="716" t="s">
        <v>229</v>
      </c>
      <c r="AE15" s="716"/>
      <c r="AF15" s="716"/>
      <c r="AG15" s="716"/>
      <c r="AH15" s="716"/>
      <c r="AI15" s="716"/>
      <c r="AJ15" s="716"/>
      <c r="AK15" s="716"/>
      <c r="AL15" s="681" t="s">
        <v>222</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360775</v>
      </c>
      <c r="BH15" s="679"/>
      <c r="BI15" s="679"/>
      <c r="BJ15" s="679"/>
      <c r="BK15" s="679"/>
      <c r="BL15" s="679"/>
      <c r="BM15" s="679"/>
      <c r="BN15" s="680"/>
      <c r="BO15" s="715">
        <v>4.5999999999999996</v>
      </c>
      <c r="BP15" s="715"/>
      <c r="BQ15" s="715"/>
      <c r="BR15" s="715"/>
      <c r="BS15" s="684" t="s">
        <v>229</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5075171</v>
      </c>
      <c r="CS15" s="679"/>
      <c r="CT15" s="679"/>
      <c r="CU15" s="679"/>
      <c r="CV15" s="679"/>
      <c r="CW15" s="679"/>
      <c r="CX15" s="679"/>
      <c r="CY15" s="680"/>
      <c r="CZ15" s="715">
        <v>15.1</v>
      </c>
      <c r="DA15" s="715"/>
      <c r="DB15" s="715"/>
      <c r="DC15" s="715"/>
      <c r="DD15" s="684">
        <v>1404451</v>
      </c>
      <c r="DE15" s="679"/>
      <c r="DF15" s="679"/>
      <c r="DG15" s="679"/>
      <c r="DH15" s="679"/>
      <c r="DI15" s="679"/>
      <c r="DJ15" s="679"/>
      <c r="DK15" s="679"/>
      <c r="DL15" s="679"/>
      <c r="DM15" s="679"/>
      <c r="DN15" s="679"/>
      <c r="DO15" s="679"/>
      <c r="DP15" s="680"/>
      <c r="DQ15" s="684">
        <v>3598605</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14321</v>
      </c>
      <c r="S16" s="679"/>
      <c r="T16" s="679"/>
      <c r="U16" s="679"/>
      <c r="V16" s="679"/>
      <c r="W16" s="679"/>
      <c r="X16" s="679"/>
      <c r="Y16" s="680"/>
      <c r="Z16" s="715">
        <v>0</v>
      </c>
      <c r="AA16" s="715"/>
      <c r="AB16" s="715"/>
      <c r="AC16" s="715"/>
      <c r="AD16" s="716">
        <v>14321</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222</v>
      </c>
      <c r="BH16" s="679"/>
      <c r="BI16" s="679"/>
      <c r="BJ16" s="679"/>
      <c r="BK16" s="679"/>
      <c r="BL16" s="679"/>
      <c r="BM16" s="679"/>
      <c r="BN16" s="680"/>
      <c r="BO16" s="715" t="s">
        <v>229</v>
      </c>
      <c r="BP16" s="715"/>
      <c r="BQ16" s="715"/>
      <c r="BR16" s="715"/>
      <c r="BS16" s="684" t="s">
        <v>222</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225254</v>
      </c>
      <c r="CS16" s="679"/>
      <c r="CT16" s="679"/>
      <c r="CU16" s="679"/>
      <c r="CV16" s="679"/>
      <c r="CW16" s="679"/>
      <c r="CX16" s="679"/>
      <c r="CY16" s="680"/>
      <c r="CZ16" s="715">
        <v>0.7</v>
      </c>
      <c r="DA16" s="715"/>
      <c r="DB16" s="715"/>
      <c r="DC16" s="715"/>
      <c r="DD16" s="684" t="s">
        <v>222</v>
      </c>
      <c r="DE16" s="679"/>
      <c r="DF16" s="679"/>
      <c r="DG16" s="679"/>
      <c r="DH16" s="679"/>
      <c r="DI16" s="679"/>
      <c r="DJ16" s="679"/>
      <c r="DK16" s="679"/>
      <c r="DL16" s="679"/>
      <c r="DM16" s="679"/>
      <c r="DN16" s="679"/>
      <c r="DO16" s="679"/>
      <c r="DP16" s="680"/>
      <c r="DQ16" s="684">
        <v>55856</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202761</v>
      </c>
      <c r="S17" s="679"/>
      <c r="T17" s="679"/>
      <c r="U17" s="679"/>
      <c r="V17" s="679"/>
      <c r="W17" s="679"/>
      <c r="X17" s="679"/>
      <c r="Y17" s="680"/>
      <c r="Z17" s="715">
        <v>0.6</v>
      </c>
      <c r="AA17" s="715"/>
      <c r="AB17" s="715"/>
      <c r="AC17" s="715"/>
      <c r="AD17" s="716">
        <v>202761</v>
      </c>
      <c r="AE17" s="716"/>
      <c r="AF17" s="716"/>
      <c r="AG17" s="716"/>
      <c r="AH17" s="716"/>
      <c r="AI17" s="716"/>
      <c r="AJ17" s="716"/>
      <c r="AK17" s="716"/>
      <c r="AL17" s="681">
        <v>1</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v>5469</v>
      </c>
      <c r="BH17" s="679"/>
      <c r="BI17" s="679"/>
      <c r="BJ17" s="679"/>
      <c r="BK17" s="679"/>
      <c r="BL17" s="679"/>
      <c r="BM17" s="679"/>
      <c r="BN17" s="680"/>
      <c r="BO17" s="715">
        <v>0.1</v>
      </c>
      <c r="BP17" s="715"/>
      <c r="BQ17" s="715"/>
      <c r="BR17" s="715"/>
      <c r="BS17" s="684" t="s">
        <v>229</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3567648</v>
      </c>
      <c r="CS17" s="679"/>
      <c r="CT17" s="679"/>
      <c r="CU17" s="679"/>
      <c r="CV17" s="679"/>
      <c r="CW17" s="679"/>
      <c r="CX17" s="679"/>
      <c r="CY17" s="680"/>
      <c r="CZ17" s="715">
        <v>10.6</v>
      </c>
      <c r="DA17" s="715"/>
      <c r="DB17" s="715"/>
      <c r="DC17" s="715"/>
      <c r="DD17" s="684" t="s">
        <v>222</v>
      </c>
      <c r="DE17" s="679"/>
      <c r="DF17" s="679"/>
      <c r="DG17" s="679"/>
      <c r="DH17" s="679"/>
      <c r="DI17" s="679"/>
      <c r="DJ17" s="679"/>
      <c r="DK17" s="679"/>
      <c r="DL17" s="679"/>
      <c r="DM17" s="679"/>
      <c r="DN17" s="679"/>
      <c r="DO17" s="679"/>
      <c r="DP17" s="680"/>
      <c r="DQ17" s="684">
        <v>3550536</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35256</v>
      </c>
      <c r="S18" s="679"/>
      <c r="T18" s="679"/>
      <c r="U18" s="679"/>
      <c r="V18" s="679"/>
      <c r="W18" s="679"/>
      <c r="X18" s="679"/>
      <c r="Y18" s="680"/>
      <c r="Z18" s="715">
        <v>0.1</v>
      </c>
      <c r="AA18" s="715"/>
      <c r="AB18" s="715"/>
      <c r="AC18" s="715"/>
      <c r="AD18" s="716">
        <v>35256</v>
      </c>
      <c r="AE18" s="716"/>
      <c r="AF18" s="716"/>
      <c r="AG18" s="716"/>
      <c r="AH18" s="716"/>
      <c r="AI18" s="716"/>
      <c r="AJ18" s="716"/>
      <c r="AK18" s="716"/>
      <c r="AL18" s="681">
        <v>0.2</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229</v>
      </c>
      <c r="BP18" s="715"/>
      <c r="BQ18" s="715"/>
      <c r="BR18" s="715"/>
      <c r="BS18" s="684" t="s">
        <v>229</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v>6030</v>
      </c>
      <c r="CS18" s="679"/>
      <c r="CT18" s="679"/>
      <c r="CU18" s="679"/>
      <c r="CV18" s="679"/>
      <c r="CW18" s="679"/>
      <c r="CX18" s="679"/>
      <c r="CY18" s="680"/>
      <c r="CZ18" s="715">
        <v>0</v>
      </c>
      <c r="DA18" s="715"/>
      <c r="DB18" s="715"/>
      <c r="DC18" s="715"/>
      <c r="DD18" s="684" t="s">
        <v>229</v>
      </c>
      <c r="DE18" s="679"/>
      <c r="DF18" s="679"/>
      <c r="DG18" s="679"/>
      <c r="DH18" s="679"/>
      <c r="DI18" s="679"/>
      <c r="DJ18" s="679"/>
      <c r="DK18" s="679"/>
      <c r="DL18" s="679"/>
      <c r="DM18" s="679"/>
      <c r="DN18" s="679"/>
      <c r="DO18" s="679"/>
      <c r="DP18" s="680"/>
      <c r="DQ18" s="684">
        <v>6030</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6812</v>
      </c>
      <c r="S19" s="679"/>
      <c r="T19" s="679"/>
      <c r="U19" s="679"/>
      <c r="V19" s="679"/>
      <c r="W19" s="679"/>
      <c r="X19" s="679"/>
      <c r="Y19" s="680"/>
      <c r="Z19" s="715">
        <v>0</v>
      </c>
      <c r="AA19" s="715"/>
      <c r="AB19" s="715"/>
      <c r="AC19" s="715"/>
      <c r="AD19" s="716">
        <v>6812</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657</v>
      </c>
      <c r="BH19" s="679"/>
      <c r="BI19" s="679"/>
      <c r="BJ19" s="679"/>
      <c r="BK19" s="679"/>
      <c r="BL19" s="679"/>
      <c r="BM19" s="679"/>
      <c r="BN19" s="680"/>
      <c r="BO19" s="715">
        <v>0</v>
      </c>
      <c r="BP19" s="715"/>
      <c r="BQ19" s="715"/>
      <c r="BR19" s="715"/>
      <c r="BS19" s="684" t="s">
        <v>222</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229</v>
      </c>
      <c r="DA19" s="715"/>
      <c r="DB19" s="715"/>
      <c r="DC19" s="715"/>
      <c r="DD19" s="684" t="s">
        <v>222</v>
      </c>
      <c r="DE19" s="679"/>
      <c r="DF19" s="679"/>
      <c r="DG19" s="679"/>
      <c r="DH19" s="679"/>
      <c r="DI19" s="679"/>
      <c r="DJ19" s="679"/>
      <c r="DK19" s="679"/>
      <c r="DL19" s="679"/>
      <c r="DM19" s="679"/>
      <c r="DN19" s="679"/>
      <c r="DO19" s="679"/>
      <c r="DP19" s="680"/>
      <c r="DQ19" s="684" t="s">
        <v>222</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1540</v>
      </c>
      <c r="S20" s="679"/>
      <c r="T20" s="679"/>
      <c r="U20" s="679"/>
      <c r="V20" s="679"/>
      <c r="W20" s="679"/>
      <c r="X20" s="679"/>
      <c r="Y20" s="680"/>
      <c r="Z20" s="715">
        <v>0</v>
      </c>
      <c r="AA20" s="715"/>
      <c r="AB20" s="715"/>
      <c r="AC20" s="715"/>
      <c r="AD20" s="716">
        <v>1540</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657</v>
      </c>
      <c r="BH20" s="679"/>
      <c r="BI20" s="679"/>
      <c r="BJ20" s="679"/>
      <c r="BK20" s="679"/>
      <c r="BL20" s="679"/>
      <c r="BM20" s="679"/>
      <c r="BN20" s="680"/>
      <c r="BO20" s="715">
        <v>0</v>
      </c>
      <c r="BP20" s="715"/>
      <c r="BQ20" s="715"/>
      <c r="BR20" s="715"/>
      <c r="BS20" s="684" t="s">
        <v>222</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33656668</v>
      </c>
      <c r="CS20" s="679"/>
      <c r="CT20" s="679"/>
      <c r="CU20" s="679"/>
      <c r="CV20" s="679"/>
      <c r="CW20" s="679"/>
      <c r="CX20" s="679"/>
      <c r="CY20" s="680"/>
      <c r="CZ20" s="715">
        <v>100</v>
      </c>
      <c r="DA20" s="715"/>
      <c r="DB20" s="715"/>
      <c r="DC20" s="715"/>
      <c r="DD20" s="684">
        <v>5141185</v>
      </c>
      <c r="DE20" s="679"/>
      <c r="DF20" s="679"/>
      <c r="DG20" s="679"/>
      <c r="DH20" s="679"/>
      <c r="DI20" s="679"/>
      <c r="DJ20" s="679"/>
      <c r="DK20" s="679"/>
      <c r="DL20" s="679"/>
      <c r="DM20" s="679"/>
      <c r="DN20" s="679"/>
      <c r="DO20" s="679"/>
      <c r="DP20" s="680"/>
      <c r="DQ20" s="684">
        <v>23698187</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159153</v>
      </c>
      <c r="S21" s="679"/>
      <c r="T21" s="679"/>
      <c r="U21" s="679"/>
      <c r="V21" s="679"/>
      <c r="W21" s="679"/>
      <c r="X21" s="679"/>
      <c r="Y21" s="680"/>
      <c r="Z21" s="715">
        <v>0.4</v>
      </c>
      <c r="AA21" s="715"/>
      <c r="AB21" s="715"/>
      <c r="AC21" s="715"/>
      <c r="AD21" s="716">
        <v>159153</v>
      </c>
      <c r="AE21" s="716"/>
      <c r="AF21" s="716"/>
      <c r="AG21" s="716"/>
      <c r="AH21" s="716"/>
      <c r="AI21" s="716"/>
      <c r="AJ21" s="716"/>
      <c r="AK21" s="716"/>
      <c r="AL21" s="681">
        <v>0.8</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657</v>
      </c>
      <c r="BH21" s="679"/>
      <c r="BI21" s="679"/>
      <c r="BJ21" s="679"/>
      <c r="BK21" s="679"/>
      <c r="BL21" s="679"/>
      <c r="BM21" s="679"/>
      <c r="BN21" s="680"/>
      <c r="BO21" s="715">
        <v>0</v>
      </c>
      <c r="BP21" s="715"/>
      <c r="BQ21" s="715"/>
      <c r="BR21" s="715"/>
      <c r="BS21" s="684" t="s">
        <v>222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10890977</v>
      </c>
      <c r="S22" s="679"/>
      <c r="T22" s="679"/>
      <c r="U22" s="679"/>
      <c r="V22" s="679"/>
      <c r="W22" s="679"/>
      <c r="X22" s="679"/>
      <c r="Y22" s="680"/>
      <c r="Z22" s="715">
        <v>30.6</v>
      </c>
      <c r="AA22" s="715"/>
      <c r="AB22" s="715"/>
      <c r="AC22" s="715"/>
      <c r="AD22" s="716">
        <v>9878986</v>
      </c>
      <c r="AE22" s="716"/>
      <c r="AF22" s="716"/>
      <c r="AG22" s="716"/>
      <c r="AH22" s="716"/>
      <c r="AI22" s="716"/>
      <c r="AJ22" s="716"/>
      <c r="AK22" s="716"/>
      <c r="AL22" s="681">
        <v>50.4</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222</v>
      </c>
      <c r="BH22" s="679"/>
      <c r="BI22" s="679"/>
      <c r="BJ22" s="679"/>
      <c r="BK22" s="679"/>
      <c r="BL22" s="679"/>
      <c r="BM22" s="679"/>
      <c r="BN22" s="680"/>
      <c r="BO22" s="715" t="s">
        <v>222</v>
      </c>
      <c r="BP22" s="715"/>
      <c r="BQ22" s="715"/>
      <c r="BR22" s="715"/>
      <c r="BS22" s="684" t="s">
        <v>222</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9878986</v>
      </c>
      <c r="S23" s="679"/>
      <c r="T23" s="679"/>
      <c r="U23" s="679"/>
      <c r="V23" s="679"/>
      <c r="W23" s="679"/>
      <c r="X23" s="679"/>
      <c r="Y23" s="680"/>
      <c r="Z23" s="715">
        <v>27.8</v>
      </c>
      <c r="AA23" s="715"/>
      <c r="AB23" s="715"/>
      <c r="AC23" s="715"/>
      <c r="AD23" s="716">
        <v>9878986</v>
      </c>
      <c r="AE23" s="716"/>
      <c r="AF23" s="716"/>
      <c r="AG23" s="716"/>
      <c r="AH23" s="716"/>
      <c r="AI23" s="716"/>
      <c r="AJ23" s="716"/>
      <c r="AK23" s="716"/>
      <c r="AL23" s="681">
        <v>50.4</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t="s">
        <v>229</v>
      </c>
      <c r="BH23" s="679"/>
      <c r="BI23" s="679"/>
      <c r="BJ23" s="679"/>
      <c r="BK23" s="679"/>
      <c r="BL23" s="679"/>
      <c r="BM23" s="679"/>
      <c r="BN23" s="680"/>
      <c r="BO23" s="715" t="s">
        <v>222</v>
      </c>
      <c r="BP23" s="715"/>
      <c r="BQ23" s="715"/>
      <c r="BR23" s="715"/>
      <c r="BS23" s="684" t="s">
        <v>229</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1011991</v>
      </c>
      <c r="S24" s="679"/>
      <c r="T24" s="679"/>
      <c r="U24" s="679"/>
      <c r="V24" s="679"/>
      <c r="W24" s="679"/>
      <c r="X24" s="679"/>
      <c r="Y24" s="680"/>
      <c r="Z24" s="715">
        <v>2.8</v>
      </c>
      <c r="AA24" s="715"/>
      <c r="AB24" s="715"/>
      <c r="AC24" s="715"/>
      <c r="AD24" s="716" t="s">
        <v>222</v>
      </c>
      <c r="AE24" s="716"/>
      <c r="AF24" s="716"/>
      <c r="AG24" s="716"/>
      <c r="AH24" s="716"/>
      <c r="AI24" s="716"/>
      <c r="AJ24" s="716"/>
      <c r="AK24" s="716"/>
      <c r="AL24" s="681" t="s">
        <v>229</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229</v>
      </c>
      <c r="BP24" s="715"/>
      <c r="BQ24" s="715"/>
      <c r="BR24" s="715"/>
      <c r="BS24" s="684" t="s">
        <v>222</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12845809</v>
      </c>
      <c r="CS24" s="734"/>
      <c r="CT24" s="734"/>
      <c r="CU24" s="734"/>
      <c r="CV24" s="734"/>
      <c r="CW24" s="734"/>
      <c r="CX24" s="734"/>
      <c r="CY24" s="777"/>
      <c r="CZ24" s="778">
        <v>38.200000000000003</v>
      </c>
      <c r="DA24" s="749"/>
      <c r="DB24" s="749"/>
      <c r="DC24" s="781"/>
      <c r="DD24" s="776">
        <v>9920400</v>
      </c>
      <c r="DE24" s="734"/>
      <c r="DF24" s="734"/>
      <c r="DG24" s="734"/>
      <c r="DH24" s="734"/>
      <c r="DI24" s="734"/>
      <c r="DJ24" s="734"/>
      <c r="DK24" s="777"/>
      <c r="DL24" s="776">
        <v>9903362</v>
      </c>
      <c r="DM24" s="734"/>
      <c r="DN24" s="734"/>
      <c r="DO24" s="734"/>
      <c r="DP24" s="734"/>
      <c r="DQ24" s="734"/>
      <c r="DR24" s="734"/>
      <c r="DS24" s="734"/>
      <c r="DT24" s="734"/>
      <c r="DU24" s="734"/>
      <c r="DV24" s="777"/>
      <c r="DW24" s="778">
        <v>48.5</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229</v>
      </c>
      <c r="S25" s="679"/>
      <c r="T25" s="679"/>
      <c r="U25" s="679"/>
      <c r="V25" s="679"/>
      <c r="W25" s="679"/>
      <c r="X25" s="679"/>
      <c r="Y25" s="680"/>
      <c r="Z25" s="715" t="s">
        <v>222</v>
      </c>
      <c r="AA25" s="715"/>
      <c r="AB25" s="715"/>
      <c r="AC25" s="715"/>
      <c r="AD25" s="716" t="s">
        <v>222</v>
      </c>
      <c r="AE25" s="716"/>
      <c r="AF25" s="716"/>
      <c r="AG25" s="716"/>
      <c r="AH25" s="716"/>
      <c r="AI25" s="716"/>
      <c r="AJ25" s="716"/>
      <c r="AK25" s="716"/>
      <c r="AL25" s="681" t="s">
        <v>229</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222</v>
      </c>
      <c r="BH25" s="679"/>
      <c r="BI25" s="679"/>
      <c r="BJ25" s="679"/>
      <c r="BK25" s="679"/>
      <c r="BL25" s="679"/>
      <c r="BM25" s="679"/>
      <c r="BN25" s="680"/>
      <c r="BO25" s="715" t="s">
        <v>222</v>
      </c>
      <c r="BP25" s="715"/>
      <c r="BQ25" s="715"/>
      <c r="BR25" s="715"/>
      <c r="BS25" s="684" t="s">
        <v>222</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4649059</v>
      </c>
      <c r="CS25" s="697"/>
      <c r="CT25" s="697"/>
      <c r="CU25" s="697"/>
      <c r="CV25" s="697"/>
      <c r="CW25" s="697"/>
      <c r="CX25" s="697"/>
      <c r="CY25" s="698"/>
      <c r="CZ25" s="681">
        <v>13.8</v>
      </c>
      <c r="DA25" s="699"/>
      <c r="DB25" s="699"/>
      <c r="DC25" s="700"/>
      <c r="DD25" s="684">
        <v>4287337</v>
      </c>
      <c r="DE25" s="697"/>
      <c r="DF25" s="697"/>
      <c r="DG25" s="697"/>
      <c r="DH25" s="697"/>
      <c r="DI25" s="697"/>
      <c r="DJ25" s="697"/>
      <c r="DK25" s="698"/>
      <c r="DL25" s="684">
        <v>4271929</v>
      </c>
      <c r="DM25" s="697"/>
      <c r="DN25" s="697"/>
      <c r="DO25" s="697"/>
      <c r="DP25" s="697"/>
      <c r="DQ25" s="697"/>
      <c r="DR25" s="697"/>
      <c r="DS25" s="697"/>
      <c r="DT25" s="697"/>
      <c r="DU25" s="697"/>
      <c r="DV25" s="698"/>
      <c r="DW25" s="681">
        <v>20.9</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20576545</v>
      </c>
      <c r="S26" s="679"/>
      <c r="T26" s="679"/>
      <c r="U26" s="679"/>
      <c r="V26" s="679"/>
      <c r="W26" s="679"/>
      <c r="X26" s="679"/>
      <c r="Y26" s="680"/>
      <c r="Z26" s="715">
        <v>57.9</v>
      </c>
      <c r="AA26" s="715"/>
      <c r="AB26" s="715"/>
      <c r="AC26" s="715"/>
      <c r="AD26" s="716">
        <v>19564554</v>
      </c>
      <c r="AE26" s="716"/>
      <c r="AF26" s="716"/>
      <c r="AG26" s="716"/>
      <c r="AH26" s="716"/>
      <c r="AI26" s="716"/>
      <c r="AJ26" s="716"/>
      <c r="AK26" s="716"/>
      <c r="AL26" s="681">
        <v>99.7</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229</v>
      </c>
      <c r="BH26" s="679"/>
      <c r="BI26" s="679"/>
      <c r="BJ26" s="679"/>
      <c r="BK26" s="679"/>
      <c r="BL26" s="679"/>
      <c r="BM26" s="679"/>
      <c r="BN26" s="680"/>
      <c r="BO26" s="715" t="s">
        <v>222</v>
      </c>
      <c r="BP26" s="715"/>
      <c r="BQ26" s="715"/>
      <c r="BR26" s="715"/>
      <c r="BS26" s="684" t="s">
        <v>229</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3135047</v>
      </c>
      <c r="CS26" s="679"/>
      <c r="CT26" s="679"/>
      <c r="CU26" s="679"/>
      <c r="CV26" s="679"/>
      <c r="CW26" s="679"/>
      <c r="CX26" s="679"/>
      <c r="CY26" s="680"/>
      <c r="CZ26" s="681">
        <v>9.3000000000000007</v>
      </c>
      <c r="DA26" s="699"/>
      <c r="DB26" s="699"/>
      <c r="DC26" s="700"/>
      <c r="DD26" s="684">
        <v>2816165</v>
      </c>
      <c r="DE26" s="679"/>
      <c r="DF26" s="679"/>
      <c r="DG26" s="679"/>
      <c r="DH26" s="679"/>
      <c r="DI26" s="679"/>
      <c r="DJ26" s="679"/>
      <c r="DK26" s="680"/>
      <c r="DL26" s="684" t="s">
        <v>229</v>
      </c>
      <c r="DM26" s="679"/>
      <c r="DN26" s="679"/>
      <c r="DO26" s="679"/>
      <c r="DP26" s="679"/>
      <c r="DQ26" s="679"/>
      <c r="DR26" s="679"/>
      <c r="DS26" s="679"/>
      <c r="DT26" s="679"/>
      <c r="DU26" s="679"/>
      <c r="DV26" s="680"/>
      <c r="DW26" s="681" t="s">
        <v>222</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7359</v>
      </c>
      <c r="S27" s="679"/>
      <c r="T27" s="679"/>
      <c r="U27" s="679"/>
      <c r="V27" s="679"/>
      <c r="W27" s="679"/>
      <c r="X27" s="679"/>
      <c r="Y27" s="680"/>
      <c r="Z27" s="715">
        <v>0</v>
      </c>
      <c r="AA27" s="715"/>
      <c r="AB27" s="715"/>
      <c r="AC27" s="715"/>
      <c r="AD27" s="716">
        <v>7359</v>
      </c>
      <c r="AE27" s="716"/>
      <c r="AF27" s="716"/>
      <c r="AG27" s="716"/>
      <c r="AH27" s="716"/>
      <c r="AI27" s="716"/>
      <c r="AJ27" s="716"/>
      <c r="AK27" s="716"/>
      <c r="AL27" s="681">
        <v>0</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7851563</v>
      </c>
      <c r="BH27" s="679"/>
      <c r="BI27" s="679"/>
      <c r="BJ27" s="679"/>
      <c r="BK27" s="679"/>
      <c r="BL27" s="679"/>
      <c r="BM27" s="679"/>
      <c r="BN27" s="680"/>
      <c r="BO27" s="715">
        <v>100</v>
      </c>
      <c r="BP27" s="715"/>
      <c r="BQ27" s="715"/>
      <c r="BR27" s="715"/>
      <c r="BS27" s="684" t="s">
        <v>229</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4629102</v>
      </c>
      <c r="CS27" s="697"/>
      <c r="CT27" s="697"/>
      <c r="CU27" s="697"/>
      <c r="CV27" s="697"/>
      <c r="CW27" s="697"/>
      <c r="CX27" s="697"/>
      <c r="CY27" s="698"/>
      <c r="CZ27" s="681">
        <v>13.8</v>
      </c>
      <c r="DA27" s="699"/>
      <c r="DB27" s="699"/>
      <c r="DC27" s="700"/>
      <c r="DD27" s="684">
        <v>2082527</v>
      </c>
      <c r="DE27" s="697"/>
      <c r="DF27" s="697"/>
      <c r="DG27" s="697"/>
      <c r="DH27" s="697"/>
      <c r="DI27" s="697"/>
      <c r="DJ27" s="697"/>
      <c r="DK27" s="698"/>
      <c r="DL27" s="684">
        <v>2080897</v>
      </c>
      <c r="DM27" s="697"/>
      <c r="DN27" s="697"/>
      <c r="DO27" s="697"/>
      <c r="DP27" s="697"/>
      <c r="DQ27" s="697"/>
      <c r="DR27" s="697"/>
      <c r="DS27" s="697"/>
      <c r="DT27" s="697"/>
      <c r="DU27" s="697"/>
      <c r="DV27" s="698"/>
      <c r="DW27" s="681">
        <v>10.199999999999999</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474132</v>
      </c>
      <c r="S28" s="679"/>
      <c r="T28" s="679"/>
      <c r="U28" s="679"/>
      <c r="V28" s="679"/>
      <c r="W28" s="679"/>
      <c r="X28" s="679"/>
      <c r="Y28" s="680"/>
      <c r="Z28" s="715">
        <v>1.3</v>
      </c>
      <c r="AA28" s="715"/>
      <c r="AB28" s="715"/>
      <c r="AC28" s="715"/>
      <c r="AD28" s="716" t="s">
        <v>222</v>
      </c>
      <c r="AE28" s="716"/>
      <c r="AF28" s="716"/>
      <c r="AG28" s="716"/>
      <c r="AH28" s="716"/>
      <c r="AI28" s="716"/>
      <c r="AJ28" s="716"/>
      <c r="AK28" s="716"/>
      <c r="AL28" s="681" t="s">
        <v>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3567648</v>
      </c>
      <c r="CS28" s="679"/>
      <c r="CT28" s="679"/>
      <c r="CU28" s="679"/>
      <c r="CV28" s="679"/>
      <c r="CW28" s="679"/>
      <c r="CX28" s="679"/>
      <c r="CY28" s="680"/>
      <c r="CZ28" s="681">
        <v>10.6</v>
      </c>
      <c r="DA28" s="699"/>
      <c r="DB28" s="699"/>
      <c r="DC28" s="700"/>
      <c r="DD28" s="684">
        <v>3550536</v>
      </c>
      <c r="DE28" s="679"/>
      <c r="DF28" s="679"/>
      <c r="DG28" s="679"/>
      <c r="DH28" s="679"/>
      <c r="DI28" s="679"/>
      <c r="DJ28" s="679"/>
      <c r="DK28" s="680"/>
      <c r="DL28" s="684">
        <v>3550536</v>
      </c>
      <c r="DM28" s="679"/>
      <c r="DN28" s="679"/>
      <c r="DO28" s="679"/>
      <c r="DP28" s="679"/>
      <c r="DQ28" s="679"/>
      <c r="DR28" s="679"/>
      <c r="DS28" s="679"/>
      <c r="DT28" s="679"/>
      <c r="DU28" s="679"/>
      <c r="DV28" s="680"/>
      <c r="DW28" s="681">
        <v>17.399999999999999</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330347</v>
      </c>
      <c r="S29" s="679"/>
      <c r="T29" s="679"/>
      <c r="U29" s="679"/>
      <c r="V29" s="679"/>
      <c r="W29" s="679"/>
      <c r="X29" s="679"/>
      <c r="Y29" s="680"/>
      <c r="Z29" s="715">
        <v>0.9</v>
      </c>
      <c r="AA29" s="715"/>
      <c r="AB29" s="715"/>
      <c r="AC29" s="715"/>
      <c r="AD29" s="716">
        <v>13560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299</v>
      </c>
      <c r="CE29" s="767"/>
      <c r="CF29" s="711" t="s">
        <v>70</v>
      </c>
      <c r="CG29" s="712"/>
      <c r="CH29" s="712"/>
      <c r="CI29" s="712"/>
      <c r="CJ29" s="712"/>
      <c r="CK29" s="712"/>
      <c r="CL29" s="712"/>
      <c r="CM29" s="712"/>
      <c r="CN29" s="712"/>
      <c r="CO29" s="712"/>
      <c r="CP29" s="712"/>
      <c r="CQ29" s="713"/>
      <c r="CR29" s="678">
        <v>3567648</v>
      </c>
      <c r="CS29" s="697"/>
      <c r="CT29" s="697"/>
      <c r="CU29" s="697"/>
      <c r="CV29" s="697"/>
      <c r="CW29" s="697"/>
      <c r="CX29" s="697"/>
      <c r="CY29" s="698"/>
      <c r="CZ29" s="681">
        <v>10.6</v>
      </c>
      <c r="DA29" s="699"/>
      <c r="DB29" s="699"/>
      <c r="DC29" s="700"/>
      <c r="DD29" s="684">
        <v>3550536</v>
      </c>
      <c r="DE29" s="697"/>
      <c r="DF29" s="697"/>
      <c r="DG29" s="697"/>
      <c r="DH29" s="697"/>
      <c r="DI29" s="697"/>
      <c r="DJ29" s="697"/>
      <c r="DK29" s="698"/>
      <c r="DL29" s="684">
        <v>3550536</v>
      </c>
      <c r="DM29" s="697"/>
      <c r="DN29" s="697"/>
      <c r="DO29" s="697"/>
      <c r="DP29" s="697"/>
      <c r="DQ29" s="697"/>
      <c r="DR29" s="697"/>
      <c r="DS29" s="697"/>
      <c r="DT29" s="697"/>
      <c r="DU29" s="697"/>
      <c r="DV29" s="698"/>
      <c r="DW29" s="681">
        <v>17.399999999999999</v>
      </c>
      <c r="DX29" s="699"/>
      <c r="DY29" s="699"/>
      <c r="DZ29" s="699"/>
      <c r="EA29" s="699"/>
      <c r="EB29" s="699"/>
      <c r="EC29" s="714"/>
    </row>
    <row r="30" spans="2:133" ht="11.25" customHeight="1" x14ac:dyDescent="0.15">
      <c r="B30" s="675" t="s">
        <v>300</v>
      </c>
      <c r="C30" s="676"/>
      <c r="D30" s="676"/>
      <c r="E30" s="676"/>
      <c r="F30" s="676"/>
      <c r="G30" s="676"/>
      <c r="H30" s="676"/>
      <c r="I30" s="676"/>
      <c r="J30" s="676"/>
      <c r="K30" s="676"/>
      <c r="L30" s="676"/>
      <c r="M30" s="676"/>
      <c r="N30" s="676"/>
      <c r="O30" s="676"/>
      <c r="P30" s="676"/>
      <c r="Q30" s="677"/>
      <c r="R30" s="678">
        <v>263089</v>
      </c>
      <c r="S30" s="679"/>
      <c r="T30" s="679"/>
      <c r="U30" s="679"/>
      <c r="V30" s="679"/>
      <c r="W30" s="679"/>
      <c r="X30" s="679"/>
      <c r="Y30" s="680"/>
      <c r="Z30" s="715">
        <v>0.7</v>
      </c>
      <c r="AA30" s="715"/>
      <c r="AB30" s="715"/>
      <c r="AC30" s="715"/>
      <c r="AD30" s="716" t="s">
        <v>222</v>
      </c>
      <c r="AE30" s="716"/>
      <c r="AF30" s="716"/>
      <c r="AG30" s="716"/>
      <c r="AH30" s="716"/>
      <c r="AI30" s="716"/>
      <c r="AJ30" s="716"/>
      <c r="AK30" s="716"/>
      <c r="AL30" s="681" t="s">
        <v>222</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301</v>
      </c>
      <c r="BH30" s="764"/>
      <c r="BI30" s="764"/>
      <c r="BJ30" s="764"/>
      <c r="BK30" s="764"/>
      <c r="BL30" s="764"/>
      <c r="BM30" s="764"/>
      <c r="BN30" s="764"/>
      <c r="BO30" s="764"/>
      <c r="BP30" s="764"/>
      <c r="BQ30" s="765"/>
      <c r="BR30" s="739" t="s">
        <v>302</v>
      </c>
      <c r="BS30" s="764"/>
      <c r="BT30" s="764"/>
      <c r="BU30" s="764"/>
      <c r="BV30" s="764"/>
      <c r="BW30" s="764"/>
      <c r="BX30" s="764"/>
      <c r="BY30" s="764"/>
      <c r="BZ30" s="764"/>
      <c r="CA30" s="764"/>
      <c r="CB30" s="765"/>
      <c r="CD30" s="768"/>
      <c r="CE30" s="769"/>
      <c r="CF30" s="711" t="s">
        <v>303</v>
      </c>
      <c r="CG30" s="712"/>
      <c r="CH30" s="712"/>
      <c r="CI30" s="712"/>
      <c r="CJ30" s="712"/>
      <c r="CK30" s="712"/>
      <c r="CL30" s="712"/>
      <c r="CM30" s="712"/>
      <c r="CN30" s="712"/>
      <c r="CO30" s="712"/>
      <c r="CP30" s="712"/>
      <c r="CQ30" s="713"/>
      <c r="CR30" s="678">
        <v>3414425</v>
      </c>
      <c r="CS30" s="679"/>
      <c r="CT30" s="679"/>
      <c r="CU30" s="679"/>
      <c r="CV30" s="679"/>
      <c r="CW30" s="679"/>
      <c r="CX30" s="679"/>
      <c r="CY30" s="680"/>
      <c r="CZ30" s="681">
        <v>10.1</v>
      </c>
      <c r="DA30" s="699"/>
      <c r="DB30" s="699"/>
      <c r="DC30" s="700"/>
      <c r="DD30" s="684">
        <v>3397313</v>
      </c>
      <c r="DE30" s="679"/>
      <c r="DF30" s="679"/>
      <c r="DG30" s="679"/>
      <c r="DH30" s="679"/>
      <c r="DI30" s="679"/>
      <c r="DJ30" s="679"/>
      <c r="DK30" s="680"/>
      <c r="DL30" s="684">
        <v>3397313</v>
      </c>
      <c r="DM30" s="679"/>
      <c r="DN30" s="679"/>
      <c r="DO30" s="679"/>
      <c r="DP30" s="679"/>
      <c r="DQ30" s="679"/>
      <c r="DR30" s="679"/>
      <c r="DS30" s="679"/>
      <c r="DT30" s="679"/>
      <c r="DU30" s="679"/>
      <c r="DV30" s="680"/>
      <c r="DW30" s="681">
        <v>16.600000000000001</v>
      </c>
      <c r="DX30" s="699"/>
      <c r="DY30" s="699"/>
      <c r="DZ30" s="699"/>
      <c r="EA30" s="699"/>
      <c r="EB30" s="699"/>
      <c r="EC30" s="714"/>
    </row>
    <row r="31" spans="2:133" ht="11.25" customHeight="1" x14ac:dyDescent="0.15">
      <c r="B31" s="675" t="s">
        <v>304</v>
      </c>
      <c r="C31" s="676"/>
      <c r="D31" s="676"/>
      <c r="E31" s="676"/>
      <c r="F31" s="676"/>
      <c r="G31" s="676"/>
      <c r="H31" s="676"/>
      <c r="I31" s="676"/>
      <c r="J31" s="676"/>
      <c r="K31" s="676"/>
      <c r="L31" s="676"/>
      <c r="M31" s="676"/>
      <c r="N31" s="676"/>
      <c r="O31" s="676"/>
      <c r="P31" s="676"/>
      <c r="Q31" s="677"/>
      <c r="R31" s="678">
        <v>2775378</v>
      </c>
      <c r="S31" s="679"/>
      <c r="T31" s="679"/>
      <c r="U31" s="679"/>
      <c r="V31" s="679"/>
      <c r="W31" s="679"/>
      <c r="X31" s="679"/>
      <c r="Y31" s="680"/>
      <c r="Z31" s="715">
        <v>7.8</v>
      </c>
      <c r="AA31" s="715"/>
      <c r="AB31" s="715"/>
      <c r="AC31" s="715"/>
      <c r="AD31" s="716" t="s">
        <v>229</v>
      </c>
      <c r="AE31" s="716"/>
      <c r="AF31" s="716"/>
      <c r="AG31" s="716"/>
      <c r="AH31" s="716"/>
      <c r="AI31" s="716"/>
      <c r="AJ31" s="716"/>
      <c r="AK31" s="716"/>
      <c r="AL31" s="681" t="s">
        <v>222</v>
      </c>
      <c r="AM31" s="682"/>
      <c r="AN31" s="682"/>
      <c r="AO31" s="717"/>
      <c r="AP31" s="752" t="s">
        <v>305</v>
      </c>
      <c r="AQ31" s="753"/>
      <c r="AR31" s="753"/>
      <c r="AS31" s="753"/>
      <c r="AT31" s="758" t="s">
        <v>306</v>
      </c>
      <c r="AU31" s="231"/>
      <c r="AV31" s="231"/>
      <c r="AW31" s="231"/>
      <c r="AX31" s="744" t="s">
        <v>183</v>
      </c>
      <c r="AY31" s="745"/>
      <c r="AZ31" s="745"/>
      <c r="BA31" s="745"/>
      <c r="BB31" s="745"/>
      <c r="BC31" s="745"/>
      <c r="BD31" s="745"/>
      <c r="BE31" s="745"/>
      <c r="BF31" s="746"/>
      <c r="BG31" s="747">
        <v>99.2</v>
      </c>
      <c r="BH31" s="748"/>
      <c r="BI31" s="748"/>
      <c r="BJ31" s="748"/>
      <c r="BK31" s="748"/>
      <c r="BL31" s="748"/>
      <c r="BM31" s="749">
        <v>97.1</v>
      </c>
      <c r="BN31" s="748"/>
      <c r="BO31" s="748"/>
      <c r="BP31" s="748"/>
      <c r="BQ31" s="750"/>
      <c r="BR31" s="747">
        <v>99.1</v>
      </c>
      <c r="BS31" s="748"/>
      <c r="BT31" s="748"/>
      <c r="BU31" s="748"/>
      <c r="BV31" s="748"/>
      <c r="BW31" s="748"/>
      <c r="BX31" s="749">
        <v>96.7</v>
      </c>
      <c r="BY31" s="748"/>
      <c r="BZ31" s="748"/>
      <c r="CA31" s="748"/>
      <c r="CB31" s="750"/>
      <c r="CD31" s="768"/>
      <c r="CE31" s="769"/>
      <c r="CF31" s="711" t="s">
        <v>307</v>
      </c>
      <c r="CG31" s="712"/>
      <c r="CH31" s="712"/>
      <c r="CI31" s="712"/>
      <c r="CJ31" s="712"/>
      <c r="CK31" s="712"/>
      <c r="CL31" s="712"/>
      <c r="CM31" s="712"/>
      <c r="CN31" s="712"/>
      <c r="CO31" s="712"/>
      <c r="CP31" s="712"/>
      <c r="CQ31" s="713"/>
      <c r="CR31" s="678">
        <v>153223</v>
      </c>
      <c r="CS31" s="697"/>
      <c r="CT31" s="697"/>
      <c r="CU31" s="697"/>
      <c r="CV31" s="697"/>
      <c r="CW31" s="697"/>
      <c r="CX31" s="697"/>
      <c r="CY31" s="698"/>
      <c r="CZ31" s="681">
        <v>0.5</v>
      </c>
      <c r="DA31" s="699"/>
      <c r="DB31" s="699"/>
      <c r="DC31" s="700"/>
      <c r="DD31" s="684">
        <v>153223</v>
      </c>
      <c r="DE31" s="697"/>
      <c r="DF31" s="697"/>
      <c r="DG31" s="697"/>
      <c r="DH31" s="697"/>
      <c r="DI31" s="697"/>
      <c r="DJ31" s="697"/>
      <c r="DK31" s="698"/>
      <c r="DL31" s="684">
        <v>153223</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308</v>
      </c>
      <c r="C32" s="762"/>
      <c r="D32" s="762"/>
      <c r="E32" s="762"/>
      <c r="F32" s="762"/>
      <c r="G32" s="762"/>
      <c r="H32" s="762"/>
      <c r="I32" s="762"/>
      <c r="J32" s="762"/>
      <c r="K32" s="762"/>
      <c r="L32" s="762"/>
      <c r="M32" s="762"/>
      <c r="N32" s="762"/>
      <c r="O32" s="762"/>
      <c r="P32" s="762"/>
      <c r="Q32" s="763"/>
      <c r="R32" s="678" t="s">
        <v>229</v>
      </c>
      <c r="S32" s="679"/>
      <c r="T32" s="679"/>
      <c r="U32" s="679"/>
      <c r="V32" s="679"/>
      <c r="W32" s="679"/>
      <c r="X32" s="679"/>
      <c r="Y32" s="680"/>
      <c r="Z32" s="715" t="s">
        <v>222</v>
      </c>
      <c r="AA32" s="715"/>
      <c r="AB32" s="715"/>
      <c r="AC32" s="715"/>
      <c r="AD32" s="716" t="s">
        <v>229</v>
      </c>
      <c r="AE32" s="716"/>
      <c r="AF32" s="716"/>
      <c r="AG32" s="716"/>
      <c r="AH32" s="716"/>
      <c r="AI32" s="716"/>
      <c r="AJ32" s="716"/>
      <c r="AK32" s="716"/>
      <c r="AL32" s="681" t="s">
        <v>222</v>
      </c>
      <c r="AM32" s="682"/>
      <c r="AN32" s="682"/>
      <c r="AO32" s="717"/>
      <c r="AP32" s="754"/>
      <c r="AQ32" s="755"/>
      <c r="AR32" s="755"/>
      <c r="AS32" s="755"/>
      <c r="AT32" s="759"/>
      <c r="AU32" s="230" t="s">
        <v>309</v>
      </c>
      <c r="AV32" s="230"/>
      <c r="AW32" s="230"/>
      <c r="AX32" s="675" t="s">
        <v>310</v>
      </c>
      <c r="AY32" s="676"/>
      <c r="AZ32" s="676"/>
      <c r="BA32" s="676"/>
      <c r="BB32" s="676"/>
      <c r="BC32" s="676"/>
      <c r="BD32" s="676"/>
      <c r="BE32" s="676"/>
      <c r="BF32" s="677"/>
      <c r="BG32" s="751">
        <v>99.3</v>
      </c>
      <c r="BH32" s="697"/>
      <c r="BI32" s="697"/>
      <c r="BJ32" s="697"/>
      <c r="BK32" s="697"/>
      <c r="BL32" s="697"/>
      <c r="BM32" s="682">
        <v>97.9</v>
      </c>
      <c r="BN32" s="743"/>
      <c r="BO32" s="743"/>
      <c r="BP32" s="743"/>
      <c r="BQ32" s="721"/>
      <c r="BR32" s="751">
        <v>99.1</v>
      </c>
      <c r="BS32" s="697"/>
      <c r="BT32" s="697"/>
      <c r="BU32" s="697"/>
      <c r="BV32" s="697"/>
      <c r="BW32" s="697"/>
      <c r="BX32" s="682">
        <v>97.6</v>
      </c>
      <c r="BY32" s="743"/>
      <c r="BZ32" s="743"/>
      <c r="CA32" s="743"/>
      <c r="CB32" s="721"/>
      <c r="CD32" s="770"/>
      <c r="CE32" s="771"/>
      <c r="CF32" s="711" t="s">
        <v>311</v>
      </c>
      <c r="CG32" s="712"/>
      <c r="CH32" s="712"/>
      <c r="CI32" s="712"/>
      <c r="CJ32" s="712"/>
      <c r="CK32" s="712"/>
      <c r="CL32" s="712"/>
      <c r="CM32" s="712"/>
      <c r="CN32" s="712"/>
      <c r="CO32" s="712"/>
      <c r="CP32" s="712"/>
      <c r="CQ32" s="713"/>
      <c r="CR32" s="678" t="s">
        <v>222</v>
      </c>
      <c r="CS32" s="679"/>
      <c r="CT32" s="679"/>
      <c r="CU32" s="679"/>
      <c r="CV32" s="679"/>
      <c r="CW32" s="679"/>
      <c r="CX32" s="679"/>
      <c r="CY32" s="680"/>
      <c r="CZ32" s="681" t="s">
        <v>229</v>
      </c>
      <c r="DA32" s="699"/>
      <c r="DB32" s="699"/>
      <c r="DC32" s="700"/>
      <c r="DD32" s="684" t="s">
        <v>222</v>
      </c>
      <c r="DE32" s="679"/>
      <c r="DF32" s="679"/>
      <c r="DG32" s="679"/>
      <c r="DH32" s="679"/>
      <c r="DI32" s="679"/>
      <c r="DJ32" s="679"/>
      <c r="DK32" s="680"/>
      <c r="DL32" s="684" t="s">
        <v>229</v>
      </c>
      <c r="DM32" s="679"/>
      <c r="DN32" s="679"/>
      <c r="DO32" s="679"/>
      <c r="DP32" s="679"/>
      <c r="DQ32" s="679"/>
      <c r="DR32" s="679"/>
      <c r="DS32" s="679"/>
      <c r="DT32" s="679"/>
      <c r="DU32" s="679"/>
      <c r="DV32" s="680"/>
      <c r="DW32" s="681" t="s">
        <v>222</v>
      </c>
      <c r="DX32" s="699"/>
      <c r="DY32" s="699"/>
      <c r="DZ32" s="699"/>
      <c r="EA32" s="699"/>
      <c r="EB32" s="699"/>
      <c r="EC32" s="714"/>
    </row>
    <row r="33" spans="2:133" ht="11.25" customHeight="1" x14ac:dyDescent="0.15">
      <c r="B33" s="675" t="s">
        <v>312</v>
      </c>
      <c r="C33" s="676"/>
      <c r="D33" s="676"/>
      <c r="E33" s="676"/>
      <c r="F33" s="676"/>
      <c r="G33" s="676"/>
      <c r="H33" s="676"/>
      <c r="I33" s="676"/>
      <c r="J33" s="676"/>
      <c r="K33" s="676"/>
      <c r="L33" s="676"/>
      <c r="M33" s="676"/>
      <c r="N33" s="676"/>
      <c r="O33" s="676"/>
      <c r="P33" s="676"/>
      <c r="Q33" s="677"/>
      <c r="R33" s="678">
        <v>2229829</v>
      </c>
      <c r="S33" s="679"/>
      <c r="T33" s="679"/>
      <c r="U33" s="679"/>
      <c r="V33" s="679"/>
      <c r="W33" s="679"/>
      <c r="X33" s="679"/>
      <c r="Y33" s="680"/>
      <c r="Z33" s="715">
        <v>6.3</v>
      </c>
      <c r="AA33" s="715"/>
      <c r="AB33" s="715"/>
      <c r="AC33" s="715"/>
      <c r="AD33" s="716" t="s">
        <v>222</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313</v>
      </c>
      <c r="AY33" s="660"/>
      <c r="AZ33" s="660"/>
      <c r="BA33" s="660"/>
      <c r="BB33" s="660"/>
      <c r="BC33" s="660"/>
      <c r="BD33" s="660"/>
      <c r="BE33" s="660"/>
      <c r="BF33" s="661"/>
      <c r="BG33" s="742">
        <v>99.1</v>
      </c>
      <c r="BH33" s="663"/>
      <c r="BI33" s="663"/>
      <c r="BJ33" s="663"/>
      <c r="BK33" s="663"/>
      <c r="BL33" s="663"/>
      <c r="BM33" s="706">
        <v>96.4</v>
      </c>
      <c r="BN33" s="663"/>
      <c r="BO33" s="663"/>
      <c r="BP33" s="663"/>
      <c r="BQ33" s="727"/>
      <c r="BR33" s="742">
        <v>99.1</v>
      </c>
      <c r="BS33" s="663"/>
      <c r="BT33" s="663"/>
      <c r="BU33" s="663"/>
      <c r="BV33" s="663"/>
      <c r="BW33" s="663"/>
      <c r="BX33" s="706">
        <v>95.9</v>
      </c>
      <c r="BY33" s="663"/>
      <c r="BZ33" s="663"/>
      <c r="CA33" s="663"/>
      <c r="CB33" s="727"/>
      <c r="CD33" s="711" t="s">
        <v>314</v>
      </c>
      <c r="CE33" s="712"/>
      <c r="CF33" s="712"/>
      <c r="CG33" s="712"/>
      <c r="CH33" s="712"/>
      <c r="CI33" s="712"/>
      <c r="CJ33" s="712"/>
      <c r="CK33" s="712"/>
      <c r="CL33" s="712"/>
      <c r="CM33" s="712"/>
      <c r="CN33" s="712"/>
      <c r="CO33" s="712"/>
      <c r="CP33" s="712"/>
      <c r="CQ33" s="713"/>
      <c r="CR33" s="678">
        <v>15444420</v>
      </c>
      <c r="CS33" s="697"/>
      <c r="CT33" s="697"/>
      <c r="CU33" s="697"/>
      <c r="CV33" s="697"/>
      <c r="CW33" s="697"/>
      <c r="CX33" s="697"/>
      <c r="CY33" s="698"/>
      <c r="CZ33" s="681">
        <v>45.9</v>
      </c>
      <c r="DA33" s="699"/>
      <c r="DB33" s="699"/>
      <c r="DC33" s="700"/>
      <c r="DD33" s="684">
        <v>11875021</v>
      </c>
      <c r="DE33" s="697"/>
      <c r="DF33" s="697"/>
      <c r="DG33" s="697"/>
      <c r="DH33" s="697"/>
      <c r="DI33" s="697"/>
      <c r="DJ33" s="697"/>
      <c r="DK33" s="698"/>
      <c r="DL33" s="684">
        <v>9451990</v>
      </c>
      <c r="DM33" s="697"/>
      <c r="DN33" s="697"/>
      <c r="DO33" s="697"/>
      <c r="DP33" s="697"/>
      <c r="DQ33" s="697"/>
      <c r="DR33" s="697"/>
      <c r="DS33" s="697"/>
      <c r="DT33" s="697"/>
      <c r="DU33" s="697"/>
      <c r="DV33" s="698"/>
      <c r="DW33" s="681">
        <v>46.3</v>
      </c>
      <c r="DX33" s="699"/>
      <c r="DY33" s="699"/>
      <c r="DZ33" s="699"/>
      <c r="EA33" s="699"/>
      <c r="EB33" s="699"/>
      <c r="EC33" s="714"/>
    </row>
    <row r="34" spans="2:133" ht="11.25" customHeight="1" x14ac:dyDescent="0.15">
      <c r="B34" s="675" t="s">
        <v>315</v>
      </c>
      <c r="C34" s="676"/>
      <c r="D34" s="676"/>
      <c r="E34" s="676"/>
      <c r="F34" s="676"/>
      <c r="G34" s="676"/>
      <c r="H34" s="676"/>
      <c r="I34" s="676"/>
      <c r="J34" s="676"/>
      <c r="K34" s="676"/>
      <c r="L34" s="676"/>
      <c r="M34" s="676"/>
      <c r="N34" s="676"/>
      <c r="O34" s="676"/>
      <c r="P34" s="676"/>
      <c r="Q34" s="677"/>
      <c r="R34" s="678">
        <v>99041</v>
      </c>
      <c r="S34" s="679"/>
      <c r="T34" s="679"/>
      <c r="U34" s="679"/>
      <c r="V34" s="679"/>
      <c r="W34" s="679"/>
      <c r="X34" s="679"/>
      <c r="Y34" s="680"/>
      <c r="Z34" s="715">
        <v>0.3</v>
      </c>
      <c r="AA34" s="715"/>
      <c r="AB34" s="715"/>
      <c r="AC34" s="715"/>
      <c r="AD34" s="716">
        <v>27779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5683546</v>
      </c>
      <c r="CS34" s="679"/>
      <c r="CT34" s="679"/>
      <c r="CU34" s="679"/>
      <c r="CV34" s="679"/>
      <c r="CW34" s="679"/>
      <c r="CX34" s="679"/>
      <c r="CY34" s="680"/>
      <c r="CZ34" s="681">
        <v>16.899999999999999</v>
      </c>
      <c r="DA34" s="699"/>
      <c r="DB34" s="699"/>
      <c r="DC34" s="700"/>
      <c r="DD34" s="684">
        <v>4408698</v>
      </c>
      <c r="DE34" s="679"/>
      <c r="DF34" s="679"/>
      <c r="DG34" s="679"/>
      <c r="DH34" s="679"/>
      <c r="DI34" s="679"/>
      <c r="DJ34" s="679"/>
      <c r="DK34" s="680"/>
      <c r="DL34" s="684">
        <v>3609165</v>
      </c>
      <c r="DM34" s="679"/>
      <c r="DN34" s="679"/>
      <c r="DO34" s="679"/>
      <c r="DP34" s="679"/>
      <c r="DQ34" s="679"/>
      <c r="DR34" s="679"/>
      <c r="DS34" s="679"/>
      <c r="DT34" s="679"/>
      <c r="DU34" s="679"/>
      <c r="DV34" s="680"/>
      <c r="DW34" s="681">
        <v>17.7</v>
      </c>
      <c r="DX34" s="699"/>
      <c r="DY34" s="699"/>
      <c r="DZ34" s="699"/>
      <c r="EA34" s="699"/>
      <c r="EB34" s="699"/>
      <c r="EC34" s="714"/>
    </row>
    <row r="35" spans="2:133" ht="11.25" customHeight="1" x14ac:dyDescent="0.15">
      <c r="B35" s="675" t="s">
        <v>317</v>
      </c>
      <c r="C35" s="676"/>
      <c r="D35" s="676"/>
      <c r="E35" s="676"/>
      <c r="F35" s="676"/>
      <c r="G35" s="676"/>
      <c r="H35" s="676"/>
      <c r="I35" s="676"/>
      <c r="J35" s="676"/>
      <c r="K35" s="676"/>
      <c r="L35" s="676"/>
      <c r="M35" s="676"/>
      <c r="N35" s="676"/>
      <c r="O35" s="676"/>
      <c r="P35" s="676"/>
      <c r="Q35" s="677"/>
      <c r="R35" s="678">
        <v>425877</v>
      </c>
      <c r="S35" s="679"/>
      <c r="T35" s="679"/>
      <c r="U35" s="679"/>
      <c r="V35" s="679"/>
      <c r="W35" s="679"/>
      <c r="X35" s="679"/>
      <c r="Y35" s="680"/>
      <c r="Z35" s="715">
        <v>1.2</v>
      </c>
      <c r="AA35" s="715"/>
      <c r="AB35" s="715"/>
      <c r="AC35" s="715"/>
      <c r="AD35" s="716" t="s">
        <v>222</v>
      </c>
      <c r="AE35" s="716"/>
      <c r="AF35" s="716"/>
      <c r="AG35" s="716"/>
      <c r="AH35" s="716"/>
      <c r="AI35" s="716"/>
      <c r="AJ35" s="716"/>
      <c r="AK35" s="716"/>
      <c r="AL35" s="681" t="s">
        <v>222</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255943</v>
      </c>
      <c r="CS35" s="697"/>
      <c r="CT35" s="697"/>
      <c r="CU35" s="697"/>
      <c r="CV35" s="697"/>
      <c r="CW35" s="697"/>
      <c r="CX35" s="697"/>
      <c r="CY35" s="698"/>
      <c r="CZ35" s="681">
        <v>0.8</v>
      </c>
      <c r="DA35" s="699"/>
      <c r="DB35" s="699"/>
      <c r="DC35" s="700"/>
      <c r="DD35" s="684">
        <v>219612</v>
      </c>
      <c r="DE35" s="697"/>
      <c r="DF35" s="697"/>
      <c r="DG35" s="697"/>
      <c r="DH35" s="697"/>
      <c r="DI35" s="697"/>
      <c r="DJ35" s="697"/>
      <c r="DK35" s="698"/>
      <c r="DL35" s="684">
        <v>219612</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321</v>
      </c>
      <c r="C36" s="676"/>
      <c r="D36" s="676"/>
      <c r="E36" s="676"/>
      <c r="F36" s="676"/>
      <c r="G36" s="676"/>
      <c r="H36" s="676"/>
      <c r="I36" s="676"/>
      <c r="J36" s="676"/>
      <c r="K36" s="676"/>
      <c r="L36" s="676"/>
      <c r="M36" s="676"/>
      <c r="N36" s="676"/>
      <c r="O36" s="676"/>
      <c r="P36" s="676"/>
      <c r="Q36" s="677"/>
      <c r="R36" s="678">
        <v>3037153</v>
      </c>
      <c r="S36" s="679"/>
      <c r="T36" s="679"/>
      <c r="U36" s="679"/>
      <c r="V36" s="679"/>
      <c r="W36" s="679"/>
      <c r="X36" s="679"/>
      <c r="Y36" s="680"/>
      <c r="Z36" s="715">
        <v>8.5</v>
      </c>
      <c r="AA36" s="715"/>
      <c r="AB36" s="715"/>
      <c r="AC36" s="715"/>
      <c r="AD36" s="716" t="s">
        <v>229</v>
      </c>
      <c r="AE36" s="716"/>
      <c r="AF36" s="716"/>
      <c r="AG36" s="716"/>
      <c r="AH36" s="716"/>
      <c r="AI36" s="716"/>
      <c r="AJ36" s="716"/>
      <c r="AK36" s="716"/>
      <c r="AL36" s="681" t="s">
        <v>229</v>
      </c>
      <c r="AM36" s="682"/>
      <c r="AN36" s="682"/>
      <c r="AO36" s="717"/>
      <c r="AP36" s="235"/>
      <c r="AQ36" s="730" t="s">
        <v>322</v>
      </c>
      <c r="AR36" s="731"/>
      <c r="AS36" s="731"/>
      <c r="AT36" s="731"/>
      <c r="AU36" s="731"/>
      <c r="AV36" s="731"/>
      <c r="AW36" s="731"/>
      <c r="AX36" s="731"/>
      <c r="AY36" s="732"/>
      <c r="AZ36" s="733">
        <v>4104735</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64511</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4072545</v>
      </c>
      <c r="CS36" s="679"/>
      <c r="CT36" s="679"/>
      <c r="CU36" s="679"/>
      <c r="CV36" s="679"/>
      <c r="CW36" s="679"/>
      <c r="CX36" s="679"/>
      <c r="CY36" s="680"/>
      <c r="CZ36" s="681">
        <v>12.1</v>
      </c>
      <c r="DA36" s="699"/>
      <c r="DB36" s="699"/>
      <c r="DC36" s="700"/>
      <c r="DD36" s="684">
        <v>3324751</v>
      </c>
      <c r="DE36" s="679"/>
      <c r="DF36" s="679"/>
      <c r="DG36" s="679"/>
      <c r="DH36" s="679"/>
      <c r="DI36" s="679"/>
      <c r="DJ36" s="679"/>
      <c r="DK36" s="680"/>
      <c r="DL36" s="684">
        <v>2987548</v>
      </c>
      <c r="DM36" s="679"/>
      <c r="DN36" s="679"/>
      <c r="DO36" s="679"/>
      <c r="DP36" s="679"/>
      <c r="DQ36" s="679"/>
      <c r="DR36" s="679"/>
      <c r="DS36" s="679"/>
      <c r="DT36" s="679"/>
      <c r="DU36" s="679"/>
      <c r="DV36" s="680"/>
      <c r="DW36" s="681">
        <v>14.6</v>
      </c>
      <c r="DX36" s="699"/>
      <c r="DY36" s="699"/>
      <c r="DZ36" s="699"/>
      <c r="EA36" s="699"/>
      <c r="EB36" s="699"/>
      <c r="EC36" s="714"/>
    </row>
    <row r="37" spans="2:133" ht="11.25" customHeight="1" x14ac:dyDescent="0.15">
      <c r="B37" s="675" t="s">
        <v>325</v>
      </c>
      <c r="C37" s="676"/>
      <c r="D37" s="676"/>
      <c r="E37" s="676"/>
      <c r="F37" s="676"/>
      <c r="G37" s="676"/>
      <c r="H37" s="676"/>
      <c r="I37" s="676"/>
      <c r="J37" s="676"/>
      <c r="K37" s="676"/>
      <c r="L37" s="676"/>
      <c r="M37" s="676"/>
      <c r="N37" s="676"/>
      <c r="O37" s="676"/>
      <c r="P37" s="676"/>
      <c r="Q37" s="677"/>
      <c r="R37" s="678">
        <v>1649322</v>
      </c>
      <c r="S37" s="679"/>
      <c r="T37" s="679"/>
      <c r="U37" s="679"/>
      <c r="V37" s="679"/>
      <c r="W37" s="679"/>
      <c r="X37" s="679"/>
      <c r="Y37" s="680"/>
      <c r="Z37" s="715">
        <v>4.5999999999999996</v>
      </c>
      <c r="AA37" s="715"/>
      <c r="AB37" s="715"/>
      <c r="AC37" s="715"/>
      <c r="AD37" s="716" t="s">
        <v>222</v>
      </c>
      <c r="AE37" s="716"/>
      <c r="AF37" s="716"/>
      <c r="AG37" s="716"/>
      <c r="AH37" s="716"/>
      <c r="AI37" s="716"/>
      <c r="AJ37" s="716"/>
      <c r="AK37" s="716"/>
      <c r="AL37" s="681" t="s">
        <v>229</v>
      </c>
      <c r="AM37" s="682"/>
      <c r="AN37" s="682"/>
      <c r="AO37" s="717"/>
      <c r="AQ37" s="718" t="s">
        <v>326</v>
      </c>
      <c r="AR37" s="719"/>
      <c r="AS37" s="719"/>
      <c r="AT37" s="719"/>
      <c r="AU37" s="719"/>
      <c r="AV37" s="719"/>
      <c r="AW37" s="719"/>
      <c r="AX37" s="719"/>
      <c r="AY37" s="720"/>
      <c r="AZ37" s="678">
        <v>717517</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-1582</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1403175</v>
      </c>
      <c r="CS37" s="697"/>
      <c r="CT37" s="697"/>
      <c r="CU37" s="697"/>
      <c r="CV37" s="697"/>
      <c r="CW37" s="697"/>
      <c r="CX37" s="697"/>
      <c r="CY37" s="698"/>
      <c r="CZ37" s="681">
        <v>4.2</v>
      </c>
      <c r="DA37" s="699"/>
      <c r="DB37" s="699"/>
      <c r="DC37" s="700"/>
      <c r="DD37" s="684">
        <v>1390466</v>
      </c>
      <c r="DE37" s="697"/>
      <c r="DF37" s="697"/>
      <c r="DG37" s="697"/>
      <c r="DH37" s="697"/>
      <c r="DI37" s="697"/>
      <c r="DJ37" s="697"/>
      <c r="DK37" s="698"/>
      <c r="DL37" s="684">
        <v>1385427</v>
      </c>
      <c r="DM37" s="697"/>
      <c r="DN37" s="697"/>
      <c r="DO37" s="697"/>
      <c r="DP37" s="697"/>
      <c r="DQ37" s="697"/>
      <c r="DR37" s="697"/>
      <c r="DS37" s="697"/>
      <c r="DT37" s="697"/>
      <c r="DU37" s="697"/>
      <c r="DV37" s="698"/>
      <c r="DW37" s="681">
        <v>6.8</v>
      </c>
      <c r="DX37" s="699"/>
      <c r="DY37" s="699"/>
      <c r="DZ37" s="699"/>
      <c r="EA37" s="699"/>
      <c r="EB37" s="699"/>
      <c r="EC37" s="714"/>
    </row>
    <row r="38" spans="2:133" ht="11.25" customHeight="1" x14ac:dyDescent="0.15">
      <c r="B38" s="675" t="s">
        <v>329</v>
      </c>
      <c r="C38" s="676"/>
      <c r="D38" s="676"/>
      <c r="E38" s="676"/>
      <c r="F38" s="676"/>
      <c r="G38" s="676"/>
      <c r="H38" s="676"/>
      <c r="I38" s="676"/>
      <c r="J38" s="676"/>
      <c r="K38" s="676"/>
      <c r="L38" s="676"/>
      <c r="M38" s="676"/>
      <c r="N38" s="676"/>
      <c r="O38" s="676"/>
      <c r="P38" s="676"/>
      <c r="Q38" s="677"/>
      <c r="R38" s="678">
        <v>574120</v>
      </c>
      <c r="S38" s="679"/>
      <c r="T38" s="679"/>
      <c r="U38" s="679"/>
      <c r="V38" s="679"/>
      <c r="W38" s="679"/>
      <c r="X38" s="679"/>
      <c r="Y38" s="680"/>
      <c r="Z38" s="715">
        <v>1.6</v>
      </c>
      <c r="AA38" s="715"/>
      <c r="AB38" s="715"/>
      <c r="AC38" s="715"/>
      <c r="AD38" s="716">
        <v>6072</v>
      </c>
      <c r="AE38" s="716"/>
      <c r="AF38" s="716"/>
      <c r="AG38" s="716"/>
      <c r="AH38" s="716"/>
      <c r="AI38" s="716"/>
      <c r="AJ38" s="716"/>
      <c r="AK38" s="716"/>
      <c r="AL38" s="681">
        <v>0</v>
      </c>
      <c r="AM38" s="682"/>
      <c r="AN38" s="682"/>
      <c r="AO38" s="717"/>
      <c r="AQ38" s="718" t="s">
        <v>330</v>
      </c>
      <c r="AR38" s="719"/>
      <c r="AS38" s="719"/>
      <c r="AT38" s="719"/>
      <c r="AU38" s="719"/>
      <c r="AV38" s="719"/>
      <c r="AW38" s="719"/>
      <c r="AX38" s="719"/>
      <c r="AY38" s="720"/>
      <c r="AZ38" s="678">
        <v>243935</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8775</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3354867</v>
      </c>
      <c r="CS38" s="679"/>
      <c r="CT38" s="679"/>
      <c r="CU38" s="679"/>
      <c r="CV38" s="679"/>
      <c r="CW38" s="679"/>
      <c r="CX38" s="679"/>
      <c r="CY38" s="680"/>
      <c r="CZ38" s="681">
        <v>10</v>
      </c>
      <c r="DA38" s="699"/>
      <c r="DB38" s="699"/>
      <c r="DC38" s="700"/>
      <c r="DD38" s="684">
        <v>2867191</v>
      </c>
      <c r="DE38" s="679"/>
      <c r="DF38" s="679"/>
      <c r="DG38" s="679"/>
      <c r="DH38" s="679"/>
      <c r="DI38" s="679"/>
      <c r="DJ38" s="679"/>
      <c r="DK38" s="680"/>
      <c r="DL38" s="684">
        <v>2634605</v>
      </c>
      <c r="DM38" s="679"/>
      <c r="DN38" s="679"/>
      <c r="DO38" s="679"/>
      <c r="DP38" s="679"/>
      <c r="DQ38" s="679"/>
      <c r="DR38" s="679"/>
      <c r="DS38" s="679"/>
      <c r="DT38" s="679"/>
      <c r="DU38" s="679"/>
      <c r="DV38" s="680"/>
      <c r="DW38" s="681">
        <v>12.9</v>
      </c>
      <c r="DX38" s="699"/>
      <c r="DY38" s="699"/>
      <c r="DZ38" s="699"/>
      <c r="EA38" s="699"/>
      <c r="EB38" s="699"/>
      <c r="EC38" s="714"/>
    </row>
    <row r="39" spans="2:133" ht="11.25" customHeight="1" x14ac:dyDescent="0.15">
      <c r="B39" s="675" t="s">
        <v>333</v>
      </c>
      <c r="C39" s="676"/>
      <c r="D39" s="676"/>
      <c r="E39" s="676"/>
      <c r="F39" s="676"/>
      <c r="G39" s="676"/>
      <c r="H39" s="676"/>
      <c r="I39" s="676"/>
      <c r="J39" s="676"/>
      <c r="K39" s="676"/>
      <c r="L39" s="676"/>
      <c r="M39" s="676"/>
      <c r="N39" s="676"/>
      <c r="O39" s="676"/>
      <c r="P39" s="676"/>
      <c r="Q39" s="677"/>
      <c r="R39" s="678">
        <v>3106000</v>
      </c>
      <c r="S39" s="679"/>
      <c r="T39" s="679"/>
      <c r="U39" s="679"/>
      <c r="V39" s="679"/>
      <c r="W39" s="679"/>
      <c r="X39" s="679"/>
      <c r="Y39" s="680"/>
      <c r="Z39" s="715">
        <v>8.6999999999999993</v>
      </c>
      <c r="AA39" s="715"/>
      <c r="AB39" s="715"/>
      <c r="AC39" s="715"/>
      <c r="AD39" s="716" t="s">
        <v>222</v>
      </c>
      <c r="AE39" s="716"/>
      <c r="AF39" s="716"/>
      <c r="AG39" s="716"/>
      <c r="AH39" s="716"/>
      <c r="AI39" s="716"/>
      <c r="AJ39" s="716"/>
      <c r="AK39" s="716"/>
      <c r="AL39" s="681" t="s">
        <v>222</v>
      </c>
      <c r="AM39" s="682"/>
      <c r="AN39" s="682"/>
      <c r="AO39" s="717"/>
      <c r="AQ39" s="718" t="s">
        <v>334</v>
      </c>
      <c r="AR39" s="719"/>
      <c r="AS39" s="719"/>
      <c r="AT39" s="719"/>
      <c r="AU39" s="719"/>
      <c r="AV39" s="719"/>
      <c r="AW39" s="719"/>
      <c r="AX39" s="719"/>
      <c r="AY39" s="720"/>
      <c r="AZ39" s="678">
        <v>31241</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13999</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2039659</v>
      </c>
      <c r="CS39" s="697"/>
      <c r="CT39" s="697"/>
      <c r="CU39" s="697"/>
      <c r="CV39" s="697"/>
      <c r="CW39" s="697"/>
      <c r="CX39" s="697"/>
      <c r="CY39" s="698"/>
      <c r="CZ39" s="681">
        <v>6.1</v>
      </c>
      <c r="DA39" s="699"/>
      <c r="DB39" s="699"/>
      <c r="DC39" s="700"/>
      <c r="DD39" s="684">
        <v>1053709</v>
      </c>
      <c r="DE39" s="697"/>
      <c r="DF39" s="697"/>
      <c r="DG39" s="697"/>
      <c r="DH39" s="697"/>
      <c r="DI39" s="697"/>
      <c r="DJ39" s="697"/>
      <c r="DK39" s="698"/>
      <c r="DL39" s="684" t="s">
        <v>229</v>
      </c>
      <c r="DM39" s="697"/>
      <c r="DN39" s="697"/>
      <c r="DO39" s="697"/>
      <c r="DP39" s="697"/>
      <c r="DQ39" s="697"/>
      <c r="DR39" s="697"/>
      <c r="DS39" s="697"/>
      <c r="DT39" s="697"/>
      <c r="DU39" s="697"/>
      <c r="DV39" s="698"/>
      <c r="DW39" s="681" t="s">
        <v>229</v>
      </c>
      <c r="DX39" s="699"/>
      <c r="DY39" s="699"/>
      <c r="DZ39" s="699"/>
      <c r="EA39" s="699"/>
      <c r="EB39" s="699"/>
      <c r="EC39" s="714"/>
    </row>
    <row r="40" spans="2:133" ht="11.25" customHeight="1" x14ac:dyDescent="0.15">
      <c r="B40" s="675" t="s">
        <v>337</v>
      </c>
      <c r="C40" s="676"/>
      <c r="D40" s="676"/>
      <c r="E40" s="676"/>
      <c r="F40" s="676"/>
      <c r="G40" s="676"/>
      <c r="H40" s="676"/>
      <c r="I40" s="676"/>
      <c r="J40" s="676"/>
      <c r="K40" s="676"/>
      <c r="L40" s="676"/>
      <c r="M40" s="676"/>
      <c r="N40" s="676"/>
      <c r="O40" s="676"/>
      <c r="P40" s="676"/>
      <c r="Q40" s="677"/>
      <c r="R40" s="678" t="s">
        <v>222</v>
      </c>
      <c r="S40" s="679"/>
      <c r="T40" s="679"/>
      <c r="U40" s="679"/>
      <c r="V40" s="679"/>
      <c r="W40" s="679"/>
      <c r="X40" s="679"/>
      <c r="Y40" s="680"/>
      <c r="Z40" s="715" t="s">
        <v>222</v>
      </c>
      <c r="AA40" s="715"/>
      <c r="AB40" s="715"/>
      <c r="AC40" s="715"/>
      <c r="AD40" s="716" t="s">
        <v>222</v>
      </c>
      <c r="AE40" s="716"/>
      <c r="AF40" s="716"/>
      <c r="AG40" s="716"/>
      <c r="AH40" s="716"/>
      <c r="AI40" s="716"/>
      <c r="AJ40" s="716"/>
      <c r="AK40" s="716"/>
      <c r="AL40" s="681" t="s">
        <v>229</v>
      </c>
      <c r="AM40" s="682"/>
      <c r="AN40" s="682"/>
      <c r="AO40" s="717"/>
      <c r="AQ40" s="718" t="s">
        <v>338</v>
      </c>
      <c r="AR40" s="719"/>
      <c r="AS40" s="719"/>
      <c r="AT40" s="719"/>
      <c r="AU40" s="719"/>
      <c r="AV40" s="719"/>
      <c r="AW40" s="719"/>
      <c r="AX40" s="719"/>
      <c r="AY40" s="720"/>
      <c r="AZ40" s="678">
        <v>21446</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92</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37860</v>
      </c>
      <c r="CS40" s="679"/>
      <c r="CT40" s="679"/>
      <c r="CU40" s="679"/>
      <c r="CV40" s="679"/>
      <c r="CW40" s="679"/>
      <c r="CX40" s="679"/>
      <c r="CY40" s="680"/>
      <c r="CZ40" s="681">
        <v>0.1</v>
      </c>
      <c r="DA40" s="699"/>
      <c r="DB40" s="699"/>
      <c r="DC40" s="700"/>
      <c r="DD40" s="684">
        <v>1060</v>
      </c>
      <c r="DE40" s="679"/>
      <c r="DF40" s="679"/>
      <c r="DG40" s="679"/>
      <c r="DH40" s="679"/>
      <c r="DI40" s="679"/>
      <c r="DJ40" s="679"/>
      <c r="DK40" s="680"/>
      <c r="DL40" s="684">
        <v>1060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342</v>
      </c>
      <c r="C41" s="676"/>
      <c r="D41" s="676"/>
      <c r="E41" s="676"/>
      <c r="F41" s="676"/>
      <c r="G41" s="676"/>
      <c r="H41" s="676"/>
      <c r="I41" s="676"/>
      <c r="J41" s="676"/>
      <c r="K41" s="676"/>
      <c r="L41" s="676"/>
      <c r="M41" s="676"/>
      <c r="N41" s="676"/>
      <c r="O41" s="676"/>
      <c r="P41" s="676"/>
      <c r="Q41" s="677"/>
      <c r="R41" s="678">
        <v>796400</v>
      </c>
      <c r="S41" s="679"/>
      <c r="T41" s="679"/>
      <c r="U41" s="679"/>
      <c r="V41" s="679"/>
      <c r="W41" s="679"/>
      <c r="X41" s="679"/>
      <c r="Y41" s="680"/>
      <c r="Z41" s="715">
        <v>2.2000000000000002</v>
      </c>
      <c r="AA41" s="715"/>
      <c r="AB41" s="715"/>
      <c r="AC41" s="715"/>
      <c r="AD41" s="716" t="s">
        <v>222</v>
      </c>
      <c r="AE41" s="716"/>
      <c r="AF41" s="716"/>
      <c r="AG41" s="716"/>
      <c r="AH41" s="716"/>
      <c r="AI41" s="716"/>
      <c r="AJ41" s="716"/>
      <c r="AK41" s="716"/>
      <c r="AL41" s="681" t="s">
        <v>222</v>
      </c>
      <c r="AM41" s="682"/>
      <c r="AN41" s="682"/>
      <c r="AO41" s="717"/>
      <c r="AQ41" s="718" t="s">
        <v>343</v>
      </c>
      <c r="AR41" s="719"/>
      <c r="AS41" s="719"/>
      <c r="AT41" s="719"/>
      <c r="AU41" s="719"/>
      <c r="AV41" s="719"/>
      <c r="AW41" s="719"/>
      <c r="AX41" s="719"/>
      <c r="AY41" s="720"/>
      <c r="AZ41" s="678">
        <v>728789</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t="s">
        <v>229</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229</v>
      </c>
      <c r="DA41" s="699"/>
      <c r="DB41" s="699"/>
      <c r="DC41" s="700"/>
      <c r="DD41" s="684" t="s">
        <v>222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346</v>
      </c>
      <c r="C42" s="660"/>
      <c r="D42" s="660"/>
      <c r="E42" s="660"/>
      <c r="F42" s="660"/>
      <c r="G42" s="660"/>
      <c r="H42" s="660"/>
      <c r="I42" s="660"/>
      <c r="J42" s="660"/>
      <c r="K42" s="660"/>
      <c r="L42" s="660"/>
      <c r="M42" s="660"/>
      <c r="N42" s="660"/>
      <c r="O42" s="660"/>
      <c r="P42" s="660"/>
      <c r="Q42" s="661"/>
      <c r="R42" s="662">
        <v>35548192</v>
      </c>
      <c r="S42" s="701"/>
      <c r="T42" s="701"/>
      <c r="U42" s="701"/>
      <c r="V42" s="701"/>
      <c r="W42" s="701"/>
      <c r="X42" s="701"/>
      <c r="Y42" s="703"/>
      <c r="Z42" s="704">
        <v>100</v>
      </c>
      <c r="AA42" s="704"/>
      <c r="AB42" s="704"/>
      <c r="AC42" s="704"/>
      <c r="AD42" s="705">
        <v>19619324</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2361807</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414</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5366439</v>
      </c>
      <c r="CS42" s="679"/>
      <c r="CT42" s="679"/>
      <c r="CU42" s="679"/>
      <c r="CV42" s="679"/>
      <c r="CW42" s="679"/>
      <c r="CX42" s="679"/>
      <c r="CY42" s="680"/>
      <c r="CZ42" s="681">
        <v>15.9</v>
      </c>
      <c r="DA42" s="682"/>
      <c r="DB42" s="682"/>
      <c r="DC42" s="683"/>
      <c r="DD42" s="684">
        <v>1902766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19100</v>
      </c>
      <c r="CS43" s="697"/>
      <c r="CT43" s="697"/>
      <c r="CU43" s="697"/>
      <c r="CV43" s="697"/>
      <c r="CW43" s="697"/>
      <c r="CX43" s="697"/>
      <c r="CY43" s="698"/>
      <c r="CZ43" s="681">
        <v>0.1</v>
      </c>
      <c r="DA43" s="699"/>
      <c r="DB43" s="699"/>
      <c r="DC43" s="700"/>
      <c r="DD43" s="684">
        <v>19100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351</v>
      </c>
      <c r="CG44" s="676"/>
      <c r="CH44" s="676"/>
      <c r="CI44" s="676"/>
      <c r="CJ44" s="676"/>
      <c r="CK44" s="676"/>
      <c r="CL44" s="676"/>
      <c r="CM44" s="676"/>
      <c r="CN44" s="676"/>
      <c r="CO44" s="676"/>
      <c r="CP44" s="676"/>
      <c r="CQ44" s="677"/>
      <c r="CR44" s="678">
        <v>5141185</v>
      </c>
      <c r="CS44" s="679"/>
      <c r="CT44" s="679"/>
      <c r="CU44" s="679"/>
      <c r="CV44" s="679"/>
      <c r="CW44" s="679"/>
      <c r="CX44" s="679"/>
      <c r="CY44" s="680"/>
      <c r="CZ44" s="681">
        <v>15.3</v>
      </c>
      <c r="DA44" s="682"/>
      <c r="DB44" s="682"/>
      <c r="DC44" s="683"/>
      <c r="DD44" s="684">
        <v>1846910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352</v>
      </c>
      <c r="CG45" s="676"/>
      <c r="CH45" s="676"/>
      <c r="CI45" s="676"/>
      <c r="CJ45" s="676"/>
      <c r="CK45" s="676"/>
      <c r="CL45" s="676"/>
      <c r="CM45" s="676"/>
      <c r="CN45" s="676"/>
      <c r="CO45" s="676"/>
      <c r="CP45" s="676"/>
      <c r="CQ45" s="677"/>
      <c r="CR45" s="678">
        <v>1438846</v>
      </c>
      <c r="CS45" s="697"/>
      <c r="CT45" s="697"/>
      <c r="CU45" s="697"/>
      <c r="CV45" s="697"/>
      <c r="CW45" s="697"/>
      <c r="CX45" s="697"/>
      <c r="CY45" s="698"/>
      <c r="CZ45" s="681">
        <v>4.3</v>
      </c>
      <c r="DA45" s="699"/>
      <c r="DB45" s="699"/>
      <c r="DC45" s="700"/>
      <c r="DD45" s="684">
        <v>284452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3544925</v>
      </c>
      <c r="CS46" s="679"/>
      <c r="CT46" s="679"/>
      <c r="CU46" s="679"/>
      <c r="CV46" s="679"/>
      <c r="CW46" s="679"/>
      <c r="CX46" s="679"/>
      <c r="CY46" s="680"/>
      <c r="CZ46" s="681">
        <v>10.5</v>
      </c>
      <c r="DA46" s="682"/>
      <c r="DB46" s="682"/>
      <c r="DC46" s="683"/>
      <c r="DD46" s="684">
        <v>1473544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v>225254</v>
      </c>
      <c r="CS47" s="697"/>
      <c r="CT47" s="697"/>
      <c r="CU47" s="697"/>
      <c r="CV47" s="697"/>
      <c r="CW47" s="697"/>
      <c r="CX47" s="697"/>
      <c r="CY47" s="698"/>
      <c r="CZ47" s="681">
        <v>0.7</v>
      </c>
      <c r="DA47" s="699"/>
      <c r="DB47" s="699"/>
      <c r="DC47" s="700"/>
      <c r="DD47" s="684">
        <v>55856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357</v>
      </c>
      <c r="CD48" s="695"/>
      <c r="CE48" s="696"/>
      <c r="CF48" s="675" t="s">
        <v>358</v>
      </c>
      <c r="CG48" s="676"/>
      <c r="CH48" s="676"/>
      <c r="CI48" s="676"/>
      <c r="CJ48" s="676"/>
      <c r="CK48" s="676"/>
      <c r="CL48" s="676"/>
      <c r="CM48" s="676"/>
      <c r="CN48" s="676"/>
      <c r="CO48" s="676"/>
      <c r="CP48" s="676"/>
      <c r="CQ48" s="677"/>
      <c r="CR48" s="678" t="s">
        <v>222</v>
      </c>
      <c r="CS48" s="679"/>
      <c r="CT48" s="679"/>
      <c r="CU48" s="679"/>
      <c r="CV48" s="679"/>
      <c r="CW48" s="679"/>
      <c r="CX48" s="679"/>
      <c r="CY48" s="680"/>
      <c r="CZ48" s="681" t="s">
        <v>229</v>
      </c>
      <c r="DA48" s="682"/>
      <c r="DB48" s="682"/>
      <c r="DC48" s="683"/>
      <c r="DD48" s="684" t="s">
        <v>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359</v>
      </c>
      <c r="CE49" s="660"/>
      <c r="CF49" s="660"/>
      <c r="CG49" s="660"/>
      <c r="CH49" s="660"/>
      <c r="CI49" s="660"/>
      <c r="CJ49" s="660"/>
      <c r="CK49" s="660"/>
      <c r="CL49" s="660"/>
      <c r="CM49" s="660"/>
      <c r="CN49" s="660"/>
      <c r="CO49" s="660"/>
      <c r="CP49" s="660"/>
      <c r="CQ49" s="661"/>
      <c r="CR49" s="662">
        <v>33656668</v>
      </c>
      <c r="CS49" s="663"/>
      <c r="CT49" s="663"/>
      <c r="CU49" s="663"/>
      <c r="CV49" s="663"/>
      <c r="CW49" s="663"/>
      <c r="CX49" s="663"/>
      <c r="CY49" s="664"/>
      <c r="CZ49" s="665">
        <v>100</v>
      </c>
      <c r="DA49" s="666"/>
      <c r="DB49" s="666"/>
      <c r="DC49" s="667"/>
      <c r="DD49" s="668">
        <v>23698187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CljfVeP67VcxjSUYZIFSEPa216FAfRjdcNVC41TxpJ73c2Tf4O9/7iftE90PUzIF99yD1gQvip5cvoV/UbByw==" saltValue="09g829GCnGn4poWu2tvfY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382</v>
      </c>
      <c r="C7" s="1144"/>
      <c r="D7" s="1144"/>
      <c r="E7" s="1144"/>
      <c r="F7" s="1144"/>
      <c r="G7" s="1144"/>
      <c r="H7" s="1144"/>
      <c r="I7" s="1144"/>
      <c r="J7" s="1144"/>
      <c r="K7" s="1144"/>
      <c r="L7" s="1144"/>
      <c r="M7" s="1144"/>
      <c r="N7" s="1144"/>
      <c r="O7" s="1144"/>
      <c r="P7" s="1145"/>
      <c r="Q7" s="1197">
        <v>35553</v>
      </c>
      <c r="R7" s="1198"/>
      <c r="S7" s="1198"/>
      <c r="T7" s="1198"/>
      <c r="U7" s="1198"/>
      <c r="V7" s="1198">
        <v>33662</v>
      </c>
      <c r="W7" s="1198"/>
      <c r="X7" s="1198"/>
      <c r="Y7" s="1198"/>
      <c r="Z7" s="1198"/>
      <c r="AA7" s="1198">
        <v>1892</v>
      </c>
      <c r="AB7" s="1198"/>
      <c r="AC7" s="1198"/>
      <c r="AD7" s="1198"/>
      <c r="AE7" s="1199"/>
      <c r="AF7" s="1200">
        <v>1604</v>
      </c>
      <c r="AG7" s="1201"/>
      <c r="AH7" s="1201"/>
      <c r="AI7" s="1201"/>
      <c r="AJ7" s="1202"/>
      <c r="AK7" s="1184">
        <v>3037</v>
      </c>
      <c r="AL7" s="1185"/>
      <c r="AM7" s="1185"/>
      <c r="AN7" s="1185"/>
      <c r="AO7" s="1185"/>
      <c r="AP7" s="1185">
        <v>34998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594</v>
      </c>
      <c r="BS7" s="1188" t="s">
        <v>593</v>
      </c>
      <c r="BT7" s="1189"/>
      <c r="BU7" s="1189"/>
      <c r="BV7" s="1189"/>
      <c r="BW7" s="1189"/>
      <c r="BX7" s="1189"/>
      <c r="BY7" s="1189"/>
      <c r="BZ7" s="1189"/>
      <c r="CA7" s="1189"/>
      <c r="CB7" s="1189"/>
      <c r="CC7" s="1189"/>
      <c r="CD7" s="1189"/>
      <c r="CE7" s="1189"/>
      <c r="CF7" s="1189"/>
      <c r="CG7" s="1190"/>
      <c r="CH7" s="1181">
        <v>3</v>
      </c>
      <c r="CI7" s="1182"/>
      <c r="CJ7" s="1182"/>
      <c r="CK7" s="1182"/>
      <c r="CL7" s="1183"/>
      <c r="CM7" s="1181">
        <v>-395</v>
      </c>
      <c r="CN7" s="1182"/>
      <c r="CO7" s="1182"/>
      <c r="CP7" s="1182"/>
      <c r="CQ7" s="1183"/>
      <c r="CR7" s="1181">
        <v>5</v>
      </c>
      <c r="CS7" s="1182"/>
      <c r="CT7" s="1182"/>
      <c r="CU7" s="1182"/>
      <c r="CV7" s="1183"/>
      <c r="CW7" s="1181" t="s">
        <v>598</v>
      </c>
      <c r="CX7" s="1182"/>
      <c r="CY7" s="1182"/>
      <c r="CZ7" s="1182"/>
      <c r="DA7" s="1183"/>
      <c r="DB7" s="1181">
        <v>997</v>
      </c>
      <c r="DC7" s="1182"/>
      <c r="DD7" s="1182"/>
      <c r="DE7" s="1182"/>
      <c r="DF7" s="1183"/>
      <c r="DG7" s="1181">
        <v>170</v>
      </c>
      <c r="DH7" s="1182"/>
      <c r="DI7" s="1182"/>
      <c r="DJ7" s="1182"/>
      <c r="DK7" s="1183"/>
      <c r="DL7" s="1181" t="s">
        <v>598</v>
      </c>
      <c r="DM7" s="1182"/>
      <c r="DN7" s="1182"/>
      <c r="DO7" s="1182"/>
      <c r="DP7" s="1183"/>
      <c r="DQ7" s="1181" t="s">
        <v>598</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595</v>
      </c>
      <c r="BT8" s="1108"/>
      <c r="BU8" s="1108"/>
      <c r="BV8" s="1108"/>
      <c r="BW8" s="1108"/>
      <c r="BX8" s="1108"/>
      <c r="BY8" s="1108"/>
      <c r="BZ8" s="1108"/>
      <c r="CA8" s="1108"/>
      <c r="CB8" s="1108"/>
      <c r="CC8" s="1108"/>
      <c r="CD8" s="1108"/>
      <c r="CE8" s="1108"/>
      <c r="CF8" s="1108"/>
      <c r="CG8" s="1109"/>
      <c r="CH8" s="1082">
        <v>15</v>
      </c>
      <c r="CI8" s="1083"/>
      <c r="CJ8" s="1083"/>
      <c r="CK8" s="1083"/>
      <c r="CL8" s="1084"/>
      <c r="CM8" s="1082">
        <v>64</v>
      </c>
      <c r="CN8" s="1083"/>
      <c r="CO8" s="1083"/>
      <c r="CP8" s="1083"/>
      <c r="CQ8" s="1084"/>
      <c r="CR8" s="1082">
        <v>6</v>
      </c>
      <c r="CS8" s="1083"/>
      <c r="CT8" s="1083"/>
      <c r="CU8" s="1083"/>
      <c r="CV8" s="1084"/>
      <c r="CW8" s="1082" t="s">
        <v>598</v>
      </c>
      <c r="CX8" s="1083"/>
      <c r="CY8" s="1083"/>
      <c r="CZ8" s="1083"/>
      <c r="DA8" s="1084"/>
      <c r="DB8" s="1082" t="s">
        <v>598</v>
      </c>
      <c r="DC8" s="1083"/>
      <c r="DD8" s="1083"/>
      <c r="DE8" s="1083"/>
      <c r="DF8" s="1084"/>
      <c r="DG8" s="1082" t="s">
        <v>598</v>
      </c>
      <c r="DH8" s="1083"/>
      <c r="DI8" s="1083"/>
      <c r="DJ8" s="1083"/>
      <c r="DK8" s="1084"/>
      <c r="DL8" s="1082" t="s">
        <v>598</v>
      </c>
      <c r="DM8" s="1083"/>
      <c r="DN8" s="1083"/>
      <c r="DO8" s="1083"/>
      <c r="DP8" s="1084"/>
      <c r="DQ8" s="1082" t="s">
        <v>598</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384</v>
      </c>
      <c r="B23" s="1037" t="s">
        <v>385</v>
      </c>
      <c r="C23" s="1038"/>
      <c r="D23" s="1038"/>
      <c r="E23" s="1038"/>
      <c r="F23" s="1038"/>
      <c r="G23" s="1038"/>
      <c r="H23" s="1038"/>
      <c r="I23" s="1038"/>
      <c r="J23" s="1038"/>
      <c r="K23" s="1038"/>
      <c r="L23" s="1038"/>
      <c r="M23" s="1038"/>
      <c r="N23" s="1038"/>
      <c r="O23" s="1038"/>
      <c r="P23" s="1039"/>
      <c r="Q23" s="1161">
        <v>35553</v>
      </c>
      <c r="R23" s="1162"/>
      <c r="S23" s="1162"/>
      <c r="T23" s="1162"/>
      <c r="U23" s="1162"/>
      <c r="V23" s="1162">
        <v>33662</v>
      </c>
      <c r="W23" s="1162"/>
      <c r="X23" s="1162"/>
      <c r="Y23" s="1162"/>
      <c r="Z23" s="1162"/>
      <c r="AA23" s="1162">
        <v>1892</v>
      </c>
      <c r="AB23" s="1162"/>
      <c r="AC23" s="1162"/>
      <c r="AD23" s="1162"/>
      <c r="AE23" s="1163"/>
      <c r="AF23" s="1164">
        <v>1604</v>
      </c>
      <c r="AG23" s="1162"/>
      <c r="AH23" s="1162"/>
      <c r="AI23" s="1162"/>
      <c r="AJ23" s="1165"/>
      <c r="AK23" s="1166"/>
      <c r="AL23" s="1167"/>
      <c r="AM23" s="1167"/>
      <c r="AN23" s="1167"/>
      <c r="AO23" s="1167"/>
      <c r="AP23" s="1162">
        <v>34998</v>
      </c>
      <c r="AQ23" s="1162"/>
      <c r="AR23" s="1162"/>
      <c r="AS23" s="1162"/>
      <c r="AT23" s="1162"/>
      <c r="AU23" s="1168"/>
      <c r="AV23" s="1168"/>
      <c r="AW23" s="1168"/>
      <c r="AX23" s="1168"/>
      <c r="AY23" s="1169"/>
      <c r="AZ23" s="1158" t="s">
        <v>222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365</v>
      </c>
      <c r="B26" s="1089"/>
      <c r="C26" s="1089"/>
      <c r="D26" s="1089"/>
      <c r="E26" s="1089"/>
      <c r="F26" s="1089"/>
      <c r="G26" s="1089"/>
      <c r="H26" s="1089"/>
      <c r="I26" s="1089"/>
      <c r="J26" s="1089"/>
      <c r="K26" s="1089"/>
      <c r="L26" s="1089"/>
      <c r="M26" s="1089"/>
      <c r="N26" s="1089"/>
      <c r="O26" s="1089"/>
      <c r="P26" s="1090"/>
      <c r="Q26" s="1094" t="s">
        <v>388</v>
      </c>
      <c r="R26" s="1095"/>
      <c r="S26" s="1095"/>
      <c r="T26" s="1095"/>
      <c r="U26" s="1096"/>
      <c r="V26" s="1094" t="s">
        <v>389</v>
      </c>
      <c r="W26" s="1095"/>
      <c r="X26" s="1095"/>
      <c r="Y26" s="1095"/>
      <c r="Z26" s="1096"/>
      <c r="AA26" s="1094" t="s">
        <v>390</v>
      </c>
      <c r="AB26" s="1095"/>
      <c r="AC26" s="1095"/>
      <c r="AD26" s="1095"/>
      <c r="AE26" s="1095"/>
      <c r="AF26" s="1152" t="s">
        <v>391</v>
      </c>
      <c r="AG26" s="1101"/>
      <c r="AH26" s="1101"/>
      <c r="AI26" s="1101"/>
      <c r="AJ26" s="1153"/>
      <c r="AK26" s="1095" t="s">
        <v>392</v>
      </c>
      <c r="AL26" s="1095"/>
      <c r="AM26" s="1095"/>
      <c r="AN26" s="1095"/>
      <c r="AO26" s="1096"/>
      <c r="AP26" s="1094" t="s">
        <v>393</v>
      </c>
      <c r="AQ26" s="1095"/>
      <c r="AR26" s="1095"/>
      <c r="AS26" s="1095"/>
      <c r="AT26" s="1096"/>
      <c r="AU26" s="1094" t="s">
        <v>394</v>
      </c>
      <c r="AV26" s="1095"/>
      <c r="AW26" s="1095"/>
      <c r="AX26" s="1095"/>
      <c r="AY26" s="1096"/>
      <c r="AZ26" s="1094" t="s">
        <v>395</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396</v>
      </c>
      <c r="C28" s="1144"/>
      <c r="D28" s="1144"/>
      <c r="E28" s="1144"/>
      <c r="F28" s="1144"/>
      <c r="G28" s="1144"/>
      <c r="H28" s="1144"/>
      <c r="I28" s="1144"/>
      <c r="J28" s="1144"/>
      <c r="K28" s="1144"/>
      <c r="L28" s="1144"/>
      <c r="M28" s="1144"/>
      <c r="N28" s="1144"/>
      <c r="O28" s="1144"/>
      <c r="P28" s="1145"/>
      <c r="Q28" s="1146">
        <v>8031</v>
      </c>
      <c r="R28" s="1147"/>
      <c r="S28" s="1147"/>
      <c r="T28" s="1147"/>
      <c r="U28" s="1147"/>
      <c r="V28" s="1147">
        <v>7971</v>
      </c>
      <c r="W28" s="1147"/>
      <c r="X28" s="1147"/>
      <c r="Y28" s="1147"/>
      <c r="Z28" s="1147"/>
      <c r="AA28" s="1147">
        <v>61</v>
      </c>
      <c r="AB28" s="1147"/>
      <c r="AC28" s="1147"/>
      <c r="AD28" s="1147"/>
      <c r="AE28" s="1148"/>
      <c r="AF28" s="1149">
        <v>61</v>
      </c>
      <c r="AG28" s="1147"/>
      <c r="AH28" s="1147"/>
      <c r="AI28" s="1147"/>
      <c r="AJ28" s="1150"/>
      <c r="AK28" s="1151">
        <v>697</v>
      </c>
      <c r="AL28" s="1139"/>
      <c r="AM28" s="1139"/>
      <c r="AN28" s="1139"/>
      <c r="AO28" s="1139"/>
      <c r="AP28" s="1139" t="s">
        <v>598</v>
      </c>
      <c r="AQ28" s="1139"/>
      <c r="AR28" s="1139"/>
      <c r="AS28" s="1139"/>
      <c r="AT28" s="1139"/>
      <c r="AU28" s="1139" t="s">
        <v>598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397</v>
      </c>
      <c r="C29" s="1131"/>
      <c r="D29" s="1131"/>
      <c r="E29" s="1131"/>
      <c r="F29" s="1131"/>
      <c r="G29" s="1131"/>
      <c r="H29" s="1131"/>
      <c r="I29" s="1131"/>
      <c r="J29" s="1131"/>
      <c r="K29" s="1131"/>
      <c r="L29" s="1131"/>
      <c r="M29" s="1131"/>
      <c r="N29" s="1131"/>
      <c r="O29" s="1131"/>
      <c r="P29" s="1132"/>
      <c r="Q29" s="1136">
        <v>153</v>
      </c>
      <c r="R29" s="1137"/>
      <c r="S29" s="1137"/>
      <c r="T29" s="1137"/>
      <c r="U29" s="1137"/>
      <c r="V29" s="1137">
        <v>144</v>
      </c>
      <c r="W29" s="1137"/>
      <c r="X29" s="1137"/>
      <c r="Y29" s="1137"/>
      <c r="Z29" s="1137"/>
      <c r="AA29" s="1137">
        <v>9</v>
      </c>
      <c r="AB29" s="1137"/>
      <c r="AC29" s="1137"/>
      <c r="AD29" s="1137"/>
      <c r="AE29" s="1138"/>
      <c r="AF29" s="1112">
        <v>9</v>
      </c>
      <c r="AG29" s="1113"/>
      <c r="AH29" s="1113"/>
      <c r="AI29" s="1113"/>
      <c r="AJ29" s="1114"/>
      <c r="AK29" s="1073">
        <v>31</v>
      </c>
      <c r="AL29" s="1064"/>
      <c r="AM29" s="1064"/>
      <c r="AN29" s="1064"/>
      <c r="AO29" s="1064"/>
      <c r="AP29" s="1064">
        <v>115</v>
      </c>
      <c r="AQ29" s="1064"/>
      <c r="AR29" s="1064"/>
      <c r="AS29" s="1064"/>
      <c r="AT29" s="1064"/>
      <c r="AU29" s="1064">
        <v>25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398</v>
      </c>
      <c r="C30" s="1131"/>
      <c r="D30" s="1131"/>
      <c r="E30" s="1131"/>
      <c r="F30" s="1131"/>
      <c r="G30" s="1131"/>
      <c r="H30" s="1131"/>
      <c r="I30" s="1131"/>
      <c r="J30" s="1131"/>
      <c r="K30" s="1131"/>
      <c r="L30" s="1131"/>
      <c r="M30" s="1131"/>
      <c r="N30" s="1131"/>
      <c r="O30" s="1131"/>
      <c r="P30" s="1132"/>
      <c r="Q30" s="1136">
        <v>996</v>
      </c>
      <c r="R30" s="1137"/>
      <c r="S30" s="1137"/>
      <c r="T30" s="1137"/>
      <c r="U30" s="1137"/>
      <c r="V30" s="1137">
        <v>994</v>
      </c>
      <c r="W30" s="1137"/>
      <c r="X30" s="1137"/>
      <c r="Y30" s="1137"/>
      <c r="Z30" s="1137"/>
      <c r="AA30" s="1137">
        <v>2</v>
      </c>
      <c r="AB30" s="1137"/>
      <c r="AC30" s="1137"/>
      <c r="AD30" s="1137"/>
      <c r="AE30" s="1138"/>
      <c r="AF30" s="1112">
        <v>2</v>
      </c>
      <c r="AG30" s="1113"/>
      <c r="AH30" s="1113"/>
      <c r="AI30" s="1113"/>
      <c r="AJ30" s="1114"/>
      <c r="AK30" s="1073">
        <v>284</v>
      </c>
      <c r="AL30" s="1064"/>
      <c r="AM30" s="1064"/>
      <c r="AN30" s="1064"/>
      <c r="AO30" s="1064"/>
      <c r="AP30" s="1064" t="s">
        <v>598</v>
      </c>
      <c r="AQ30" s="1064"/>
      <c r="AR30" s="1064"/>
      <c r="AS30" s="1064"/>
      <c r="AT30" s="1064"/>
      <c r="AU30" s="1064" t="s">
        <v>598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399</v>
      </c>
      <c r="C31" s="1131"/>
      <c r="D31" s="1131"/>
      <c r="E31" s="1131"/>
      <c r="F31" s="1131"/>
      <c r="G31" s="1131"/>
      <c r="H31" s="1131"/>
      <c r="I31" s="1131"/>
      <c r="J31" s="1131"/>
      <c r="K31" s="1131"/>
      <c r="L31" s="1131"/>
      <c r="M31" s="1131"/>
      <c r="N31" s="1131"/>
      <c r="O31" s="1131"/>
      <c r="P31" s="1132"/>
      <c r="Q31" s="1136">
        <v>8139</v>
      </c>
      <c r="R31" s="1137"/>
      <c r="S31" s="1137"/>
      <c r="T31" s="1137"/>
      <c r="U31" s="1137"/>
      <c r="V31" s="1137">
        <v>7924</v>
      </c>
      <c r="W31" s="1137"/>
      <c r="X31" s="1137"/>
      <c r="Y31" s="1137"/>
      <c r="Z31" s="1137"/>
      <c r="AA31" s="1137">
        <v>215</v>
      </c>
      <c r="AB31" s="1137"/>
      <c r="AC31" s="1137"/>
      <c r="AD31" s="1137"/>
      <c r="AE31" s="1138"/>
      <c r="AF31" s="1112">
        <v>215</v>
      </c>
      <c r="AG31" s="1113"/>
      <c r="AH31" s="1113"/>
      <c r="AI31" s="1113"/>
      <c r="AJ31" s="1114"/>
      <c r="AK31" s="1073">
        <v>1160</v>
      </c>
      <c r="AL31" s="1064"/>
      <c r="AM31" s="1064"/>
      <c r="AN31" s="1064"/>
      <c r="AO31" s="1064"/>
      <c r="AP31" s="1064" t="s">
        <v>598</v>
      </c>
      <c r="AQ31" s="1064"/>
      <c r="AR31" s="1064"/>
      <c r="AS31" s="1064"/>
      <c r="AT31" s="1064"/>
      <c r="AU31" s="1064" t="s">
        <v>598</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400</v>
      </c>
      <c r="C32" s="1131"/>
      <c r="D32" s="1131"/>
      <c r="E32" s="1131"/>
      <c r="F32" s="1131"/>
      <c r="G32" s="1131"/>
      <c r="H32" s="1131"/>
      <c r="I32" s="1131"/>
      <c r="J32" s="1131"/>
      <c r="K32" s="1131"/>
      <c r="L32" s="1131"/>
      <c r="M32" s="1131"/>
      <c r="N32" s="1131"/>
      <c r="O32" s="1131"/>
      <c r="P32" s="1132"/>
      <c r="Q32" s="1136">
        <v>89</v>
      </c>
      <c r="R32" s="1137"/>
      <c r="S32" s="1137"/>
      <c r="T32" s="1137"/>
      <c r="U32" s="1137"/>
      <c r="V32" s="1137">
        <v>89</v>
      </c>
      <c r="W32" s="1137"/>
      <c r="X32" s="1137"/>
      <c r="Y32" s="1137"/>
      <c r="Z32" s="1137"/>
      <c r="AA32" s="1137" t="s">
        <v>596</v>
      </c>
      <c r="AB32" s="1137"/>
      <c r="AC32" s="1137"/>
      <c r="AD32" s="1137"/>
      <c r="AE32" s="1138"/>
      <c r="AF32" s="1112" t="s">
        <v>401</v>
      </c>
      <c r="AG32" s="1113"/>
      <c r="AH32" s="1113"/>
      <c r="AI32" s="1113"/>
      <c r="AJ32" s="1114"/>
      <c r="AK32" s="1073">
        <v>29</v>
      </c>
      <c r="AL32" s="1064"/>
      <c r="AM32" s="1064"/>
      <c r="AN32" s="1064"/>
      <c r="AO32" s="1064"/>
      <c r="AP32" s="1064" t="s">
        <v>598</v>
      </c>
      <c r="AQ32" s="1064"/>
      <c r="AR32" s="1064"/>
      <c r="AS32" s="1064"/>
      <c r="AT32" s="1064"/>
      <c r="AU32" s="1064" t="s">
        <v>598</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402</v>
      </c>
      <c r="C33" s="1131"/>
      <c r="D33" s="1131"/>
      <c r="E33" s="1131"/>
      <c r="F33" s="1131"/>
      <c r="G33" s="1131"/>
      <c r="H33" s="1131"/>
      <c r="I33" s="1131"/>
      <c r="J33" s="1131"/>
      <c r="K33" s="1131"/>
      <c r="L33" s="1131"/>
      <c r="M33" s="1131"/>
      <c r="N33" s="1131"/>
      <c r="O33" s="1131"/>
      <c r="P33" s="1132"/>
      <c r="Q33" s="1136">
        <v>1402</v>
      </c>
      <c r="R33" s="1137"/>
      <c r="S33" s="1137"/>
      <c r="T33" s="1137"/>
      <c r="U33" s="1137"/>
      <c r="V33" s="1137">
        <v>1652</v>
      </c>
      <c r="W33" s="1137"/>
      <c r="X33" s="1137"/>
      <c r="Y33" s="1137"/>
      <c r="Z33" s="1137"/>
      <c r="AA33" s="1137">
        <v>-250</v>
      </c>
      <c r="AB33" s="1137"/>
      <c r="AC33" s="1137"/>
      <c r="AD33" s="1137"/>
      <c r="AE33" s="1138"/>
      <c r="AF33" s="1112">
        <v>1052</v>
      </c>
      <c r="AG33" s="1113"/>
      <c r="AH33" s="1113"/>
      <c r="AI33" s="1113"/>
      <c r="AJ33" s="1114"/>
      <c r="AK33" s="1073">
        <v>469</v>
      </c>
      <c r="AL33" s="1064"/>
      <c r="AM33" s="1064"/>
      <c r="AN33" s="1064"/>
      <c r="AO33" s="1064"/>
      <c r="AP33" s="1064">
        <v>807</v>
      </c>
      <c r="AQ33" s="1064"/>
      <c r="AR33" s="1064"/>
      <c r="AS33" s="1064"/>
      <c r="AT33" s="1064"/>
      <c r="AU33" s="1064">
        <v>636</v>
      </c>
      <c r="AV33" s="1064"/>
      <c r="AW33" s="1064"/>
      <c r="AX33" s="1064"/>
      <c r="AY33" s="1064"/>
      <c r="AZ33" s="1135" t="s">
        <v>598</v>
      </c>
      <c r="BA33" s="1135"/>
      <c r="BB33" s="1135"/>
      <c r="BC33" s="1135"/>
      <c r="BD33" s="1135"/>
      <c r="BE33" s="1125" t="s">
        <v>403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404</v>
      </c>
      <c r="C34" s="1131"/>
      <c r="D34" s="1131"/>
      <c r="E34" s="1131"/>
      <c r="F34" s="1131"/>
      <c r="G34" s="1131"/>
      <c r="H34" s="1131"/>
      <c r="I34" s="1131"/>
      <c r="J34" s="1131"/>
      <c r="K34" s="1131"/>
      <c r="L34" s="1131"/>
      <c r="M34" s="1131"/>
      <c r="N34" s="1131"/>
      <c r="O34" s="1131"/>
      <c r="P34" s="1132"/>
      <c r="Q34" s="1136">
        <v>185</v>
      </c>
      <c r="R34" s="1137"/>
      <c r="S34" s="1137"/>
      <c r="T34" s="1137"/>
      <c r="U34" s="1137"/>
      <c r="V34" s="1137">
        <v>185</v>
      </c>
      <c r="W34" s="1137"/>
      <c r="X34" s="1137"/>
      <c r="Y34" s="1137"/>
      <c r="Z34" s="1137"/>
      <c r="AA34" s="1137" t="s">
        <v>596</v>
      </c>
      <c r="AB34" s="1137"/>
      <c r="AC34" s="1137"/>
      <c r="AD34" s="1137"/>
      <c r="AE34" s="1138"/>
      <c r="AF34" s="1112" t="s">
        <v>405</v>
      </c>
      <c r="AG34" s="1113"/>
      <c r="AH34" s="1113"/>
      <c r="AI34" s="1113"/>
      <c r="AJ34" s="1114"/>
      <c r="AK34" s="1073">
        <v>129</v>
      </c>
      <c r="AL34" s="1064"/>
      <c r="AM34" s="1064"/>
      <c r="AN34" s="1064"/>
      <c r="AO34" s="1064"/>
      <c r="AP34" s="1064">
        <v>556</v>
      </c>
      <c r="AQ34" s="1064"/>
      <c r="AR34" s="1064"/>
      <c r="AS34" s="1064"/>
      <c r="AT34" s="1064"/>
      <c r="AU34" s="1064">
        <v>556</v>
      </c>
      <c r="AV34" s="1064"/>
      <c r="AW34" s="1064"/>
      <c r="AX34" s="1064"/>
      <c r="AY34" s="1064"/>
      <c r="AZ34" s="1135" t="s">
        <v>598</v>
      </c>
      <c r="BA34" s="1135"/>
      <c r="BB34" s="1135"/>
      <c r="BC34" s="1135"/>
      <c r="BD34" s="1135"/>
      <c r="BE34" s="1125" t="s">
        <v>406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407</v>
      </c>
      <c r="C35" s="1131"/>
      <c r="D35" s="1131"/>
      <c r="E35" s="1131"/>
      <c r="F35" s="1131"/>
      <c r="G35" s="1131"/>
      <c r="H35" s="1131"/>
      <c r="I35" s="1131"/>
      <c r="J35" s="1131"/>
      <c r="K35" s="1131"/>
      <c r="L35" s="1131"/>
      <c r="M35" s="1131"/>
      <c r="N35" s="1131"/>
      <c r="O35" s="1131"/>
      <c r="P35" s="1132"/>
      <c r="Q35" s="1136">
        <v>222</v>
      </c>
      <c r="R35" s="1137"/>
      <c r="S35" s="1137"/>
      <c r="T35" s="1137"/>
      <c r="U35" s="1137"/>
      <c r="V35" s="1137">
        <v>222</v>
      </c>
      <c r="W35" s="1137"/>
      <c r="X35" s="1137"/>
      <c r="Y35" s="1137"/>
      <c r="Z35" s="1137"/>
      <c r="AA35" s="1137" t="s">
        <v>596</v>
      </c>
      <c r="AB35" s="1137"/>
      <c r="AC35" s="1137"/>
      <c r="AD35" s="1137"/>
      <c r="AE35" s="1138"/>
      <c r="AF35" s="1112" t="s">
        <v>408</v>
      </c>
      <c r="AG35" s="1113"/>
      <c r="AH35" s="1113"/>
      <c r="AI35" s="1113"/>
      <c r="AJ35" s="1114"/>
      <c r="AK35" s="1073">
        <v>115</v>
      </c>
      <c r="AL35" s="1064"/>
      <c r="AM35" s="1064"/>
      <c r="AN35" s="1064"/>
      <c r="AO35" s="1064"/>
      <c r="AP35" s="1064">
        <v>661</v>
      </c>
      <c r="AQ35" s="1064"/>
      <c r="AR35" s="1064"/>
      <c r="AS35" s="1064"/>
      <c r="AT35" s="1064"/>
      <c r="AU35" s="1064">
        <v>661</v>
      </c>
      <c r="AV35" s="1064"/>
      <c r="AW35" s="1064"/>
      <c r="AX35" s="1064"/>
      <c r="AY35" s="1064"/>
      <c r="AZ35" s="1135" t="s">
        <v>598</v>
      </c>
      <c r="BA35" s="1135"/>
      <c r="BB35" s="1135"/>
      <c r="BC35" s="1135"/>
      <c r="BD35" s="1135"/>
      <c r="BE35" s="1125" t="s">
        <v>409</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410</v>
      </c>
      <c r="C36" s="1131"/>
      <c r="D36" s="1131"/>
      <c r="E36" s="1131"/>
      <c r="F36" s="1131"/>
      <c r="G36" s="1131"/>
      <c r="H36" s="1131"/>
      <c r="I36" s="1131"/>
      <c r="J36" s="1131"/>
      <c r="K36" s="1131"/>
      <c r="L36" s="1131"/>
      <c r="M36" s="1131"/>
      <c r="N36" s="1131"/>
      <c r="O36" s="1131"/>
      <c r="P36" s="1132"/>
      <c r="Q36" s="1136">
        <v>20</v>
      </c>
      <c r="R36" s="1137"/>
      <c r="S36" s="1137"/>
      <c r="T36" s="1137"/>
      <c r="U36" s="1137"/>
      <c r="V36" s="1137">
        <v>17</v>
      </c>
      <c r="W36" s="1137"/>
      <c r="X36" s="1137"/>
      <c r="Y36" s="1137"/>
      <c r="Z36" s="1137"/>
      <c r="AA36" s="1137">
        <v>3</v>
      </c>
      <c r="AB36" s="1137"/>
      <c r="AC36" s="1137"/>
      <c r="AD36" s="1137"/>
      <c r="AE36" s="1138"/>
      <c r="AF36" s="1112">
        <v>3</v>
      </c>
      <c r="AG36" s="1113"/>
      <c r="AH36" s="1113"/>
      <c r="AI36" s="1113"/>
      <c r="AJ36" s="1114"/>
      <c r="AK36" s="1073" t="s">
        <v>598</v>
      </c>
      <c r="AL36" s="1064"/>
      <c r="AM36" s="1064"/>
      <c r="AN36" s="1064"/>
      <c r="AO36" s="1064"/>
      <c r="AP36" s="1064" t="s">
        <v>598</v>
      </c>
      <c r="AQ36" s="1064"/>
      <c r="AR36" s="1064"/>
      <c r="AS36" s="1064"/>
      <c r="AT36" s="1064"/>
      <c r="AU36" s="1064" t="s">
        <v>598</v>
      </c>
      <c r="AV36" s="1064"/>
      <c r="AW36" s="1064"/>
      <c r="AX36" s="1064"/>
      <c r="AY36" s="1064"/>
      <c r="AZ36" s="1135" t="s">
        <v>598</v>
      </c>
      <c r="BA36" s="1135"/>
      <c r="BB36" s="1135"/>
      <c r="BC36" s="1135"/>
      <c r="BD36" s="1135"/>
      <c r="BE36" s="1125" t="s">
        <v>411</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384</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1341</v>
      </c>
      <c r="AG63" s="1052"/>
      <c r="AH63" s="1052"/>
      <c r="AI63" s="1052"/>
      <c r="AJ63" s="1123"/>
      <c r="AK63" s="1124"/>
      <c r="AL63" s="1056"/>
      <c r="AM63" s="1056"/>
      <c r="AN63" s="1056"/>
      <c r="AO63" s="1056"/>
      <c r="AP63" s="1052">
        <v>2134</v>
      </c>
      <c r="AQ63" s="1052"/>
      <c r="AR63" s="1052"/>
      <c r="AS63" s="1052"/>
      <c r="AT63" s="1052"/>
      <c r="AU63" s="1052">
        <v>1820</v>
      </c>
      <c r="AV63" s="1052"/>
      <c r="AW63" s="1052"/>
      <c r="AX63" s="1052"/>
      <c r="AY63" s="1052"/>
      <c r="AZ63" s="1118"/>
      <c r="BA63" s="1118"/>
      <c r="BB63" s="1118"/>
      <c r="BC63" s="1118"/>
      <c r="BD63" s="1118"/>
      <c r="BE63" s="1053"/>
      <c r="BF63" s="1053"/>
      <c r="BG63" s="1053"/>
      <c r="BH63" s="1053"/>
      <c r="BI63" s="1054"/>
      <c r="BJ63" s="1119" t="s">
        <v>401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581</v>
      </c>
      <c r="C68" s="1079"/>
      <c r="D68" s="1079"/>
      <c r="E68" s="1079"/>
      <c r="F68" s="1079"/>
      <c r="G68" s="1079"/>
      <c r="H68" s="1079"/>
      <c r="I68" s="1079"/>
      <c r="J68" s="1079"/>
      <c r="K68" s="1079"/>
      <c r="L68" s="1079"/>
      <c r="M68" s="1079"/>
      <c r="N68" s="1079"/>
      <c r="O68" s="1079"/>
      <c r="P68" s="1080"/>
      <c r="Q68" s="1081">
        <v>2111</v>
      </c>
      <c r="R68" s="1075"/>
      <c r="S68" s="1075"/>
      <c r="T68" s="1075"/>
      <c r="U68" s="1075"/>
      <c r="V68" s="1075">
        <v>2045</v>
      </c>
      <c r="W68" s="1075"/>
      <c r="X68" s="1075"/>
      <c r="Y68" s="1075"/>
      <c r="Z68" s="1075"/>
      <c r="AA68" s="1075">
        <v>67</v>
      </c>
      <c r="AB68" s="1075"/>
      <c r="AC68" s="1075"/>
      <c r="AD68" s="1075"/>
      <c r="AE68" s="1075"/>
      <c r="AF68" s="1075">
        <v>67</v>
      </c>
      <c r="AG68" s="1075"/>
      <c r="AH68" s="1075"/>
      <c r="AI68" s="1075"/>
      <c r="AJ68" s="1075"/>
      <c r="AK68" s="1075">
        <v>37</v>
      </c>
      <c r="AL68" s="1075"/>
      <c r="AM68" s="1075"/>
      <c r="AN68" s="1075"/>
      <c r="AO68" s="1075"/>
      <c r="AP68" s="1075">
        <v>2697</v>
      </c>
      <c r="AQ68" s="1075"/>
      <c r="AR68" s="1075"/>
      <c r="AS68" s="1075"/>
      <c r="AT68" s="1075"/>
      <c r="AU68" s="1075">
        <v>1553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463</v>
      </c>
      <c r="R69" s="1064"/>
      <c r="S69" s="1064"/>
      <c r="T69" s="1064"/>
      <c r="U69" s="1064"/>
      <c r="V69" s="1064">
        <v>448</v>
      </c>
      <c r="W69" s="1064"/>
      <c r="X69" s="1064"/>
      <c r="Y69" s="1064"/>
      <c r="Z69" s="1064"/>
      <c r="AA69" s="1064">
        <v>15</v>
      </c>
      <c r="AB69" s="1064"/>
      <c r="AC69" s="1064"/>
      <c r="AD69" s="1064"/>
      <c r="AE69" s="1064"/>
      <c r="AF69" s="1064">
        <v>15</v>
      </c>
      <c r="AG69" s="1064"/>
      <c r="AH69" s="1064"/>
      <c r="AI69" s="1064"/>
      <c r="AJ69" s="1064"/>
      <c r="AK69" s="1064" t="s">
        <v>598</v>
      </c>
      <c r="AL69" s="1064"/>
      <c r="AM69" s="1064"/>
      <c r="AN69" s="1064"/>
      <c r="AO69" s="1064"/>
      <c r="AP69" s="1064" t="s">
        <v>596</v>
      </c>
      <c r="AQ69" s="1064"/>
      <c r="AR69" s="1064"/>
      <c r="AS69" s="1064"/>
      <c r="AT69" s="1064"/>
      <c r="AU69" s="1064" t="s">
        <v>596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11958</v>
      </c>
      <c r="R70" s="1064"/>
      <c r="S70" s="1064"/>
      <c r="T70" s="1064"/>
      <c r="U70" s="1064"/>
      <c r="V70" s="1064">
        <v>11912</v>
      </c>
      <c r="W70" s="1064"/>
      <c r="X70" s="1064"/>
      <c r="Y70" s="1064"/>
      <c r="Z70" s="1064"/>
      <c r="AA70" s="1064">
        <v>46</v>
      </c>
      <c r="AB70" s="1064"/>
      <c r="AC70" s="1064"/>
      <c r="AD70" s="1064"/>
      <c r="AE70" s="1064"/>
      <c r="AF70" s="1064">
        <v>7805</v>
      </c>
      <c r="AG70" s="1064"/>
      <c r="AH70" s="1064"/>
      <c r="AI70" s="1064"/>
      <c r="AJ70" s="1064"/>
      <c r="AK70" s="1064">
        <v>95</v>
      </c>
      <c r="AL70" s="1064"/>
      <c r="AM70" s="1064"/>
      <c r="AN70" s="1064"/>
      <c r="AO70" s="1064"/>
      <c r="AP70" s="1064">
        <v>2030</v>
      </c>
      <c r="AQ70" s="1064"/>
      <c r="AR70" s="1064"/>
      <c r="AS70" s="1064"/>
      <c r="AT70" s="1064"/>
      <c r="AU70" s="1064">
        <v>274</v>
      </c>
      <c r="AV70" s="1064"/>
      <c r="AW70" s="1064"/>
      <c r="AX70" s="1064"/>
      <c r="AY70" s="1064"/>
      <c r="AZ70" s="1065" t="s">
        <v>592</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584</v>
      </c>
      <c r="C71" s="1068"/>
      <c r="D71" s="1068"/>
      <c r="E71" s="1068"/>
      <c r="F71" s="1068"/>
      <c r="G71" s="1068"/>
      <c r="H71" s="1068"/>
      <c r="I71" s="1068"/>
      <c r="J71" s="1068"/>
      <c r="K71" s="1068"/>
      <c r="L71" s="1068"/>
      <c r="M71" s="1068"/>
      <c r="N71" s="1068"/>
      <c r="O71" s="1068"/>
      <c r="P71" s="1069"/>
      <c r="Q71" s="1070">
        <v>320</v>
      </c>
      <c r="R71" s="1064"/>
      <c r="S71" s="1064"/>
      <c r="T71" s="1064"/>
      <c r="U71" s="1064"/>
      <c r="V71" s="1064">
        <v>228</v>
      </c>
      <c r="W71" s="1064"/>
      <c r="X71" s="1064"/>
      <c r="Y71" s="1064"/>
      <c r="Z71" s="1064"/>
      <c r="AA71" s="1064">
        <v>92</v>
      </c>
      <c r="AB71" s="1064"/>
      <c r="AC71" s="1064"/>
      <c r="AD71" s="1064"/>
      <c r="AE71" s="1064"/>
      <c r="AF71" s="1064">
        <v>32</v>
      </c>
      <c r="AG71" s="1064"/>
      <c r="AH71" s="1064"/>
      <c r="AI71" s="1064"/>
      <c r="AJ71" s="1064"/>
      <c r="AK71" s="1064">
        <v>13</v>
      </c>
      <c r="AL71" s="1064"/>
      <c r="AM71" s="1064"/>
      <c r="AN71" s="1064"/>
      <c r="AO71" s="1064"/>
      <c r="AP71" s="1064" t="s">
        <v>596</v>
      </c>
      <c r="AQ71" s="1064"/>
      <c r="AR71" s="1064"/>
      <c r="AS71" s="1064"/>
      <c r="AT71" s="1064"/>
      <c r="AU71" s="1064" t="s">
        <v>596</v>
      </c>
      <c r="AV71" s="1064"/>
      <c r="AW71" s="1064"/>
      <c r="AX71" s="1064"/>
      <c r="AY71" s="1064"/>
      <c r="AZ71" s="1065" t="s">
        <v>592</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0">
        <v>468</v>
      </c>
      <c r="R72" s="1064"/>
      <c r="S72" s="1064"/>
      <c r="T72" s="1064"/>
      <c r="U72" s="1064"/>
      <c r="V72" s="1064">
        <v>459</v>
      </c>
      <c r="W72" s="1064"/>
      <c r="X72" s="1064"/>
      <c r="Y72" s="1064"/>
      <c r="Z72" s="1064"/>
      <c r="AA72" s="1064">
        <v>9</v>
      </c>
      <c r="AB72" s="1064"/>
      <c r="AC72" s="1064"/>
      <c r="AD72" s="1064"/>
      <c r="AE72" s="1064"/>
      <c r="AF72" s="1064">
        <v>279</v>
      </c>
      <c r="AG72" s="1064"/>
      <c r="AH72" s="1064"/>
      <c r="AI72" s="1064"/>
      <c r="AJ72" s="1064"/>
      <c r="AK72" s="1064">
        <v>11</v>
      </c>
      <c r="AL72" s="1064"/>
      <c r="AM72" s="1064"/>
      <c r="AN72" s="1064"/>
      <c r="AO72" s="1064"/>
      <c r="AP72" s="1064">
        <v>458</v>
      </c>
      <c r="AQ72" s="1064"/>
      <c r="AR72" s="1064"/>
      <c r="AS72" s="1064"/>
      <c r="AT72" s="1064"/>
      <c r="AU72" s="1064">
        <v>61</v>
      </c>
      <c r="AV72" s="1064"/>
      <c r="AW72" s="1064"/>
      <c r="AX72" s="1064"/>
      <c r="AY72" s="1064"/>
      <c r="AZ72" s="1065" t="s">
        <v>592</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586</v>
      </c>
      <c r="C73" s="1068"/>
      <c r="D73" s="1068"/>
      <c r="E73" s="1068"/>
      <c r="F73" s="1068"/>
      <c r="G73" s="1068"/>
      <c r="H73" s="1068"/>
      <c r="I73" s="1068"/>
      <c r="J73" s="1068"/>
      <c r="K73" s="1068"/>
      <c r="L73" s="1068"/>
      <c r="M73" s="1068"/>
      <c r="N73" s="1068"/>
      <c r="O73" s="1068"/>
      <c r="P73" s="1069"/>
      <c r="Q73" s="1070">
        <v>209</v>
      </c>
      <c r="R73" s="1064"/>
      <c r="S73" s="1064"/>
      <c r="T73" s="1064"/>
      <c r="U73" s="1064"/>
      <c r="V73" s="1064">
        <v>178</v>
      </c>
      <c r="W73" s="1064"/>
      <c r="X73" s="1064"/>
      <c r="Y73" s="1064"/>
      <c r="Z73" s="1064"/>
      <c r="AA73" s="1064">
        <v>31</v>
      </c>
      <c r="AB73" s="1064"/>
      <c r="AC73" s="1064"/>
      <c r="AD73" s="1064"/>
      <c r="AE73" s="1064"/>
      <c r="AF73" s="1064">
        <v>31</v>
      </c>
      <c r="AG73" s="1064"/>
      <c r="AH73" s="1064"/>
      <c r="AI73" s="1064"/>
      <c r="AJ73" s="1064"/>
      <c r="AK73" s="1064" t="s">
        <v>597</v>
      </c>
      <c r="AL73" s="1064"/>
      <c r="AM73" s="1064"/>
      <c r="AN73" s="1064"/>
      <c r="AO73" s="1064"/>
      <c r="AP73" s="1064">
        <v>81</v>
      </c>
      <c r="AQ73" s="1064"/>
      <c r="AR73" s="1064"/>
      <c r="AS73" s="1064"/>
      <c r="AT73" s="1064"/>
      <c r="AU73" s="1064">
        <v>37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0">
        <v>9664</v>
      </c>
      <c r="R74" s="1064"/>
      <c r="S74" s="1064"/>
      <c r="T74" s="1064"/>
      <c r="U74" s="1064"/>
      <c r="V74" s="1064">
        <v>9662</v>
      </c>
      <c r="W74" s="1064"/>
      <c r="X74" s="1064"/>
      <c r="Y74" s="1064"/>
      <c r="Z74" s="1064"/>
      <c r="AA74" s="1064">
        <v>2</v>
      </c>
      <c r="AB74" s="1064"/>
      <c r="AC74" s="1064"/>
      <c r="AD74" s="1064"/>
      <c r="AE74" s="1064"/>
      <c r="AF74" s="1064">
        <v>2</v>
      </c>
      <c r="AG74" s="1064"/>
      <c r="AH74" s="1064"/>
      <c r="AI74" s="1064"/>
      <c r="AJ74" s="1064"/>
      <c r="AK74" s="1064" t="s">
        <v>597</v>
      </c>
      <c r="AL74" s="1064"/>
      <c r="AM74" s="1064"/>
      <c r="AN74" s="1064"/>
      <c r="AO74" s="1064"/>
      <c r="AP74" s="1064" t="s">
        <v>596</v>
      </c>
      <c r="AQ74" s="1064"/>
      <c r="AR74" s="1064"/>
      <c r="AS74" s="1064"/>
      <c r="AT74" s="1064"/>
      <c r="AU74" s="1064" t="s">
        <v>596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588</v>
      </c>
      <c r="C75" s="1068"/>
      <c r="D75" s="1068"/>
      <c r="E75" s="1068"/>
      <c r="F75" s="1068"/>
      <c r="G75" s="1068"/>
      <c r="H75" s="1068"/>
      <c r="I75" s="1068"/>
      <c r="J75" s="1068"/>
      <c r="K75" s="1068"/>
      <c r="L75" s="1068"/>
      <c r="M75" s="1068"/>
      <c r="N75" s="1068"/>
      <c r="O75" s="1068"/>
      <c r="P75" s="1069"/>
      <c r="Q75" s="1071">
        <v>3998</v>
      </c>
      <c r="R75" s="1072"/>
      <c r="S75" s="1072"/>
      <c r="T75" s="1072"/>
      <c r="U75" s="1073"/>
      <c r="V75" s="1074">
        <v>3704</v>
      </c>
      <c r="W75" s="1072"/>
      <c r="X75" s="1072"/>
      <c r="Y75" s="1072"/>
      <c r="Z75" s="1073"/>
      <c r="AA75" s="1074">
        <v>294</v>
      </c>
      <c r="AB75" s="1072"/>
      <c r="AC75" s="1072"/>
      <c r="AD75" s="1072"/>
      <c r="AE75" s="1073"/>
      <c r="AF75" s="1074">
        <v>294</v>
      </c>
      <c r="AG75" s="1072"/>
      <c r="AH75" s="1072"/>
      <c r="AI75" s="1072"/>
      <c r="AJ75" s="1073"/>
      <c r="AK75" s="1074">
        <v>28</v>
      </c>
      <c r="AL75" s="1072"/>
      <c r="AM75" s="1072"/>
      <c r="AN75" s="1072"/>
      <c r="AO75" s="1073"/>
      <c r="AP75" s="1064" t="s">
        <v>596</v>
      </c>
      <c r="AQ75" s="1064"/>
      <c r="AR75" s="1064"/>
      <c r="AS75" s="1064"/>
      <c r="AT75" s="1064"/>
      <c r="AU75" s="1064" t="s">
        <v>596</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589</v>
      </c>
      <c r="C76" s="1068"/>
      <c r="D76" s="1068"/>
      <c r="E76" s="1068"/>
      <c r="F76" s="1068"/>
      <c r="G76" s="1068"/>
      <c r="H76" s="1068"/>
      <c r="I76" s="1068"/>
      <c r="J76" s="1068"/>
      <c r="K76" s="1068"/>
      <c r="L76" s="1068"/>
      <c r="M76" s="1068"/>
      <c r="N76" s="1068"/>
      <c r="O76" s="1068"/>
      <c r="P76" s="1069"/>
      <c r="Q76" s="1071">
        <v>554</v>
      </c>
      <c r="R76" s="1072"/>
      <c r="S76" s="1072"/>
      <c r="T76" s="1072"/>
      <c r="U76" s="1073"/>
      <c r="V76" s="1074">
        <v>540</v>
      </c>
      <c r="W76" s="1072"/>
      <c r="X76" s="1072"/>
      <c r="Y76" s="1072"/>
      <c r="Z76" s="1073"/>
      <c r="AA76" s="1074">
        <v>14</v>
      </c>
      <c r="AB76" s="1072"/>
      <c r="AC76" s="1072"/>
      <c r="AD76" s="1072"/>
      <c r="AE76" s="1073"/>
      <c r="AF76" s="1074">
        <v>14</v>
      </c>
      <c r="AG76" s="1072"/>
      <c r="AH76" s="1072"/>
      <c r="AI76" s="1072"/>
      <c r="AJ76" s="1073"/>
      <c r="AK76" s="1074">
        <v>28</v>
      </c>
      <c r="AL76" s="1072"/>
      <c r="AM76" s="1072"/>
      <c r="AN76" s="1072"/>
      <c r="AO76" s="1073"/>
      <c r="AP76" s="1064" t="s">
        <v>596</v>
      </c>
      <c r="AQ76" s="1064"/>
      <c r="AR76" s="1064"/>
      <c r="AS76" s="1064"/>
      <c r="AT76" s="1064"/>
      <c r="AU76" s="1064" t="s">
        <v>596</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590</v>
      </c>
      <c r="C77" s="1068"/>
      <c r="D77" s="1068"/>
      <c r="E77" s="1068"/>
      <c r="F77" s="1068"/>
      <c r="G77" s="1068"/>
      <c r="H77" s="1068"/>
      <c r="I77" s="1068"/>
      <c r="J77" s="1068"/>
      <c r="K77" s="1068"/>
      <c r="L77" s="1068"/>
      <c r="M77" s="1068"/>
      <c r="N77" s="1068"/>
      <c r="O77" s="1068"/>
      <c r="P77" s="1069"/>
      <c r="Q77" s="1071">
        <v>147560</v>
      </c>
      <c r="R77" s="1072"/>
      <c r="S77" s="1072"/>
      <c r="T77" s="1072"/>
      <c r="U77" s="1073"/>
      <c r="V77" s="1074">
        <v>144733</v>
      </c>
      <c r="W77" s="1072"/>
      <c r="X77" s="1072"/>
      <c r="Y77" s="1072"/>
      <c r="Z77" s="1073"/>
      <c r="AA77" s="1074">
        <v>2827</v>
      </c>
      <c r="AB77" s="1072"/>
      <c r="AC77" s="1072"/>
      <c r="AD77" s="1072"/>
      <c r="AE77" s="1073"/>
      <c r="AF77" s="1074">
        <v>2827</v>
      </c>
      <c r="AG77" s="1072"/>
      <c r="AH77" s="1072"/>
      <c r="AI77" s="1072"/>
      <c r="AJ77" s="1073"/>
      <c r="AK77" s="1074">
        <v>2337</v>
      </c>
      <c r="AL77" s="1072"/>
      <c r="AM77" s="1072"/>
      <c r="AN77" s="1072"/>
      <c r="AO77" s="1073"/>
      <c r="AP77" s="1064" t="s">
        <v>596</v>
      </c>
      <c r="AQ77" s="1064"/>
      <c r="AR77" s="1064"/>
      <c r="AS77" s="1064"/>
      <c r="AT77" s="1064"/>
      <c r="AU77" s="1064" t="s">
        <v>596</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591</v>
      </c>
      <c r="C78" s="1068"/>
      <c r="D78" s="1068"/>
      <c r="E78" s="1068"/>
      <c r="F78" s="1068"/>
      <c r="G78" s="1068"/>
      <c r="H78" s="1068"/>
      <c r="I78" s="1068"/>
      <c r="J78" s="1068"/>
      <c r="K78" s="1068"/>
      <c r="L78" s="1068"/>
      <c r="M78" s="1068"/>
      <c r="N78" s="1068"/>
      <c r="O78" s="1068"/>
      <c r="P78" s="1069"/>
      <c r="Q78" s="1070">
        <v>24314</v>
      </c>
      <c r="R78" s="1064"/>
      <c r="S78" s="1064"/>
      <c r="T78" s="1064"/>
      <c r="U78" s="1064"/>
      <c r="V78" s="1064">
        <v>20301</v>
      </c>
      <c r="W78" s="1064"/>
      <c r="X78" s="1064"/>
      <c r="Y78" s="1064"/>
      <c r="Z78" s="1064"/>
      <c r="AA78" s="1064">
        <v>4013</v>
      </c>
      <c r="AB78" s="1064"/>
      <c r="AC78" s="1064"/>
      <c r="AD78" s="1064"/>
      <c r="AE78" s="1064"/>
      <c r="AF78" s="1064">
        <v>32328</v>
      </c>
      <c r="AG78" s="1064"/>
      <c r="AH78" s="1064"/>
      <c r="AI78" s="1064"/>
      <c r="AJ78" s="1064"/>
      <c r="AK78" s="1064" t="s">
        <v>599</v>
      </c>
      <c r="AL78" s="1064"/>
      <c r="AM78" s="1064"/>
      <c r="AN78" s="1064"/>
      <c r="AO78" s="1064"/>
      <c r="AP78" s="1064">
        <v>55202</v>
      </c>
      <c r="AQ78" s="1064"/>
      <c r="AR78" s="1064"/>
      <c r="AS78" s="1064"/>
      <c r="AT78" s="1064"/>
      <c r="AU78" s="1064">
        <v>166</v>
      </c>
      <c r="AV78" s="1064"/>
      <c r="AW78" s="1064"/>
      <c r="AX78" s="1064"/>
      <c r="AY78" s="1064"/>
      <c r="AZ78" s="1065" t="s">
        <v>592</v>
      </c>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384</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302</v>
      </c>
      <c r="AG109" s="987"/>
      <c r="AH109" s="987"/>
      <c r="AI109" s="987"/>
      <c r="AJ109" s="988"/>
      <c r="AK109" s="989" t="s">
        <v>301</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302</v>
      </c>
      <c r="BW109" s="987"/>
      <c r="BX109" s="987"/>
      <c r="BY109" s="987"/>
      <c r="BZ109" s="988"/>
      <c r="CA109" s="989" t="s">
        <v>301</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302</v>
      </c>
      <c r="DM109" s="987"/>
      <c r="DN109" s="987"/>
      <c r="DO109" s="987"/>
      <c r="DP109" s="988"/>
      <c r="DQ109" s="989" t="s">
        <v>301</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2591286</v>
      </c>
      <c r="AB110" s="980"/>
      <c r="AC110" s="980"/>
      <c r="AD110" s="980"/>
      <c r="AE110" s="981"/>
      <c r="AF110" s="982">
        <v>2931340</v>
      </c>
      <c r="AG110" s="980"/>
      <c r="AH110" s="980"/>
      <c r="AI110" s="980"/>
      <c r="AJ110" s="981"/>
      <c r="AK110" s="982">
        <v>3567648</v>
      </c>
      <c r="AL110" s="980"/>
      <c r="AM110" s="980"/>
      <c r="AN110" s="980"/>
      <c r="AO110" s="981"/>
      <c r="AP110" s="983">
        <v>20.8</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34261770</v>
      </c>
      <c r="BR110" s="927"/>
      <c r="BS110" s="927"/>
      <c r="BT110" s="927"/>
      <c r="BU110" s="927"/>
      <c r="BV110" s="927">
        <v>35306268</v>
      </c>
      <c r="BW110" s="927"/>
      <c r="BX110" s="927"/>
      <c r="BY110" s="927"/>
      <c r="BZ110" s="927"/>
      <c r="CA110" s="927">
        <v>34997843</v>
      </c>
      <c r="CB110" s="927"/>
      <c r="CC110" s="927"/>
      <c r="CD110" s="927"/>
      <c r="CE110" s="927"/>
      <c r="CF110" s="951">
        <v>203.9</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222</v>
      </c>
      <c r="DH110" s="927"/>
      <c r="DI110" s="927"/>
      <c r="DJ110" s="927"/>
      <c r="DK110" s="927"/>
      <c r="DL110" s="927" t="s">
        <v>439</v>
      </c>
      <c r="DM110" s="927"/>
      <c r="DN110" s="927"/>
      <c r="DO110" s="927"/>
      <c r="DP110" s="927"/>
      <c r="DQ110" s="927" t="s">
        <v>222</v>
      </c>
      <c r="DR110" s="927"/>
      <c r="DS110" s="927"/>
      <c r="DT110" s="927"/>
      <c r="DU110" s="927"/>
      <c r="DV110" s="928" t="s">
        <v>222</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222</v>
      </c>
      <c r="AB111" s="1008"/>
      <c r="AC111" s="1008"/>
      <c r="AD111" s="1008"/>
      <c r="AE111" s="1009"/>
      <c r="AF111" s="1010" t="s">
        <v>222</v>
      </c>
      <c r="AG111" s="1008"/>
      <c r="AH111" s="1008"/>
      <c r="AI111" s="1008"/>
      <c r="AJ111" s="1009"/>
      <c r="AK111" s="1010" t="s">
        <v>222</v>
      </c>
      <c r="AL111" s="1008"/>
      <c r="AM111" s="1008"/>
      <c r="AN111" s="1008"/>
      <c r="AO111" s="1009"/>
      <c r="AP111" s="1011" t="s">
        <v>222</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52518</v>
      </c>
      <c r="BR111" s="899"/>
      <c r="BS111" s="899"/>
      <c r="BT111" s="899"/>
      <c r="BU111" s="899"/>
      <c r="BV111" s="899">
        <v>36687</v>
      </c>
      <c r="BW111" s="899"/>
      <c r="BX111" s="899"/>
      <c r="BY111" s="899"/>
      <c r="BZ111" s="899"/>
      <c r="CA111" s="899">
        <v>41083</v>
      </c>
      <c r="CB111" s="899"/>
      <c r="CC111" s="899"/>
      <c r="CD111" s="899"/>
      <c r="CE111" s="899"/>
      <c r="CF111" s="960">
        <v>0.2</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222</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222</v>
      </c>
      <c r="AB112" s="862"/>
      <c r="AC112" s="862"/>
      <c r="AD112" s="862"/>
      <c r="AE112" s="863"/>
      <c r="AF112" s="864" t="s">
        <v>439</v>
      </c>
      <c r="AG112" s="862"/>
      <c r="AH112" s="862"/>
      <c r="AI112" s="862"/>
      <c r="AJ112" s="863"/>
      <c r="AK112" s="864" t="s">
        <v>222</v>
      </c>
      <c r="AL112" s="862"/>
      <c r="AM112" s="862"/>
      <c r="AN112" s="862"/>
      <c r="AO112" s="863"/>
      <c r="AP112" s="909" t="s">
        <v>222</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2127666</v>
      </c>
      <c r="BR112" s="899"/>
      <c r="BS112" s="899"/>
      <c r="BT112" s="899"/>
      <c r="BU112" s="899"/>
      <c r="BV112" s="899">
        <v>1817312</v>
      </c>
      <c r="BW112" s="899"/>
      <c r="BX112" s="899"/>
      <c r="BY112" s="899"/>
      <c r="BZ112" s="899"/>
      <c r="CA112" s="899">
        <v>1876655</v>
      </c>
      <c r="CB112" s="899"/>
      <c r="CC112" s="899"/>
      <c r="CD112" s="899"/>
      <c r="CE112" s="899"/>
      <c r="CF112" s="960">
        <v>10.9</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222</v>
      </c>
      <c r="DH112" s="899"/>
      <c r="DI112" s="899"/>
      <c r="DJ112" s="899"/>
      <c r="DK112" s="899"/>
      <c r="DL112" s="899" t="s">
        <v>222</v>
      </c>
      <c r="DM112" s="899"/>
      <c r="DN112" s="899"/>
      <c r="DO112" s="899"/>
      <c r="DP112" s="899"/>
      <c r="DQ112" s="899" t="s">
        <v>222</v>
      </c>
      <c r="DR112" s="899"/>
      <c r="DS112" s="899"/>
      <c r="DT112" s="899"/>
      <c r="DU112" s="899"/>
      <c r="DV112" s="876" t="s">
        <v>439</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217799</v>
      </c>
      <c r="AB113" s="1008"/>
      <c r="AC113" s="1008"/>
      <c r="AD113" s="1008"/>
      <c r="AE113" s="1009"/>
      <c r="AF113" s="1010">
        <v>197345</v>
      </c>
      <c r="AG113" s="1008"/>
      <c r="AH113" s="1008"/>
      <c r="AI113" s="1008"/>
      <c r="AJ113" s="1009"/>
      <c r="AK113" s="1010">
        <v>207373</v>
      </c>
      <c r="AL113" s="1008"/>
      <c r="AM113" s="1008"/>
      <c r="AN113" s="1008"/>
      <c r="AO113" s="1009"/>
      <c r="AP113" s="1011">
        <v>1.2</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2223274</v>
      </c>
      <c r="BR113" s="899"/>
      <c r="BS113" s="899"/>
      <c r="BT113" s="899"/>
      <c r="BU113" s="899"/>
      <c r="BV113" s="899">
        <v>2278290</v>
      </c>
      <c r="BW113" s="899"/>
      <c r="BX113" s="899"/>
      <c r="BY113" s="899"/>
      <c r="BZ113" s="899"/>
      <c r="CA113" s="899">
        <v>2090066</v>
      </c>
      <c r="CB113" s="899"/>
      <c r="CC113" s="899"/>
      <c r="CD113" s="899"/>
      <c r="CE113" s="899"/>
      <c r="CF113" s="960">
        <v>12.2</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28500</v>
      </c>
      <c r="DH113" s="862"/>
      <c r="DI113" s="862"/>
      <c r="DJ113" s="862"/>
      <c r="DK113" s="863"/>
      <c r="DL113" s="864">
        <v>22984</v>
      </c>
      <c r="DM113" s="862"/>
      <c r="DN113" s="862"/>
      <c r="DO113" s="862"/>
      <c r="DP113" s="863"/>
      <c r="DQ113" s="864">
        <v>17378</v>
      </c>
      <c r="DR113" s="862"/>
      <c r="DS113" s="862"/>
      <c r="DT113" s="862"/>
      <c r="DU113" s="863"/>
      <c r="DV113" s="909">
        <v>0.1</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124428</v>
      </c>
      <c r="AB114" s="862"/>
      <c r="AC114" s="862"/>
      <c r="AD114" s="862"/>
      <c r="AE114" s="863"/>
      <c r="AF114" s="864">
        <v>185446</v>
      </c>
      <c r="AG114" s="862"/>
      <c r="AH114" s="862"/>
      <c r="AI114" s="862"/>
      <c r="AJ114" s="863"/>
      <c r="AK114" s="864">
        <v>226686</v>
      </c>
      <c r="AL114" s="862"/>
      <c r="AM114" s="862"/>
      <c r="AN114" s="862"/>
      <c r="AO114" s="863"/>
      <c r="AP114" s="909">
        <v>1.3</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5288101</v>
      </c>
      <c r="BR114" s="899"/>
      <c r="BS114" s="899"/>
      <c r="BT114" s="899"/>
      <c r="BU114" s="899"/>
      <c r="BV114" s="899">
        <v>4845950</v>
      </c>
      <c r="BW114" s="899"/>
      <c r="BX114" s="899"/>
      <c r="BY114" s="899"/>
      <c r="BZ114" s="899"/>
      <c r="CA114" s="899">
        <v>4721847</v>
      </c>
      <c r="CB114" s="899"/>
      <c r="CC114" s="899"/>
      <c r="CD114" s="899"/>
      <c r="CE114" s="899"/>
      <c r="CF114" s="960">
        <v>27.5</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222</v>
      </c>
      <c r="DH114" s="862"/>
      <c r="DI114" s="862"/>
      <c r="DJ114" s="862"/>
      <c r="DK114" s="863"/>
      <c r="DL114" s="864" t="s">
        <v>439</v>
      </c>
      <c r="DM114" s="862"/>
      <c r="DN114" s="862"/>
      <c r="DO114" s="862"/>
      <c r="DP114" s="863"/>
      <c r="DQ114" s="864" t="s">
        <v>222</v>
      </c>
      <c r="DR114" s="862"/>
      <c r="DS114" s="862"/>
      <c r="DT114" s="862"/>
      <c r="DU114" s="863"/>
      <c r="DV114" s="909" t="s">
        <v>439</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22197</v>
      </c>
      <c r="AB115" s="1008"/>
      <c r="AC115" s="1008"/>
      <c r="AD115" s="1008"/>
      <c r="AE115" s="1009"/>
      <c r="AF115" s="1010">
        <v>16755</v>
      </c>
      <c r="AG115" s="1008"/>
      <c r="AH115" s="1008"/>
      <c r="AI115" s="1008"/>
      <c r="AJ115" s="1009"/>
      <c r="AK115" s="1010">
        <v>19110</v>
      </c>
      <c r="AL115" s="1008"/>
      <c r="AM115" s="1008"/>
      <c r="AN115" s="1008"/>
      <c r="AO115" s="1009"/>
      <c r="AP115" s="1011">
        <v>0.1</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439</v>
      </c>
      <c r="BW115" s="899"/>
      <c r="BX115" s="899"/>
      <c r="BY115" s="899"/>
      <c r="BZ115" s="899"/>
      <c r="CA115" s="899" t="s">
        <v>439</v>
      </c>
      <c r="CB115" s="899"/>
      <c r="CC115" s="899"/>
      <c r="CD115" s="899"/>
      <c r="CE115" s="899"/>
      <c r="CF115" s="960" t="s">
        <v>222</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222</v>
      </c>
      <c r="DH115" s="862"/>
      <c r="DI115" s="862"/>
      <c r="DJ115" s="862"/>
      <c r="DK115" s="863"/>
      <c r="DL115" s="864" t="s">
        <v>222</v>
      </c>
      <c r="DM115" s="862"/>
      <c r="DN115" s="862"/>
      <c r="DO115" s="862"/>
      <c r="DP115" s="863"/>
      <c r="DQ115" s="864" t="s">
        <v>222</v>
      </c>
      <c r="DR115" s="862"/>
      <c r="DS115" s="862"/>
      <c r="DT115" s="862"/>
      <c r="DU115" s="863"/>
      <c r="DV115" s="909" t="s">
        <v>439</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222</v>
      </c>
      <c r="AB116" s="862"/>
      <c r="AC116" s="862"/>
      <c r="AD116" s="862"/>
      <c r="AE116" s="863"/>
      <c r="AF116" s="864">
        <v>119</v>
      </c>
      <c r="AG116" s="862"/>
      <c r="AH116" s="862"/>
      <c r="AI116" s="862"/>
      <c r="AJ116" s="863"/>
      <c r="AK116" s="864" t="s">
        <v>222</v>
      </c>
      <c r="AL116" s="862"/>
      <c r="AM116" s="862"/>
      <c r="AN116" s="862"/>
      <c r="AO116" s="863"/>
      <c r="AP116" s="909" t="s">
        <v>439</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222</v>
      </c>
      <c r="BR116" s="899"/>
      <c r="BS116" s="899"/>
      <c r="BT116" s="899"/>
      <c r="BU116" s="899"/>
      <c r="BV116" s="899" t="s">
        <v>222</v>
      </c>
      <c r="BW116" s="899"/>
      <c r="BX116" s="899"/>
      <c r="BY116" s="899"/>
      <c r="BZ116" s="899"/>
      <c r="CA116" s="899" t="s">
        <v>222</v>
      </c>
      <c r="CB116" s="899"/>
      <c r="CC116" s="899"/>
      <c r="CD116" s="899"/>
      <c r="CE116" s="899"/>
      <c r="CF116" s="960" t="s">
        <v>222</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17500</v>
      </c>
      <c r="DH116" s="862"/>
      <c r="DI116" s="862"/>
      <c r="DJ116" s="862"/>
      <c r="DK116" s="863"/>
      <c r="DL116" s="864">
        <v>12500</v>
      </c>
      <c r="DM116" s="862"/>
      <c r="DN116" s="862"/>
      <c r="DO116" s="862"/>
      <c r="DP116" s="863"/>
      <c r="DQ116" s="864">
        <v>7500</v>
      </c>
      <c r="DR116" s="862"/>
      <c r="DS116" s="862"/>
      <c r="DT116" s="862"/>
      <c r="DU116" s="863"/>
      <c r="DV116" s="909">
        <v>0</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2955710</v>
      </c>
      <c r="AB117" s="994"/>
      <c r="AC117" s="994"/>
      <c r="AD117" s="994"/>
      <c r="AE117" s="995"/>
      <c r="AF117" s="996">
        <v>3331005</v>
      </c>
      <c r="AG117" s="994"/>
      <c r="AH117" s="994"/>
      <c r="AI117" s="994"/>
      <c r="AJ117" s="995"/>
      <c r="AK117" s="996">
        <v>4020817</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222</v>
      </c>
      <c r="BR117" s="899"/>
      <c r="BS117" s="899"/>
      <c r="BT117" s="899"/>
      <c r="BU117" s="899"/>
      <c r="BV117" s="899" t="s">
        <v>439</v>
      </c>
      <c r="BW117" s="899"/>
      <c r="BX117" s="899"/>
      <c r="BY117" s="899"/>
      <c r="BZ117" s="899"/>
      <c r="CA117" s="899" t="s">
        <v>439</v>
      </c>
      <c r="CB117" s="899"/>
      <c r="CC117" s="899"/>
      <c r="CD117" s="899"/>
      <c r="CE117" s="899"/>
      <c r="CF117" s="960" t="s">
        <v>222</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222</v>
      </c>
      <c r="DR117" s="862"/>
      <c r="DS117" s="862"/>
      <c r="DT117" s="862"/>
      <c r="DU117" s="863"/>
      <c r="DV117" s="909" t="s">
        <v>222</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302</v>
      </c>
      <c r="AG118" s="987"/>
      <c r="AH118" s="987"/>
      <c r="AI118" s="987"/>
      <c r="AJ118" s="988"/>
      <c r="AK118" s="989" t="s">
        <v>301</v>
      </c>
      <c r="AL118" s="987"/>
      <c r="AM118" s="987"/>
      <c r="AN118" s="987"/>
      <c r="AO118" s="988"/>
      <c r="AP118" s="990" t="s">
        <v>433</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222</v>
      </c>
      <c r="BR118" s="930"/>
      <c r="BS118" s="930"/>
      <c r="BT118" s="930"/>
      <c r="BU118" s="930"/>
      <c r="BV118" s="930" t="s">
        <v>222</v>
      </c>
      <c r="BW118" s="930"/>
      <c r="BX118" s="930"/>
      <c r="BY118" s="930"/>
      <c r="BZ118" s="930"/>
      <c r="CA118" s="930" t="s">
        <v>222</v>
      </c>
      <c r="CB118" s="930"/>
      <c r="CC118" s="930"/>
      <c r="CD118" s="930"/>
      <c r="CE118" s="930"/>
      <c r="CF118" s="960" t="s">
        <v>439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222</v>
      </c>
      <c r="DH118" s="862"/>
      <c r="DI118" s="862"/>
      <c r="DJ118" s="862"/>
      <c r="DK118" s="863"/>
      <c r="DL118" s="864" t="s">
        <v>222</v>
      </c>
      <c r="DM118" s="862"/>
      <c r="DN118" s="862"/>
      <c r="DO118" s="862"/>
      <c r="DP118" s="863"/>
      <c r="DQ118" s="864" t="s">
        <v>222</v>
      </c>
      <c r="DR118" s="862"/>
      <c r="DS118" s="862"/>
      <c r="DT118" s="862"/>
      <c r="DU118" s="863"/>
      <c r="DV118" s="909" t="s">
        <v>439</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222</v>
      </c>
      <c r="AB119" s="980"/>
      <c r="AC119" s="980"/>
      <c r="AD119" s="980"/>
      <c r="AE119" s="981"/>
      <c r="AF119" s="982" t="s">
        <v>222</v>
      </c>
      <c r="AG119" s="980"/>
      <c r="AH119" s="980"/>
      <c r="AI119" s="980"/>
      <c r="AJ119" s="981"/>
      <c r="AK119" s="982" t="s">
        <v>222</v>
      </c>
      <c r="AL119" s="980"/>
      <c r="AM119" s="980"/>
      <c r="AN119" s="980"/>
      <c r="AO119" s="981"/>
      <c r="AP119" s="983" t="s">
        <v>222</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464</v>
      </c>
      <c r="BP119" s="963"/>
      <c r="BQ119" s="967">
        <v>43953329</v>
      </c>
      <c r="BR119" s="930"/>
      <c r="BS119" s="930"/>
      <c r="BT119" s="930"/>
      <c r="BU119" s="930"/>
      <c r="BV119" s="930">
        <v>44284507</v>
      </c>
      <c r="BW119" s="930"/>
      <c r="BX119" s="930"/>
      <c r="BY119" s="930"/>
      <c r="BZ119" s="930"/>
      <c r="CA119" s="930">
        <v>43727494</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6518</v>
      </c>
      <c r="DH119" s="845"/>
      <c r="DI119" s="845"/>
      <c r="DJ119" s="845"/>
      <c r="DK119" s="846"/>
      <c r="DL119" s="847">
        <v>1203</v>
      </c>
      <c r="DM119" s="845"/>
      <c r="DN119" s="845"/>
      <c r="DO119" s="845"/>
      <c r="DP119" s="846"/>
      <c r="DQ119" s="847">
        <v>16205</v>
      </c>
      <c r="DR119" s="845"/>
      <c r="DS119" s="845"/>
      <c r="DT119" s="845"/>
      <c r="DU119" s="846"/>
      <c r="DV119" s="933">
        <v>0.1</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222</v>
      </c>
      <c r="AB120" s="862"/>
      <c r="AC120" s="862"/>
      <c r="AD120" s="862"/>
      <c r="AE120" s="863"/>
      <c r="AF120" s="864" t="s">
        <v>222</v>
      </c>
      <c r="AG120" s="862"/>
      <c r="AH120" s="862"/>
      <c r="AI120" s="862"/>
      <c r="AJ120" s="863"/>
      <c r="AK120" s="864" t="s">
        <v>222</v>
      </c>
      <c r="AL120" s="862"/>
      <c r="AM120" s="862"/>
      <c r="AN120" s="862"/>
      <c r="AO120" s="863"/>
      <c r="AP120" s="909" t="s">
        <v>222</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18072846</v>
      </c>
      <c r="BR120" s="927"/>
      <c r="BS120" s="927"/>
      <c r="BT120" s="927"/>
      <c r="BU120" s="927"/>
      <c r="BV120" s="927">
        <v>17427891</v>
      </c>
      <c r="BW120" s="927"/>
      <c r="BX120" s="927"/>
      <c r="BY120" s="927"/>
      <c r="BZ120" s="927"/>
      <c r="CA120" s="927">
        <v>15984041</v>
      </c>
      <c r="CB120" s="927"/>
      <c r="CC120" s="927"/>
      <c r="CD120" s="927"/>
      <c r="CE120" s="927"/>
      <c r="CF120" s="951">
        <v>93.1</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766389</v>
      </c>
      <c r="DH120" s="927"/>
      <c r="DI120" s="927"/>
      <c r="DJ120" s="927"/>
      <c r="DK120" s="927"/>
      <c r="DL120" s="927">
        <v>714174</v>
      </c>
      <c r="DM120" s="927"/>
      <c r="DN120" s="927"/>
      <c r="DO120" s="927"/>
      <c r="DP120" s="927"/>
      <c r="DQ120" s="927">
        <v>660910</v>
      </c>
      <c r="DR120" s="927"/>
      <c r="DS120" s="927"/>
      <c r="DT120" s="927"/>
      <c r="DU120" s="927"/>
      <c r="DV120" s="928">
        <v>3.9</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5985</v>
      </c>
      <c r="AB121" s="862"/>
      <c r="AC121" s="862"/>
      <c r="AD121" s="862"/>
      <c r="AE121" s="863"/>
      <c r="AF121" s="864">
        <v>5985</v>
      </c>
      <c r="AG121" s="862"/>
      <c r="AH121" s="862"/>
      <c r="AI121" s="862"/>
      <c r="AJ121" s="863"/>
      <c r="AK121" s="864">
        <v>5985</v>
      </c>
      <c r="AL121" s="862"/>
      <c r="AM121" s="862"/>
      <c r="AN121" s="862"/>
      <c r="AO121" s="863"/>
      <c r="AP121" s="909">
        <v>0</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123631</v>
      </c>
      <c r="BR121" s="899"/>
      <c r="BS121" s="899"/>
      <c r="BT121" s="899"/>
      <c r="BU121" s="899"/>
      <c r="BV121" s="899">
        <v>16676</v>
      </c>
      <c r="BW121" s="899"/>
      <c r="BX121" s="899"/>
      <c r="BY121" s="899"/>
      <c r="BZ121" s="899"/>
      <c r="CA121" s="899" t="s">
        <v>222</v>
      </c>
      <c r="CB121" s="899"/>
      <c r="CC121" s="899"/>
      <c r="CD121" s="899"/>
      <c r="CE121" s="899"/>
      <c r="CF121" s="960" t="s">
        <v>222</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462054</v>
      </c>
      <c r="DH121" s="899"/>
      <c r="DI121" s="899"/>
      <c r="DJ121" s="899"/>
      <c r="DK121" s="899"/>
      <c r="DL121" s="899">
        <v>457767</v>
      </c>
      <c r="DM121" s="899"/>
      <c r="DN121" s="899"/>
      <c r="DO121" s="899"/>
      <c r="DP121" s="899"/>
      <c r="DQ121" s="899">
        <v>635582</v>
      </c>
      <c r="DR121" s="899"/>
      <c r="DS121" s="899"/>
      <c r="DT121" s="899"/>
      <c r="DU121" s="899"/>
      <c r="DV121" s="876">
        <v>3.7</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222</v>
      </c>
      <c r="AB122" s="862"/>
      <c r="AC122" s="862"/>
      <c r="AD122" s="862"/>
      <c r="AE122" s="863"/>
      <c r="AF122" s="864" t="s">
        <v>222</v>
      </c>
      <c r="AG122" s="862"/>
      <c r="AH122" s="862"/>
      <c r="AI122" s="862"/>
      <c r="AJ122" s="863"/>
      <c r="AK122" s="864" t="s">
        <v>222</v>
      </c>
      <c r="AL122" s="862"/>
      <c r="AM122" s="862"/>
      <c r="AN122" s="862"/>
      <c r="AO122" s="863"/>
      <c r="AP122" s="909" t="s">
        <v>439</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31305962</v>
      </c>
      <c r="BR122" s="930"/>
      <c r="BS122" s="930"/>
      <c r="BT122" s="930"/>
      <c r="BU122" s="930"/>
      <c r="BV122" s="930">
        <v>32026647</v>
      </c>
      <c r="BW122" s="930"/>
      <c r="BX122" s="930"/>
      <c r="BY122" s="930"/>
      <c r="BZ122" s="930"/>
      <c r="CA122" s="930">
        <v>31770073</v>
      </c>
      <c r="CB122" s="930"/>
      <c r="CC122" s="930"/>
      <c r="CD122" s="930"/>
      <c r="CE122" s="930"/>
      <c r="CF122" s="931">
        <v>185.1</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678492</v>
      </c>
      <c r="DH122" s="899"/>
      <c r="DI122" s="899"/>
      <c r="DJ122" s="899"/>
      <c r="DK122" s="899"/>
      <c r="DL122" s="899">
        <v>617326</v>
      </c>
      <c r="DM122" s="899"/>
      <c r="DN122" s="899"/>
      <c r="DO122" s="899"/>
      <c r="DP122" s="899"/>
      <c r="DQ122" s="899">
        <v>555653</v>
      </c>
      <c r="DR122" s="899"/>
      <c r="DS122" s="899"/>
      <c r="DT122" s="899"/>
      <c r="DU122" s="899"/>
      <c r="DV122" s="876">
        <v>3.2</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222</v>
      </c>
      <c r="AB123" s="862"/>
      <c r="AC123" s="862"/>
      <c r="AD123" s="862"/>
      <c r="AE123" s="863"/>
      <c r="AF123" s="864" t="s">
        <v>222</v>
      </c>
      <c r="AG123" s="862"/>
      <c r="AH123" s="862"/>
      <c r="AI123" s="862"/>
      <c r="AJ123" s="863"/>
      <c r="AK123" s="864" t="s">
        <v>439</v>
      </c>
      <c r="AL123" s="862"/>
      <c r="AM123" s="862"/>
      <c r="AN123" s="862"/>
      <c r="AO123" s="863"/>
      <c r="AP123" s="909" t="s">
        <v>222</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475</v>
      </c>
      <c r="BP123" s="963"/>
      <c r="BQ123" s="917">
        <v>49502439</v>
      </c>
      <c r="BR123" s="918"/>
      <c r="BS123" s="918"/>
      <c r="BT123" s="918"/>
      <c r="BU123" s="918"/>
      <c r="BV123" s="918">
        <v>49471214</v>
      </c>
      <c r="BW123" s="918"/>
      <c r="BX123" s="918"/>
      <c r="BY123" s="918"/>
      <c r="BZ123" s="918"/>
      <c r="CA123" s="918">
        <v>47754114</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v>30587</v>
      </c>
      <c r="DH123" s="862"/>
      <c r="DI123" s="862"/>
      <c r="DJ123" s="862"/>
      <c r="DK123" s="863"/>
      <c r="DL123" s="864">
        <v>28045</v>
      </c>
      <c r="DM123" s="862"/>
      <c r="DN123" s="862"/>
      <c r="DO123" s="862"/>
      <c r="DP123" s="863"/>
      <c r="DQ123" s="864">
        <v>24510</v>
      </c>
      <c r="DR123" s="862"/>
      <c r="DS123" s="862"/>
      <c r="DT123" s="862"/>
      <c r="DU123" s="863"/>
      <c r="DV123" s="909">
        <v>0.1</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222</v>
      </c>
      <c r="AB124" s="862"/>
      <c r="AC124" s="862"/>
      <c r="AD124" s="862"/>
      <c r="AE124" s="863"/>
      <c r="AF124" s="864" t="s">
        <v>222</v>
      </c>
      <c r="AG124" s="862"/>
      <c r="AH124" s="862"/>
      <c r="AI124" s="862"/>
      <c r="AJ124" s="863"/>
      <c r="AK124" s="864" t="s">
        <v>222</v>
      </c>
      <c r="AL124" s="862"/>
      <c r="AM124" s="862"/>
      <c r="AN124" s="862"/>
      <c r="AO124" s="863"/>
      <c r="AP124" s="909" t="s">
        <v>439</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222</v>
      </c>
      <c r="BR124" s="916"/>
      <c r="BS124" s="916"/>
      <c r="BT124" s="916"/>
      <c r="BU124" s="916"/>
      <c r="BV124" s="916" t="s">
        <v>222</v>
      </c>
      <c r="BW124" s="916"/>
      <c r="BX124" s="916"/>
      <c r="BY124" s="916"/>
      <c r="BZ124" s="916"/>
      <c r="CA124" s="916" t="s">
        <v>222</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v>190144</v>
      </c>
      <c r="DH124" s="845"/>
      <c r="DI124" s="845"/>
      <c r="DJ124" s="845"/>
      <c r="DK124" s="846"/>
      <c r="DL124" s="847" t="s">
        <v>222</v>
      </c>
      <c r="DM124" s="845"/>
      <c r="DN124" s="845"/>
      <c r="DO124" s="845"/>
      <c r="DP124" s="846"/>
      <c r="DQ124" s="847" t="s">
        <v>222</v>
      </c>
      <c r="DR124" s="845"/>
      <c r="DS124" s="845"/>
      <c r="DT124" s="845"/>
      <c r="DU124" s="846"/>
      <c r="DV124" s="933" t="s">
        <v>222</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222</v>
      </c>
      <c r="AB125" s="862"/>
      <c r="AC125" s="862"/>
      <c r="AD125" s="862"/>
      <c r="AE125" s="863"/>
      <c r="AF125" s="864" t="s">
        <v>222</v>
      </c>
      <c r="AG125" s="862"/>
      <c r="AH125" s="862"/>
      <c r="AI125" s="862"/>
      <c r="AJ125" s="863"/>
      <c r="AK125" s="864" t="s">
        <v>222</v>
      </c>
      <c r="AL125" s="862"/>
      <c r="AM125" s="862"/>
      <c r="AN125" s="862"/>
      <c r="AO125" s="863"/>
      <c r="AP125" s="909" t="s">
        <v>222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15494</v>
      </c>
      <c r="AB126" s="862"/>
      <c r="AC126" s="862"/>
      <c r="AD126" s="862"/>
      <c r="AE126" s="863"/>
      <c r="AF126" s="864">
        <v>10316</v>
      </c>
      <c r="AG126" s="862"/>
      <c r="AH126" s="862"/>
      <c r="AI126" s="862"/>
      <c r="AJ126" s="863"/>
      <c r="AK126" s="864">
        <v>12844</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222</v>
      </c>
      <c r="DH126" s="899"/>
      <c r="DI126" s="899"/>
      <c r="DJ126" s="899"/>
      <c r="DK126" s="899"/>
      <c r="DL126" s="899" t="s">
        <v>222</v>
      </c>
      <c r="DM126" s="899"/>
      <c r="DN126" s="899"/>
      <c r="DO126" s="899"/>
      <c r="DP126" s="899"/>
      <c r="DQ126" s="899" t="s">
        <v>222</v>
      </c>
      <c r="DR126" s="899"/>
      <c r="DS126" s="899"/>
      <c r="DT126" s="899"/>
      <c r="DU126" s="899"/>
      <c r="DV126" s="876" t="s">
        <v>222</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718</v>
      </c>
      <c r="AB127" s="862"/>
      <c r="AC127" s="862"/>
      <c r="AD127" s="862"/>
      <c r="AE127" s="863"/>
      <c r="AF127" s="864">
        <v>454</v>
      </c>
      <c r="AG127" s="862"/>
      <c r="AH127" s="862"/>
      <c r="AI127" s="862"/>
      <c r="AJ127" s="863"/>
      <c r="AK127" s="864">
        <v>281</v>
      </c>
      <c r="AL127" s="862"/>
      <c r="AM127" s="862"/>
      <c r="AN127" s="862"/>
      <c r="AO127" s="863"/>
      <c r="AP127" s="909">
        <v>0</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222</v>
      </c>
      <c r="DH127" s="899"/>
      <c r="DI127" s="899"/>
      <c r="DJ127" s="899"/>
      <c r="DK127" s="899"/>
      <c r="DL127" s="899" t="s">
        <v>222</v>
      </c>
      <c r="DM127" s="899"/>
      <c r="DN127" s="899"/>
      <c r="DO127" s="899"/>
      <c r="DP127" s="899"/>
      <c r="DQ127" s="899" t="s">
        <v>222</v>
      </c>
      <c r="DR127" s="899"/>
      <c r="DS127" s="899"/>
      <c r="DT127" s="899"/>
      <c r="DU127" s="899"/>
      <c r="DV127" s="876" t="s">
        <v>222</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108086</v>
      </c>
      <c r="AB128" s="883"/>
      <c r="AC128" s="883"/>
      <c r="AD128" s="883"/>
      <c r="AE128" s="884"/>
      <c r="AF128" s="885">
        <v>108527</v>
      </c>
      <c r="AG128" s="883"/>
      <c r="AH128" s="883"/>
      <c r="AI128" s="883"/>
      <c r="AJ128" s="884"/>
      <c r="AK128" s="885">
        <v>17112</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222</v>
      </c>
      <c r="BG128" s="869"/>
      <c r="BH128" s="869"/>
      <c r="BI128" s="869"/>
      <c r="BJ128" s="869"/>
      <c r="BK128" s="869"/>
      <c r="BL128" s="892"/>
      <c r="BM128" s="868">
        <v>12.49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222</v>
      </c>
      <c r="DH128" s="873"/>
      <c r="DI128" s="873"/>
      <c r="DJ128" s="873"/>
      <c r="DK128" s="873"/>
      <c r="DL128" s="873" t="s">
        <v>492</v>
      </c>
      <c r="DM128" s="873"/>
      <c r="DN128" s="873"/>
      <c r="DO128" s="873"/>
      <c r="DP128" s="873"/>
      <c r="DQ128" s="873" t="s">
        <v>493</v>
      </c>
      <c r="DR128" s="873"/>
      <c r="DS128" s="873"/>
      <c r="DT128" s="873"/>
      <c r="DU128" s="873"/>
      <c r="DV128" s="874" t="s">
        <v>222</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19945023</v>
      </c>
      <c r="AB129" s="862"/>
      <c r="AC129" s="862"/>
      <c r="AD129" s="862"/>
      <c r="AE129" s="863"/>
      <c r="AF129" s="864">
        <v>20285641</v>
      </c>
      <c r="AG129" s="862"/>
      <c r="AH129" s="862"/>
      <c r="AI129" s="862"/>
      <c r="AJ129" s="863"/>
      <c r="AK129" s="864">
        <v>20097037</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493</v>
      </c>
      <c r="BG129" s="852"/>
      <c r="BH129" s="852"/>
      <c r="BI129" s="852"/>
      <c r="BJ129" s="852"/>
      <c r="BK129" s="852"/>
      <c r="BL129" s="853"/>
      <c r="BM129" s="851">
        <v>17.489999999999998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2207965</v>
      </c>
      <c r="AB130" s="862"/>
      <c r="AC130" s="862"/>
      <c r="AD130" s="862"/>
      <c r="AE130" s="863"/>
      <c r="AF130" s="864">
        <v>2446914</v>
      </c>
      <c r="AG130" s="862"/>
      <c r="AH130" s="862"/>
      <c r="AI130" s="862"/>
      <c r="AJ130" s="863"/>
      <c r="AK130" s="864">
        <v>2934623</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4.7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17737058</v>
      </c>
      <c r="AB131" s="845"/>
      <c r="AC131" s="845"/>
      <c r="AD131" s="845"/>
      <c r="AE131" s="846"/>
      <c r="AF131" s="847">
        <v>17838727</v>
      </c>
      <c r="AG131" s="845"/>
      <c r="AH131" s="845"/>
      <c r="AI131" s="845"/>
      <c r="AJ131" s="846"/>
      <c r="AK131" s="847">
        <v>17162414</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492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3.6063421569999998</v>
      </c>
      <c r="AB132" s="825"/>
      <c r="AC132" s="825"/>
      <c r="AD132" s="825"/>
      <c r="AE132" s="826"/>
      <c r="AF132" s="827">
        <v>4.3476420710000001</v>
      </c>
      <c r="AG132" s="825"/>
      <c r="AH132" s="825"/>
      <c r="AI132" s="825"/>
      <c r="AJ132" s="826"/>
      <c r="AK132" s="827">
        <v>6.2292052849999999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3.8</v>
      </c>
      <c r="AB133" s="804"/>
      <c r="AC133" s="804"/>
      <c r="AD133" s="804"/>
      <c r="AE133" s="805"/>
      <c r="AF133" s="803">
        <v>3.8</v>
      </c>
      <c r="AG133" s="804"/>
      <c r="AH133" s="804"/>
      <c r="AI133" s="804"/>
      <c r="AJ133" s="805"/>
      <c r="AK133" s="803">
        <v>4.7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vkrfFz4xp8k+1gTnJbNxnPPe84UXINJi7hxfoJEFeNECVmbwophEqDXAaRLMzYoVlQgxMECMJpki0flv0PhJw==" saltValue="cNxop3zOeHpdpeN7Nz5A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OO4swZ3T5Z6KXqIiCKjEqgqMKHLGbFEYmqBtGWR2gKegwAfvWy8X6yjuZ86H2buYm+zSTwfbYjHeYUhN1doxA==" saltValue="w9O6HrbU1Fng6vn2ltc3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LkGT797f/q29MWaZV0XeVFxatzpGKpbI8k17vbrgTB+oUp8bvg7LT+QLE1OZ5+2mC2vMfnoAPDdqGYTdgqx6w==" saltValue="HA0TIKaeWXw2Br91Ggf7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4649059</v>
      </c>
      <c r="AP9" s="313">
        <v>71262</v>
      </c>
      <c r="AQ9" s="314">
        <v>66535</v>
      </c>
      <c r="AR9" s="315">
        <v>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835501</v>
      </c>
      <c r="AP10" s="316">
        <v>12807</v>
      </c>
      <c r="AQ10" s="317">
        <v>6067</v>
      </c>
      <c r="AR10" s="318">
        <v>111.1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780294</v>
      </c>
      <c r="AP11" s="316">
        <v>11961</v>
      </c>
      <c r="AQ11" s="317">
        <v>10213</v>
      </c>
      <c r="AR11" s="318">
        <v>17.100000000000001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v>37718</v>
      </c>
      <c r="AP12" s="316">
        <v>578</v>
      </c>
      <c r="AQ12" s="317">
        <v>718</v>
      </c>
      <c r="AR12" s="318">
        <v>-19.5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165841</v>
      </c>
      <c r="AP14" s="316">
        <v>2542</v>
      </c>
      <c r="AQ14" s="317">
        <v>2921</v>
      </c>
      <c r="AR14" s="318">
        <v>-13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19100</v>
      </c>
      <c r="AP15" s="316">
        <v>293</v>
      </c>
      <c r="AQ15" s="317">
        <v>1684</v>
      </c>
      <c r="AR15" s="318">
        <v>-82.6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-487971</v>
      </c>
      <c r="AP16" s="316">
        <v>-7480</v>
      </c>
      <c r="AQ16" s="317">
        <v>-5708</v>
      </c>
      <c r="AR16" s="318">
        <v>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5999542</v>
      </c>
      <c r="AP17" s="316">
        <v>91963</v>
      </c>
      <c r="AQ17" s="317">
        <v>82431</v>
      </c>
      <c r="AR17" s="318">
        <v>11.6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8.65</v>
      </c>
      <c r="AP21" s="329">
        <v>7.69</v>
      </c>
      <c r="AQ21" s="330">
        <v>0.96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98.8</v>
      </c>
      <c r="AP22" s="334">
        <v>98.4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3567648</v>
      </c>
      <c r="AP32" s="343">
        <v>54686</v>
      </c>
      <c r="AQ32" s="344">
        <v>42216</v>
      </c>
      <c r="AR32" s="345">
        <v>29.5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517</v>
      </c>
      <c r="AP33" s="343" t="s">
        <v>517</v>
      </c>
      <c r="AQ33" s="344">
        <v>25</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517</v>
      </c>
      <c r="AP34" s="343" t="s">
        <v>517</v>
      </c>
      <c r="AQ34" s="344">
        <v>199</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207373</v>
      </c>
      <c r="AP35" s="343">
        <v>3179</v>
      </c>
      <c r="AQ35" s="344">
        <v>10933</v>
      </c>
      <c r="AR35" s="345">
        <v>-70.900000000000006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226686</v>
      </c>
      <c r="AP36" s="343">
        <v>3475</v>
      </c>
      <c r="AQ36" s="344">
        <v>2408</v>
      </c>
      <c r="AR36" s="345">
        <v>44.3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v>19110</v>
      </c>
      <c r="AP37" s="343">
        <v>293</v>
      </c>
      <c r="AQ37" s="344">
        <v>2761</v>
      </c>
      <c r="AR37" s="345">
        <v>-89.4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517</v>
      </c>
      <c r="AP38" s="346" t="s">
        <v>517</v>
      </c>
      <c r="AQ38" s="347">
        <v>0</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-17112</v>
      </c>
      <c r="AP39" s="343">
        <v>-262</v>
      </c>
      <c r="AQ39" s="344">
        <v>-3141</v>
      </c>
      <c r="AR39" s="345">
        <v>-91.7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-2934623</v>
      </c>
      <c r="AP40" s="343">
        <v>-44983</v>
      </c>
      <c r="AQ40" s="344">
        <v>-38707</v>
      </c>
      <c r="AR40" s="345">
        <v>16.2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1069082</v>
      </c>
      <c r="AP41" s="343">
        <v>16387</v>
      </c>
      <c r="AQ41" s="344">
        <v>16694</v>
      </c>
      <c r="AR41" s="345">
        <v>-1.8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12703753</v>
      </c>
      <c r="AN51" s="365">
        <v>186589</v>
      </c>
      <c r="AO51" s="366">
        <v>142.19999999999999</v>
      </c>
      <c r="AP51" s="367">
        <v>77507</v>
      </c>
      <c r="AQ51" s="368">
        <v>17.5</v>
      </c>
      <c r="AR51" s="369">
        <v>124.7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9440649</v>
      </c>
      <c r="AN52" s="373">
        <v>138662</v>
      </c>
      <c r="AO52" s="374">
        <v>134.4</v>
      </c>
      <c r="AP52" s="375">
        <v>42788</v>
      </c>
      <c r="AQ52" s="376">
        <v>17.3</v>
      </c>
      <c r="AR52" s="377">
        <v>117.1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4429885</v>
      </c>
      <c r="AN53" s="365">
        <v>65645</v>
      </c>
      <c r="AO53" s="366">
        <v>-64.8</v>
      </c>
      <c r="AP53" s="367">
        <v>86564</v>
      </c>
      <c r="AQ53" s="368">
        <v>11.7</v>
      </c>
      <c r="AR53" s="369">
        <v>-76.5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3435593</v>
      </c>
      <c r="AN54" s="373">
        <v>50911</v>
      </c>
      <c r="AO54" s="374">
        <v>-63.3</v>
      </c>
      <c r="AP54" s="375">
        <v>44869</v>
      </c>
      <c r="AQ54" s="376">
        <v>4.9000000000000004</v>
      </c>
      <c r="AR54" s="377">
        <v>-68.2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4559186</v>
      </c>
      <c r="AN55" s="365">
        <v>68413</v>
      </c>
      <c r="AO55" s="366">
        <v>4.2</v>
      </c>
      <c r="AP55" s="367">
        <v>62698</v>
      </c>
      <c r="AQ55" s="368">
        <v>-27.6</v>
      </c>
      <c r="AR55" s="369">
        <v>31.8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3562707</v>
      </c>
      <c r="AN56" s="373">
        <v>53460</v>
      </c>
      <c r="AO56" s="374">
        <v>5</v>
      </c>
      <c r="AP56" s="375">
        <v>31973</v>
      </c>
      <c r="AQ56" s="376">
        <v>-28.7</v>
      </c>
      <c r="AR56" s="377">
        <v>33.700000000000003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6578863</v>
      </c>
      <c r="AN57" s="365">
        <v>99742</v>
      </c>
      <c r="AO57" s="366">
        <v>45.8</v>
      </c>
      <c r="AP57" s="367">
        <v>79245</v>
      </c>
      <c r="AQ57" s="368">
        <v>26.4</v>
      </c>
      <c r="AR57" s="369">
        <v>19.399999999999999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5395747</v>
      </c>
      <c r="AN58" s="373">
        <v>81805</v>
      </c>
      <c r="AO58" s="374">
        <v>53</v>
      </c>
      <c r="AP58" s="375">
        <v>40378</v>
      </c>
      <c r="AQ58" s="376">
        <v>26.3</v>
      </c>
      <c r="AR58" s="377">
        <v>26.7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5141185</v>
      </c>
      <c r="AN59" s="365">
        <v>78805</v>
      </c>
      <c r="AO59" s="366">
        <v>-21</v>
      </c>
      <c r="AP59" s="367">
        <v>71604</v>
      </c>
      <c r="AQ59" s="368">
        <v>-9.6</v>
      </c>
      <c r="AR59" s="369">
        <v>-11.4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3544925</v>
      </c>
      <c r="AN60" s="373">
        <v>54338</v>
      </c>
      <c r="AO60" s="374">
        <v>-33.6</v>
      </c>
      <c r="AP60" s="375">
        <v>45121</v>
      </c>
      <c r="AQ60" s="376">
        <v>11.7</v>
      </c>
      <c r="AR60" s="377">
        <v>-45.3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6682574</v>
      </c>
      <c r="AN61" s="380">
        <v>99839</v>
      </c>
      <c r="AO61" s="381">
        <v>21.3</v>
      </c>
      <c r="AP61" s="382">
        <v>75524</v>
      </c>
      <c r="AQ61" s="383">
        <v>3.7</v>
      </c>
      <c r="AR61" s="369">
        <v>17.600000000000001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5075924</v>
      </c>
      <c r="AN62" s="373">
        <v>75835</v>
      </c>
      <c r="AO62" s="374">
        <v>19.100000000000001</v>
      </c>
      <c r="AP62" s="375">
        <v>41026</v>
      </c>
      <c r="AQ62" s="376">
        <v>6.3</v>
      </c>
      <c r="AR62" s="377">
        <v>12.8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7LjZG9K7/Re1kxuljis7xaHFkKoek+B/UFL87tLPxS5OLvfn0tT5ioEkUBKbQHshU70tLJVd3tOtw1jgUcMUA==" saltValue="Vvser05dvxMEAm4A1Y/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LgmHyKUhrDZCsCnPIlfX67nLGREngMMjbro63itg8RKA3DzqvArIO25vydvOGtYOxC1xK+fN8JII8PlPFpnmqg==" saltValue="c2YKxsy8mKH8neloM0S3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5bfeRveBMY7I4zZfyruMaQxpQCFdsZ7Qhp9iFlJpPOoaqMTwJWrUhQp+RySJMtUUBIA2FMjHqi8Az+mjpTX9oA==" saltValue="YLdhZVdCIIQcVaXwvkVL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44.01</v>
      </c>
      <c r="G47" s="12">
        <v>49.05</v>
      </c>
      <c r="H47" s="12">
        <v>51.05</v>
      </c>
      <c r="I47" s="12">
        <v>45.63</v>
      </c>
      <c r="J47" s="13">
        <v>39.82</v>
      </c>
    </row>
    <row r="48" spans="2:10" ht="57.75" customHeight="1" x14ac:dyDescent="0.15">
      <c r="B48" s="14"/>
      <c r="C48" s="1238" t="s">
        <v>4</v>
      </c>
      <c r="D48" s="1238"/>
      <c r="E48" s="1239"/>
      <c r="F48" s="15">
        <v>6.33</v>
      </c>
      <c r="G48" s="16">
        <v>5.5</v>
      </c>
      <c r="H48" s="16">
        <v>5.37</v>
      </c>
      <c r="I48" s="16">
        <v>5.16</v>
      </c>
      <c r="J48" s="17">
        <v>7.98</v>
      </c>
    </row>
    <row r="49" spans="2:10" ht="57.75" customHeight="1" thickBot="1" x14ac:dyDescent="0.2">
      <c r="B49" s="18"/>
      <c r="C49" s="1240" t="s">
        <v>5</v>
      </c>
      <c r="D49" s="1240"/>
      <c r="E49" s="1241"/>
      <c r="F49" s="19">
        <v>3.37</v>
      </c>
      <c r="G49" s="20">
        <v>2.31</v>
      </c>
      <c r="H49" s="20">
        <v>1.04</v>
      </c>
      <c r="I49" s="20" t="s">
        <v>563</v>
      </c>
      <c r="J49" s="21" t="s">
        <v>564</v>
      </c>
    </row>
    <row r="50" spans="2:10" ht="13.5" customHeight="1" x14ac:dyDescent="0.15"/>
  </sheetData>
  <sheetProtection algorithmName="SHA-512" hashValue="JdEagT1nnXKP6sZJqsb0iOnXLoRXcHiREMNOeb1Xg1wHBubKQfsbS1euDpKoEPxlf2LEw3vAJtylTUBY93GL4w==" saltValue="Cv5yMw0Izewn+buR3fx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2021-03-04T08:25:18Z</cp:lastPrinted>
  <dcterms:created xsi:type="dcterms:W3CDTF">2021-02-05T04:12:04Z</dcterms:created>
  <dcterms:modified xsi:type="dcterms:W3CDTF">2021-11-01T08:00:18Z</dcterms:modified>
  <cp:category/>
</cp:coreProperties>
</file>