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BE36" i="10"/>
  <c r="AM36" i="10"/>
  <c r="C36" i="10"/>
  <c r="BE35" i="10"/>
  <c r="AM35" i="10"/>
  <c r="C35" i="10"/>
  <c r="CO34" i="10"/>
  <c r="CO35" i="10" s="1"/>
  <c r="CO36" i="10" s="1"/>
  <c r="CO37" i="10" s="1"/>
  <c r="BW34" i="10"/>
  <c r="BW35" i="10" s="1"/>
  <c r="BW36" i="10" s="1"/>
  <c r="BW37" i="10" s="1"/>
  <c r="BW38" i="10" s="1"/>
  <c r="BW39" i="10" s="1"/>
  <c r="BW40" i="10" s="1"/>
  <c r="BW41" i="10" s="1"/>
  <c r="BW42" i="10" s="1"/>
  <c r="BE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<sst xmlns="http://schemas.openxmlformats.org/spreadsheetml/2006/main" count="1203" uniqueCount="622">
  <si>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</si>
  <si>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</si>
  <si>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</si>
  <si>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</si>
  <si>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</si>
  <si>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</si>
  <si>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</si>
  <si>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</si>
  <si>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</si>
  <si>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</si>
  <si>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</si>
  <si>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</si>
  <si>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</si>
  <si>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</si>
  <si>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</si>
  <si>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</si>
  <si>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</si>
  <si>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</si>
  <si>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</si>
  <si>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</si>
  <si>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</si>
  <si>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</si>
  <si>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</si>
  <si>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</si>
  <si>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</si>
  <si>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</si>
  <si>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</si>
  <si>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</si>
  <si>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</si>
  <si>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</si>
  <si>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</si>
  <si>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</si>
  <si>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</si>
  <si>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</si>
  <si>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</si>
  <si>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</si>
  <si>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</si>
  <si>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</si>
  <si>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</si>
  <si>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</si>
  <si>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</si>
  <si>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</si>
  <si>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</si>
  <si>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</si>
  <si>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</si>
  <si>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</si>
  <si>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</si>
  <si>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</si>
  <si>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</si>
  <si>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</si>
  <si>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</si>
  <si>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</si>
  <si>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</si>
  <si>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</si>
  <si>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</si>
  <si>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</si>
  <si>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</si>
  <si>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</si>
  <si>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</si>
  <si>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</si>
  <si>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</si>
  <si>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</si>
  <si>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</si>
  <si>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</si>
  <si>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</si>
  <si>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</si>
  <si>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</si>
  <si>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</si>
  <si>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</si>
  <si>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</si>
  <si>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</si>
  <si>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</si>
  <si>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</si>
  <si>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</si>
  <si>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</si>
  <si>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</si>
  <si>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</si>
  <si>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</si>
  <si>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</si>
  <si>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</si>
  <si>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</si>
  <si>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</si>
  <si>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</si>
  <si>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</si>
  <si>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</si>
  <si>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</si>
  <si>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</si>
  <si>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</si>
  <si>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</si>
  <si>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</si>
  <si>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</si>
  <si>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</si>
  <si>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</si>
  <si>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</si>
  <si>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</si>
  <si>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</si>
  <si>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</si>
  <si>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</si>
  <si>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小豆島町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</si>
  <si>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</si>
  <si>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</si>
  <si>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</si>
  <si>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</si>
  <si>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</si>
  <si>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</si>
  <si>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</si>
  <si>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</si>
  <si>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</si>
  <si>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</si>
  <si>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</si>
  <si>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</si>
  <si>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</si>
  <si>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</si>
  <si>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</si>
  <si>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</si>
  <si>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</si>
  <si>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</si>
  <si>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</si>
  <si>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</si>
  <si>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</si>
  <si>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</si>
  <si>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</si>
  <si>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</si>
  <si>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</si>
  <si>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</si>
  <si>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</si>
  <si>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</si>
  <si>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</si>
  <si>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</si>
  <si>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</si>
  <si>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</si>
  <si>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</si>
  <si>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</si>
  <si>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</si>
  <si>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</si>
  <si>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</si>
  <si>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</si>
  <si>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</si>
  <si>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</si>
  <si>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</si>
  <si>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</si>
  <si>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</si>
  <si>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</si>
  <si>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</si>
  <si>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</si>
  <si>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</si>
  <si>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</si>
  <si>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</si>
  <si>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</si>
  <si>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</si>
  <si>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</si>
  <si>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</si>
  <si>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</si>
  <si>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</si>
  <si>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</si>
  <si>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</si>
  <si>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</si>
  <si>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</si>
  <si>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</si>
  <si>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</si>
  <si>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</si>
  <si>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</si>
  <si>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</si>
  <si>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</si>
  <si>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</si>
  <si>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</si>
  <si>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</si>
  <si>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</si>
  <si>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</si>
  <si>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</si>
  <si>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</si>
  <si>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</si>
  <si>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</si>
  <si>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</si>
  <si>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</si>
  <si>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</si>
  <si>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</si>
  <si>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</si>
  <si>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</si>
  <si>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</si>
  <si>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</si>
  <si>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</si>
  <si>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</si>
  <si>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</si>
  <si>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</si>
  <si>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</si>
  <si>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</si>
  <si>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</si>
  <si>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</si>
  <si>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</si>
  <si>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</si>
  <si>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</si>
  <si>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</si>
  <si>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</si>
  <si>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</si>
  <si>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</si>
  <si>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</si>
  <si>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</si>
  <si>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</si>
  <si>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</si>
  <si>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</si>
  <si>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</si>
  <si>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</si>
  <si>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</si>
  <si>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</si>
  <si>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</si>
  <si>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</si>
  <si>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</si>
  <si>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</si>
  <si>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</si>
  <si>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</si>
  <si>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</si>
  <si>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</si>
  <si>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</si>
  <si>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</si>
  <si>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</si>
  <si>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</si>
  <si>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</si>
  <si>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</si>
  <si>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</si>
  <si>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香川県小豆島町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</si>
  <si>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</si>
  <si>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</si>
  <si>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</si>
  <si>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</si>
  <si>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</si>
  <si>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</si>
  <si>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</si>
  <si>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</si>
  <si>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</si>
  <si>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</si>
  <si>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</si>
  <si>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</si>
  <si>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</si>
  <si>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</si>
  <si>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</si>
  <si>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</si>
  <si>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</si>
  <si>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</si>
  <si>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</si>
  <si>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</si>
  <si>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</si>
  <si>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</si>
  <si>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</si>
  <si>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</si>
  <si>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</si>
  <si>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</si>
  <si>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</si>
  <si>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</si>
  <si>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</si>
  <si>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</si>
  <si>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</si>
  <si>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</si>
  <si>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</si>
  <si>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</si>
  <si>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</si>
  <si>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</si>
  <si>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</si>
  <si>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</si>
  <si>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</si>
  <si>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</si>
  <si>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</si>
  <si>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</si>
  <si>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</si>
  <si>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</si>
  <si>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</si>
  <si>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</si>
  <si>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</si>
  <si>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</si>
  <si>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</si>
  <si>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</si>
  <si>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</si>
  <si>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</si>
  <si>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</si>
  <si>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</si>
  <si>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</si>
  <si>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</si>
  <si>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</si>
  <si>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</si>
  <si>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</si>
  <si>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</si>
  <si>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</si>
  <si>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</si>
  <si>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</si>
  <si>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</si>
  <si>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</si>
  <si>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</si>
  <si>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</si>
  <si>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</si>
  <si>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</si>
  <si>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</si>
  <si>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</si>
  <si>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</si>
  <si>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</si>
  <si>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</si>
  <si>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</si>
  <si>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</si>
  <si>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</si>
  <si>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</si>
  <si>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</si>
  <si>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</si>
  <si>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</si>
  <si>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</si>
  <si>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</si>
  <si>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</si>
  <si>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</si>
  <si>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</si>
  <si>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</si>
  <si>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</si>
  <si>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</si>
  <si>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</si>
  <si>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</si>
  <si>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</si>
  <si>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</si>
  <si>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</si>
  <si>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</si>
  <si>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</si>
  <si>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</si>
  <si>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</si>
  <si>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</si>
  <si>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</si>
  <si>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</si>
  <si>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</si>
  <si>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</si>
  <si>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</si>
  <si>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</si>
  <si>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</si>
  <si>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</si>
  <si>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</si>
  <si>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</si>
  <si>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</si>
  <si>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</si>
  <si>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</si>
  <si>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</si>
  <si>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</si>
  <si>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</si>
  <si>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</si>
  <si>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</si>
  <si>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</si>
  <si>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</si>
  <si>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</si>
  <si>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</si>
  <si>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</si>
  <si>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</si>
  <si>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</si>
  <si>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</si>
  <si>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</si>
  <si>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</si>
  <si>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</si>
  <si>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</si>
  <si>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</si>
  <si>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</si>
  <si>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</si>
  <si>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</si>
  <si>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</si>
  <si>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</si>
  <si>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</si>
  <si>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</si>
  <si>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</si>
  <si>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</si>
  <si>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</si>
  <si>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</si>
  <si>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</si>
  <si>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</si>
  <si>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</si>
  <si>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</si>
  <si>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</si>
  <si>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</si>
  <si>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</si>
  <si>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</si>
  <si>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</si>
  <si>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</si>
  <si>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</si>
  <si>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</si>
  <si>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香川県小豆島町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</si>
  <si>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</si>
  <si>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</si>
  <si>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</si>
  <si>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</si>
  <si>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</si>
  <si>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</si>
  <si>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</si>
  <si>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</si>
  <si>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</si>
  <si>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</si>
  <si>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</si>
  <si>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</si>
  <si>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</si>
  <si>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</si>
  <si>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</si>
  <si>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</si>
  <si>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</si>
  <si>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</si>
  <si>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</si>
  <si>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</si>
  <si>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</si>
  <si>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</si>
  <si>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</si>
  <si>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</si>
  <si>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</si>
  <si>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</si>
  <si>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</si>
  <si>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</si>
  <si>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</si>
  <si>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</si>
  <si>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</si>
  <si>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</si>
  <si>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</si>
  <si>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</si>
  <si>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</si>
  <si>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</si>
  <si>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</si>
  <si>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</si>
  <si>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介護サービス事業特別会計</t>
    <phoneticPr fontId="5"/>
  </si>
  <si>
    <t>介護予防支援事業特別会計</t>
    <phoneticPr fontId="5"/>
  </si>
  <si>
    <t>介護保険施設事業会計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</si>
  <si>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</si>
  <si>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</si>
  <si>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</si>
  <si>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</si>
  <si>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</si>
  <si>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</si>
  <si>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</si>
  <si>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</si>
  <si>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</si>
  <si>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</si>
  <si>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</si>
  <si>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</si>
  <si>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</si>
  <si>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</si>
  <si>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</si>
  <si>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</si>
  <si>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</si>
  <si>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</si>
  <si>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</si>
  <si>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</si>
  <si>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</si>
  <si>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</si>
  <si>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</si>
  <si>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</si>
  <si>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</si>
  <si>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</si>
  <si>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</si>
  <si>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</si>
  <si>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</si>
  <si>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</si>
  <si>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</si>
  <si>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</si>
  <si>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</si>
  <si>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</si>
  <si>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</si>
  <si>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</si>
  <si>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</si>
  <si>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</si>
  <si>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</si>
  <si>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</si>
  <si>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</si>
  <si>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</si>
  <si>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</si>
  <si>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</si>
  <si>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</si>
  <si>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</si>
  <si>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</si>
  <si>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</si>
  <si>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</si>
  <si>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</si>
  <si>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</si>
  <si>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</si>
  <si>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</si>
  <si>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</si>
  <si>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</si>
  <si>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</si>
  <si>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</si>
  <si>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</si>
  <si>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</si>
  <si>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</si>
  <si>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</si>
  <si>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</si>
  <si>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</si>
  <si>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</si>
  <si>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</si>
  <si>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介護サービス事業特別会計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</si>
  <si>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</si>
  <si>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</si>
  <si>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</si>
  <si>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</si>
  <si>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</si>
  <si>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</si>
  <si>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</si>
  <si>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</si>
  <si>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</si>
  <si>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</si>
  <si>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</si>
  <si>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</si>
  <si>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</si>
  <si>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</si>
  <si>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</si>
  <si>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</si>
  <si>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</si>
  <si>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</si>
  <si>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</si>
  <si>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</si>
  <si>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</si>
  <si>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</si>
  <si>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</si>
  <si>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</si>
  <si>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</si>
  <si>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</si>
  <si>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</si>
  <si>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</si>
  <si>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</si>
  <si>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</si>
  <si>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</si>
  <si>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</si>
  <si>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</si>
  <si>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</si>
  <si>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</si>
  <si>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</si>
  <si>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</si>
  <si>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</si>
  <si>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</si>
  <si>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</si>
  <si>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</si>
  <si>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</si>
  <si>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</si>
  <si>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</si>
  <si>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</si>
  <si>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</si>
  <si>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</si>
  <si>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</si>
  <si>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</si>
  <si>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</si>
  <si>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</si>
  <si>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</si>
  <si>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</si>
  <si>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</si>
  <si>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</si>
  <si>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</si>
  <si>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</si>
  <si>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</si>
  <si>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</si>
  <si>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</si>
  <si>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</si>
  <si>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</si>
  <si>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</si>
  <si>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</si>
  <si>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</si>
  <si>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</si>
  <si>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</si>
  <si>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</si>
  <si>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</si>
  <si>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</si>
  <si>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</si>
  <si>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</si>
  <si>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</si>
  <si>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</si>
  <si>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</si>
  <si>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</si>
  <si>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</si>
  <si>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</si>
  <si>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</si>
  <si>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</si>
  <si>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</si>
  <si>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</si>
  <si>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</si>
  <si>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</si>
  <si>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</si>
  <si>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</si>
  <si>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</si>
  <si>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</si>
  <si>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</si>
  <si>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</si>
  <si>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8.02</t>
  </si>
  <si>
    <t>▲ 4.15</t>
  </si>
  <si>
    <t>▲ 2.46</t>
  </si>
  <si>
    <t>一般会計</t>
  </si>
  <si>
    <t>介護保険施設事業会計</t>
  </si>
  <si>
    <t>介護保険事業特別会計</t>
  </si>
  <si>
    <t>国民健康保険事業特別会計</t>
  </si>
  <si>
    <t>介護予防支援事業特別会計</t>
  </si>
  <si>
    <t>介護サービス事業特別会計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</si>
  <si>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</si>
  <si>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</si>
  <si>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</si>
  <si>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</si>
  <si>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</si>
  <si>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</si>
  <si>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</si>
  <si>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</si>
  <si>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</si>
  <si>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</si>
  <si>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水道基金</t>
    <rPh sb="0" eb="2">
      <t>スイドウ</t>
    </rPh>
    <rPh sb="2" eb="4">
      <t>キキン</t>
    </rPh>
    <phoneticPr fontId="5"/>
  </si>
  <si>
    <t>ふるさとづくり基金</t>
    <rPh sb="7" eb="9">
      <t>キキン</t>
    </rPh>
    <phoneticPr fontId="5"/>
  </si>
  <si>
    <t>地域福祉基金</t>
    <rPh sb="0" eb="2">
      <t>チイキ</t>
    </rPh>
    <rPh sb="2" eb="4">
      <t>フクシ</t>
    </rPh>
    <rPh sb="4" eb="6">
      <t>キキン</t>
    </rPh>
    <phoneticPr fontId="5"/>
  </si>
  <si>
    <t>松山善三・高峰秀子基金</t>
    <rPh sb="0" eb="2">
      <t>マツヤマ</t>
    </rPh>
    <rPh sb="2" eb="4">
      <t>ゼンゾウ</t>
    </rPh>
    <rPh sb="5" eb="7">
      <t>タカミネ</t>
    </rPh>
    <rPh sb="7" eb="9">
      <t>ヒデコ</t>
    </rPh>
    <rPh sb="9" eb="11">
      <t>キキン</t>
    </rPh>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</si>
  <si>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</si>
  <si>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9"/>
  </si>
  <si>
    <t>小豆地区広域行政事務組合（介護サービス事業）</t>
  </si>
  <si>
    <t>伝法川防災溜池事業組合</t>
    <rPh sb="0" eb="2">
      <t>デンポウ</t>
    </rPh>
    <rPh sb="2" eb="3">
      <t>ガワ</t>
    </rPh>
    <rPh sb="3" eb="5">
      <t>ボウサイ</t>
    </rPh>
    <rPh sb="5" eb="7">
      <t>タメイケ</t>
    </rPh>
    <rPh sb="7" eb="9">
      <t>ジギョウ</t>
    </rPh>
    <rPh sb="9" eb="11">
      <t>クミアイ</t>
    </rPh>
    <phoneticPr fontId="29"/>
  </si>
  <si>
    <t>香川県市町総合事務組合</t>
    <phoneticPr fontId="2"/>
  </si>
  <si>
    <t>香川県後期高齢者医療広域連合（一般会計）</t>
  </si>
  <si>
    <t>香川県後期高齢者医療広域連合（後期高齢者医療事業）</t>
  </si>
  <si>
    <t>小豆島中央病院企業団</t>
  </si>
  <si>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</si>
  <si>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</si>
  <si>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法適用企業</t>
    <rPh sb="0" eb="1">
      <t>ホウ</t>
    </rPh>
    <rPh sb="1" eb="3">
      <t>テキヨウ</t>
    </rPh>
    <rPh sb="3" eb="5">
      <t>キギョウ</t>
    </rPh>
    <phoneticPr fontId="2"/>
  </si>
  <si>
    <t>（一財）小豆島オリーブ公園</t>
    <rPh sb="1" eb="3">
      <t>イチザイ</t>
    </rPh>
    <rPh sb="4" eb="7">
      <t>ショウドシマ</t>
    </rPh>
    <rPh sb="11" eb="13">
      <t>コウエン</t>
    </rPh>
    <phoneticPr fontId="5"/>
  </si>
  <si>
    <t>（一財）岬の分教場保存会</t>
    <rPh sb="4" eb="5">
      <t>ミサキ</t>
    </rPh>
    <rPh sb="6" eb="9">
      <t>ブンキョウジョウ</t>
    </rPh>
    <rPh sb="9" eb="12">
      <t>ホゾンカイ</t>
    </rPh>
    <phoneticPr fontId="5"/>
  </si>
  <si>
    <t>（一財）小豆島ふるさと村</t>
    <rPh sb="4" eb="7">
      <t>ショウドシマ</t>
    </rPh>
    <rPh sb="11" eb="12">
      <t>ムラ</t>
    </rPh>
    <phoneticPr fontId="5"/>
  </si>
  <si>
    <t>小豆島オリーブバス（株）</t>
    <rPh sb="0" eb="3">
      <t>ショウドシマ</t>
    </rPh>
    <rPh sb="10" eb="11">
      <t>カブ</t>
    </rPh>
    <phoneticPr fontId="19"/>
  </si>
  <si>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</si>
  <si>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</si>
  <si>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</si>
  <si>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</si>
  <si>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</si>
  <si>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</si>
  <si>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と比較して低い水準にある。将来負担比率については、臨時財政対策債の発行抑制等により今後も低下してくるものと想定される。一方で実質公債費比率については上昇傾向にあるが、これは庁舎等の再編整備にあたって借り入れた町債の償還が始まったことによるものである。今後も町営住宅の建替えなどが予定されており、実質公債費比率が上昇していくと考えられるため、これまで以上に公債費の適正化に取り組んで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</si>
  <si>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</si>
  <si>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</si>
  <si>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</si>
  <si>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臨時財政対策債の発行抑制や有利な地方債の発行に努めてきた結果、将来負担比率は低下している。一方で、有形固定資産減価償却率が類似団体平均よりも高い状態となっているのは、建築年数が40年以上経過した施設もあり、老朽化が著しい状況となっていることが挙げられる。今後、公共施設等総合管理計画や個別施設計画に基づき、集約・廃止・除却等の老朽化対策に取り組んで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</si>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</sst>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99B2-4876-B2F0-FE025C8AEF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144924</c:v>
                </c:pt>
                <c:pt idx="1">
                  <c:v>94397</c:v>
                </c:pt>
                <c:pt idx="2">
                  <c:v>103223</c:v>
                </c:pt>
                <c:pt idx="3">
                  <c:v>138171</c:v>
                </c:pt>
                <c:pt idx="4">
                  <c:v>143589</c:v>
                </c:pt>
              </c:numCache>
            </c:numRef>
          </c:val>
          <c:smooth val="0"/>
          <c:extLst>
            <c:ext xmlns:c16="http://schemas.microsoft.com/office/drawing/2014/chart" uri="{C3380CC4-5D6E-409C-BE32-E72D297353CC}">
              <c16:uniqueId val="{00000001-99B2-4876-B2F0-FE025C8AEF17}"/>
            </c:ext>
          </c:extLst>
        </c:ser>
        <c:dLbls>
          <c:showLegendKey val="0"/>
          <c:showVal val="0"/>
          <c:showCatName val="0"/>
          <c:showSerName val="0"/>
          <c:showPercent val="0"/>
          <c:showBubbleSize val="0"/>
        </c:dLbls>
        <c:marker val="1"/>
        <c:smooth val="0"/>
        <c:axId val="173077632"/>
        <c:axId val="173079552"/>
      </c:lineChart>
      <c:catAx>
        <c:axId val="17307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079552"/>
        <c:crosses val="autoZero"/>
        <c:auto val="1"/>
        <c:lblAlgn val="ctr"/>
        <c:lblOffset val="100"/>
        <c:tickLblSkip val="1"/>
        <c:tickMarkSkip val="1"/>
        <c:noMultiLvlLbl val="0"/>
      </c:catAx>
      <c:valAx>
        <c:axId val="1730795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07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7.35</c:v>
                </c:pt>
                <c:pt idx="1">
                  <c:v>6.71</c:v>
                </c:pt>
                <c:pt idx="2">
                  <c:v>6.16</c:v>
                </c:pt>
                <c:pt idx="3">
                  <c:v>7.27</c:v>
                </c:pt>
                <c:pt idx="4">
                  <c:v>14.2</c:v>
                </c:pt>
              </c:numCache>
            </c:numRef>
          </c:val>
          <c:extLst>
            <c:ext xmlns:c16="http://schemas.microsoft.com/office/drawing/2014/chart" uri="{C3380CC4-5D6E-409C-BE32-E72D297353CC}">
              <c16:uniqueId val="{00000000-779B-46E5-B2D6-A22780706A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27.29</c:v>
                </c:pt>
                <c:pt idx="1">
                  <c:v>27.1</c:v>
                </c:pt>
                <c:pt idx="2">
                  <c:v>29.15</c:v>
                </c:pt>
                <c:pt idx="3">
                  <c:v>30.83</c:v>
                </c:pt>
                <c:pt idx="4">
                  <c:v>32.9</c:v>
                </c:pt>
              </c:numCache>
            </c:numRef>
          </c:val>
          <c:extLst>
            <c:ext xmlns:c16="http://schemas.microsoft.com/office/drawing/2014/chart" uri="{C3380CC4-5D6E-409C-BE32-E72D297353CC}">
              <c16:uniqueId val="{00000001-779B-46E5-B2D6-A22780706AC6}"/>
            </c:ext>
          </c:extLst>
        </c:ser>
        <c:dLbls>
          <c:showLegendKey val="0"/>
          <c:showVal val="0"/>
          <c:showCatName val="0"/>
          <c:showSerName val="0"/>
          <c:showPercent val="0"/>
          <c:showBubbleSize val="0"/>
        </c:dLbls>
        <c:gapWidth val="250"/>
        <c:overlap val="100"/>
        <c:axId val="247796480"/>
        <c:axId val="24779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-8.02</c:v>
                </c:pt>
                <c:pt idx="1">
                  <c:v>-4.1500000000000004</c:v>
                </c:pt>
                <c:pt idx="2">
                  <c:v>-2.46</c:v>
                </c:pt>
                <c:pt idx="3">
                  <c:v>1.44</c:v>
                </c:pt>
                <c:pt idx="4">
                  <c:v>7.32</c:v>
                </c:pt>
              </c:numCache>
            </c:numRef>
          </c:val>
          <c:smooth val="0"/>
          <c:extLst>
            <c:ext xmlns:c16="http://schemas.microsoft.com/office/drawing/2014/chart" uri="{C3380CC4-5D6E-409C-BE32-E72D297353CC}">
              <c16:uniqueId val="{00000002-779B-46E5-B2D6-A22780706AC6}"/>
            </c:ext>
          </c:extLst>
        </c:ser>
        <c:dLbls>
          <c:showLegendKey val="0"/>
          <c:showVal val="0"/>
          <c:showCatName val="0"/>
          <c:showSerName val="0"/>
          <c:showPercent val="0"/>
          <c:showBubbleSize val="0"/>
        </c:dLbls>
        <c:marker val="1"/>
        <c:smooth val="0"/>
        <c:axId val="247796480"/>
        <c:axId val="247798400"/>
      </c:lineChart>
      <c:catAx>
        <c:axId val="24779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798400"/>
        <c:crosses val="autoZero"/>
        <c:auto val="1"/>
        <c:lblAlgn val="ctr"/>
        <c:lblOffset val="100"/>
        <c:tickLblSkip val="1"/>
        <c:tickMarkSkip val="1"/>
        <c:noMultiLvlLbl val="0"/>
      </c:catAx>
      <c:valAx>
        <c:axId val="247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79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17.760000000000002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4B-4379-9E38-644F58A2F9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4B-4379-9E38-644F58A2F9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4B-4379-9E38-644F58A2F95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14B-4379-9E38-644F58A2F95F}"/>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7.0000000000000007E-2</c:v>
                </c:pt>
                <c:pt idx="4">
                  <c:v>#N/A</c:v>
                </c:pt>
                <c:pt idx="5">
                  <c:v>0.04</c:v>
                </c:pt>
                <c:pt idx="6">
                  <c:v>#N/A</c:v>
                </c:pt>
                <c:pt idx="7">
                  <c:v>0.02</c:v>
                </c:pt>
                <c:pt idx="8">
                  <c:v>#N/A</c:v>
                </c:pt>
                <c:pt idx="9">
                  <c:v>0</c:v>
                </c:pt>
              </c:numCache>
            </c:numRef>
          </c:val>
          <c:extLst>
            <c:ext xmlns:c16="http://schemas.microsoft.com/office/drawing/2014/chart" uri="{C3380CC4-5D6E-409C-BE32-E72D297353CC}">
              <c16:uniqueId val="{00000004-F14B-4379-9E38-644F58A2F95F}"/>
            </c:ext>
          </c:extLst>
        </c:ser>
        <c:ser>
          <c:idx val="5"/>
          <c:order val="5"/>
          <c:tx>
            <c:strRef>
              <c:f>データシート!$A$32</c:f>
              <c:strCache>
                <c:ptCount val="1"/>
                <c:pt idx="0">
                  <c:v>介護予防支援事業特別会計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0.02</c:v>
                </c:pt>
                <c:pt idx="4">
                  <c:v>#N/A</c:v>
                </c:pt>
                <c:pt idx="5">
                  <c:v>0.04</c:v>
                </c:pt>
                <c:pt idx="6">
                  <c:v>#N/A</c:v>
                </c:pt>
                <c:pt idx="7">
                  <c:v>0.06</c:v>
                </c:pt>
                <c:pt idx="8">
                  <c:v>#N/A</c:v>
                </c:pt>
                <c:pt idx="9">
                  <c:v>0.04</c:v>
                </c:pt>
              </c:numCache>
            </c:numRef>
          </c:val>
          <c:extLst>
            <c:ext xmlns:c16="http://schemas.microsoft.com/office/drawing/2014/chart" uri="{C3380CC4-5D6E-409C-BE32-E72D297353CC}">
              <c16:uniqueId val="{00000005-F14B-4379-9E38-644F58A2F9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0.52</c:v>
                </c:pt>
                <c:pt idx="4">
                  <c:v>#N/A</c:v>
                </c:pt>
                <c:pt idx="5">
                  <c:v>0.54</c:v>
                </c:pt>
                <c:pt idx="6">
                  <c:v>#N/A</c:v>
                </c:pt>
                <c:pt idx="7">
                  <c:v>0.96</c:v>
                </c:pt>
                <c:pt idx="8">
                  <c:v>#N/A</c:v>
                </c:pt>
                <c:pt idx="9">
                  <c:v>1.19</c:v>
                </c:pt>
              </c:numCache>
            </c:numRef>
          </c:val>
          <c:extLst>
            <c:ext xmlns:c16="http://schemas.microsoft.com/office/drawing/2014/chart" uri="{C3380CC4-5D6E-409C-BE32-E72D297353CC}">
              <c16:uniqueId val="{00000006-F14B-4379-9E38-644F58A2F9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0.85</c:v>
                </c:pt>
                <c:pt idx="2">
                  <c:v>#N/A</c:v>
                </c:pt>
                <c:pt idx="3">
                  <c:v>0.39</c:v>
                </c:pt>
                <c:pt idx="4">
                  <c:v>#N/A</c:v>
                </c:pt>
                <c:pt idx="5">
                  <c:v>0.26</c:v>
                </c:pt>
                <c:pt idx="6">
                  <c:v>#N/A</c:v>
                </c:pt>
                <c:pt idx="7">
                  <c:v>0.87</c:v>
                </c:pt>
                <c:pt idx="8">
                  <c:v>#N/A</c:v>
                </c:pt>
                <c:pt idx="9">
                  <c:v>1.52</c:v>
                </c:pt>
              </c:numCache>
            </c:numRef>
          </c:val>
          <c:extLst>
            <c:ext xmlns:c16="http://schemas.microsoft.com/office/drawing/2014/chart" uri="{C3380CC4-5D6E-409C-BE32-E72D297353CC}">
              <c16:uniqueId val="{00000007-F14B-4379-9E38-644F58A2F95F}"/>
            </c:ext>
          </c:extLst>
        </c:ser>
        <c:ser>
          <c:idx val="8"/>
          <c:order val="8"/>
          <c:tx>
            <c:strRef>
              <c:f>データシート!$A$35</c:f>
              <c:strCache>
                <c:ptCount val="1"/>
                <c:pt idx="0">
                  <c:v>介護保険施設事業会計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1.44</c:v>
                </c:pt>
                <c:pt idx="2">
                  <c:v>#N/A</c:v>
                </c:pt>
                <c:pt idx="3">
                  <c:v>1.68</c:v>
                </c:pt>
                <c:pt idx="4">
                  <c:v>#N/A</c:v>
                </c:pt>
                <c:pt idx="5">
                  <c:v>2.23</c:v>
                </c:pt>
                <c:pt idx="6">
                  <c:v>#N/A</c:v>
                </c:pt>
                <c:pt idx="7">
                  <c:v>2.2000000000000002</c:v>
                </c:pt>
                <c:pt idx="8">
                  <c:v>#N/A</c:v>
                </c:pt>
                <c:pt idx="9">
                  <c:v>1.77</c:v>
                </c:pt>
              </c:numCache>
            </c:numRef>
          </c:val>
          <c:extLst>
            <c:ext xmlns:c16="http://schemas.microsoft.com/office/drawing/2014/chart" uri="{C3380CC4-5D6E-409C-BE32-E72D297353CC}">
              <c16:uniqueId val="{00000008-F14B-4379-9E38-644F58A2F9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7.34</c:v>
                </c:pt>
                <c:pt idx="2">
                  <c:v>#N/A</c:v>
                </c:pt>
                <c:pt idx="3">
                  <c:v>6.71</c:v>
                </c:pt>
                <c:pt idx="4">
                  <c:v>#N/A</c:v>
                </c:pt>
                <c:pt idx="5">
                  <c:v>6.16</c:v>
                </c:pt>
                <c:pt idx="6">
                  <c:v>#N/A</c:v>
                </c:pt>
                <c:pt idx="7">
                  <c:v>7.26</c:v>
                </c:pt>
                <c:pt idx="8">
                  <c:v>#N/A</c:v>
                </c:pt>
                <c:pt idx="9">
                  <c:v>14.19</c:v>
                </c:pt>
              </c:numCache>
            </c:numRef>
          </c:val>
          <c:extLst>
            <c:ext xmlns:c16="http://schemas.microsoft.com/office/drawing/2014/chart" uri="{C3380CC4-5D6E-409C-BE32-E72D297353CC}">
              <c16:uniqueId val="{00000009-F14B-4379-9E38-644F58A2F95F}"/>
            </c:ext>
          </c:extLst>
        </c:ser>
        <c:dLbls>
          <c:showLegendKey val="0"/>
          <c:showVal val="0"/>
          <c:showCatName val="0"/>
          <c:showSerName val="0"/>
          <c:showPercent val="0"/>
          <c:showBubbleSize val="0"/>
        </c:dLbls>
        <c:gapWidth val="150"/>
        <c:overlap val="100"/>
        <c:axId val="221293184"/>
        <c:axId val="221307264"/>
      </c:barChart>
      <c:catAx>
        <c:axId val="2212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307264"/>
        <c:crosses val="autoZero"/>
        <c:auto val="1"/>
        <c:lblAlgn val="ctr"/>
        <c:lblOffset val="100"/>
        <c:tickLblSkip val="1"/>
        <c:tickMarkSkip val="1"/>
        <c:noMultiLvlLbl val="0"/>
      </c:catAx>
      <c:valAx>
        <c:axId val="22130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9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1008</c:v>
                </c:pt>
                <c:pt idx="5">
                  <c:v>1009</c:v>
                </c:pt>
                <c:pt idx="8">
                  <c:v>1047</c:v>
                </c:pt>
                <c:pt idx="11">
                  <c:v>1147</c:v>
                </c:pt>
                <c:pt idx="14">
                  <c:v>1176</c:v>
                </c:pt>
              </c:numCache>
            </c:numRef>
          </c:val>
          <c:extLst>
            <c:ext xmlns:c16="http://schemas.microsoft.com/office/drawing/2014/chart" uri="{C3380CC4-5D6E-409C-BE32-E72D297353CC}">
              <c16:uniqueId val="{00000000-5B84-472B-B9A4-05045E7915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84-472B-B9A4-05045E7915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84-472B-B9A4-05045E7915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42</c:v>
                </c:pt>
                <c:pt idx="3">
                  <c:v>118</c:v>
                </c:pt>
                <c:pt idx="6">
                  <c:v>115</c:v>
                </c:pt>
                <c:pt idx="9">
                  <c:v>127</c:v>
                </c:pt>
                <c:pt idx="12">
                  <c:v>124</c:v>
                </c:pt>
              </c:numCache>
            </c:numRef>
          </c:val>
          <c:extLst>
            <c:ext xmlns:c16="http://schemas.microsoft.com/office/drawing/2014/chart" uri="{C3380CC4-5D6E-409C-BE32-E72D297353CC}">
              <c16:uniqueId val="{00000003-5B84-472B-B9A4-05045E7915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84-472B-B9A4-05045E7915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84-472B-B9A4-05045E7915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84-472B-B9A4-05045E7915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1240</c:v>
                </c:pt>
                <c:pt idx="3">
                  <c:v>1172</c:v>
                </c:pt>
                <c:pt idx="6">
                  <c:v>1200</c:v>
                </c:pt>
                <c:pt idx="9">
                  <c:v>1327</c:v>
                </c:pt>
                <c:pt idx="12">
                  <c:v>1347</c:v>
                </c:pt>
              </c:numCache>
            </c:numRef>
          </c:val>
          <c:extLst>
            <c:ext xmlns:c16="http://schemas.microsoft.com/office/drawing/2014/chart" uri="{C3380CC4-5D6E-409C-BE32-E72D297353CC}">
              <c16:uniqueId val="{00000007-5B84-472B-B9A4-05045E7915A8}"/>
            </c:ext>
          </c:extLst>
        </c:ser>
        <c:dLbls>
          <c:showLegendKey val="0"/>
          <c:showVal val="0"/>
          <c:showCatName val="0"/>
          <c:showSerName val="0"/>
          <c:showPercent val="0"/>
          <c:showBubbleSize val="0"/>
        </c:dLbls>
        <c:gapWidth val="100"/>
        <c:overlap val="100"/>
        <c:axId val="248034816"/>
        <c:axId val="24803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274</c:v>
                </c:pt>
                <c:pt idx="2">
                  <c:v>#N/A</c:v>
                </c:pt>
                <c:pt idx="3">
                  <c:v>#N/A</c:v>
                </c:pt>
                <c:pt idx="4">
                  <c:v>281</c:v>
                </c:pt>
                <c:pt idx="5">
                  <c:v>#N/A</c:v>
                </c:pt>
                <c:pt idx="6">
                  <c:v>#N/A</c:v>
                </c:pt>
                <c:pt idx="7">
                  <c:v>268</c:v>
                </c:pt>
                <c:pt idx="8">
                  <c:v>#N/A</c:v>
                </c:pt>
                <c:pt idx="9">
                  <c:v>#N/A</c:v>
                </c:pt>
                <c:pt idx="10">
                  <c:v>307</c:v>
                </c:pt>
                <c:pt idx="11">
                  <c:v>#N/A</c:v>
                </c:pt>
                <c:pt idx="12">
                  <c:v>#N/A</c:v>
                </c:pt>
                <c:pt idx="13">
                  <c:v>295</c:v>
                </c:pt>
                <c:pt idx="14">
                  <c:v>#N/A</c:v>
                </c:pt>
              </c:numCache>
            </c:numRef>
          </c:val>
          <c:smooth val="0"/>
          <c:extLst>
            <c:ext xmlns:c16="http://schemas.microsoft.com/office/drawing/2014/chart" uri="{C3380CC4-5D6E-409C-BE32-E72D297353CC}">
              <c16:uniqueId val="{00000008-5B84-472B-B9A4-05045E7915A8}"/>
            </c:ext>
          </c:extLst>
        </c:ser>
        <c:dLbls>
          <c:showLegendKey val="0"/>
          <c:showVal val="0"/>
          <c:showCatName val="0"/>
          <c:showSerName val="0"/>
          <c:showPercent val="0"/>
          <c:showBubbleSize val="0"/>
        </c:dLbls>
        <c:marker val="1"/>
        <c:smooth val="0"/>
        <c:axId val="248034816"/>
        <c:axId val="248036736"/>
      </c:lineChart>
      <c:catAx>
        <c:axId val="2480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036736"/>
        <c:crosses val="autoZero"/>
        <c:auto val="1"/>
        <c:lblAlgn val="ctr"/>
        <c:lblOffset val="100"/>
        <c:tickLblSkip val="1"/>
        <c:tickMarkSkip val="1"/>
        <c:noMultiLvlLbl val="0"/>
      </c:catAx>
      <c:valAx>
        <c:axId val="24803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3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11643</c:v>
                </c:pt>
                <c:pt idx="5">
                  <c:v>11478</c:v>
                </c:pt>
                <c:pt idx="8">
                  <c:v>10972</c:v>
                </c:pt>
                <c:pt idx="11">
                  <c:v>11055</c:v>
                </c:pt>
                <c:pt idx="14">
                  <c:v>10751</c:v>
                </c:pt>
              </c:numCache>
            </c:numRef>
          </c:val>
          <c:extLst>
            <c:ext xmlns:c16="http://schemas.microsoft.com/office/drawing/2014/chart" uri="{C3380CC4-5D6E-409C-BE32-E72D297353CC}">
              <c16:uniqueId val="{00000000-AFB1-4DFF-8336-0625FAA79D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c:v>
                </c:pt>
                <c:pt idx="5">
                  <c:v>3</c:v>
                </c:pt>
                <c:pt idx="8">
                  <c:v>1</c:v>
                </c:pt>
                <c:pt idx="11">
                  <c:v>0</c:v>
                </c:pt>
                <c:pt idx="14">
                  <c:v>0</c:v>
                </c:pt>
              </c:numCache>
            </c:numRef>
          </c:val>
          <c:extLst>
            <c:ext xmlns:c16="http://schemas.microsoft.com/office/drawing/2014/chart" uri="{C3380CC4-5D6E-409C-BE32-E72D297353CC}">
              <c16:uniqueId val="{00000001-AFB1-4DFF-8336-0625FAA79D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5895</c:v>
                </c:pt>
                <c:pt idx="5">
                  <c:v>5650</c:v>
                </c:pt>
                <c:pt idx="8">
                  <c:v>5640</c:v>
                </c:pt>
                <c:pt idx="11">
                  <c:v>5965</c:v>
                </c:pt>
                <c:pt idx="14">
                  <c:v>6530</c:v>
                </c:pt>
              </c:numCache>
            </c:numRef>
          </c:val>
          <c:extLst>
            <c:ext xmlns:c16="http://schemas.microsoft.com/office/drawing/2014/chart" uri="{C3380CC4-5D6E-409C-BE32-E72D297353CC}">
              <c16:uniqueId val="{00000002-AFB1-4DFF-8336-0625FAA79D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B1-4DFF-8336-0625FAA79D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B1-4DFF-8336-0625FAA79D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B1-4DFF-8336-0625FAA79D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1157</c:v>
                </c:pt>
                <c:pt idx="3">
                  <c:v>1067</c:v>
                </c:pt>
                <c:pt idx="6">
                  <c:v>1010</c:v>
                </c:pt>
                <c:pt idx="9">
                  <c:v>974</c:v>
                </c:pt>
                <c:pt idx="12">
                  <c:v>945</c:v>
                </c:pt>
              </c:numCache>
            </c:numRef>
          </c:val>
          <c:extLst>
            <c:ext xmlns:c16="http://schemas.microsoft.com/office/drawing/2014/chart" uri="{C3380CC4-5D6E-409C-BE32-E72D297353CC}">
              <c16:uniqueId val="{00000006-AFB1-4DFF-8336-0625FAA79D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1709</c:v>
                </c:pt>
                <c:pt idx="3">
                  <c:v>1623</c:v>
                </c:pt>
                <c:pt idx="6">
                  <c:v>1218</c:v>
                </c:pt>
                <c:pt idx="9">
                  <c:v>1117</c:v>
                </c:pt>
                <c:pt idx="12">
                  <c:v>1008</c:v>
                </c:pt>
              </c:numCache>
            </c:numRef>
          </c:val>
          <c:extLst>
            <c:ext xmlns:c16="http://schemas.microsoft.com/office/drawing/2014/chart" uri="{C3380CC4-5D6E-409C-BE32-E72D297353CC}">
              <c16:uniqueId val="{00000007-AFB1-4DFF-8336-0625FAA79D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FB1-4DFF-8336-0625FAA79D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B1-4DFF-8336-0625FAA79D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11385</c:v>
                </c:pt>
                <c:pt idx="3">
                  <c:v>11141</c:v>
                </c:pt>
                <c:pt idx="6">
                  <c:v>10821</c:v>
                </c:pt>
                <c:pt idx="9">
                  <c:v>10752</c:v>
                </c:pt>
                <c:pt idx="12">
                  <c:v>10448</c:v>
                </c:pt>
              </c:numCache>
            </c:numRef>
          </c:val>
          <c:extLst>
            <c:ext xmlns:c16="http://schemas.microsoft.com/office/drawing/2014/chart" uri="{C3380CC4-5D6E-409C-BE32-E72D297353CC}">
              <c16:uniqueId val="{0000000A-AFB1-4DFF-8336-0625FAA79D96}"/>
            </c:ext>
          </c:extLst>
        </c:ser>
        <c:dLbls>
          <c:showLegendKey val="0"/>
          <c:showVal val="0"/>
          <c:showCatName val="0"/>
          <c:showSerName val="0"/>
          <c:showPercent val="0"/>
          <c:showBubbleSize val="0"/>
        </c:dLbls>
        <c:gapWidth val="100"/>
        <c:overlap val="100"/>
        <c:axId val="257912832"/>
        <c:axId val="25791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B1-4DFF-8336-0625FAA79D96}"/>
            </c:ext>
          </c:extLst>
        </c:ser>
        <c:dLbls>
          <c:showLegendKey val="0"/>
          <c:showVal val="0"/>
          <c:showCatName val="0"/>
          <c:showSerName val="0"/>
          <c:showPercent val="0"/>
          <c:showBubbleSize val="0"/>
        </c:dLbls>
        <c:marker val="1"/>
        <c:smooth val="0"/>
        <c:axId val="257912832"/>
        <c:axId val="257914752"/>
      </c:lineChart>
      <c:catAx>
        <c:axId val="2579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914752"/>
        <c:crosses val="autoZero"/>
        <c:auto val="1"/>
        <c:lblAlgn val="ctr"/>
        <c:lblOffset val="100"/>
        <c:tickLblSkip val="1"/>
        <c:tickMarkSkip val="1"/>
        <c:noMultiLvlLbl val="0"/>
      </c:catAx>
      <c:valAx>
        <c:axId val="25791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9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1579</c:v>
                </c:pt>
                <c:pt idx="1">
                  <c:v>1752</c:v>
                </c:pt>
                <c:pt idx="2">
                  <c:v>1966</c:v>
                </c:pt>
              </c:numCache>
            </c:numRef>
          </c:val>
          <c:extLst>
            <c:ext xmlns:c16="http://schemas.microsoft.com/office/drawing/2014/chart" uri="{C3380CC4-5D6E-409C-BE32-E72D297353CC}">
              <c16:uniqueId val="{00000000-742B-450B-B8A7-02116C6C3F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2044</c:v>
                </c:pt>
                <c:pt idx="1">
                  <c:v>1948</c:v>
                </c:pt>
                <c:pt idx="2">
                  <c:v>2000</c:v>
                </c:pt>
              </c:numCache>
            </c:numRef>
          </c:val>
          <c:extLst>
            <c:ext xmlns:c16="http://schemas.microsoft.com/office/drawing/2014/chart" uri="{C3380CC4-5D6E-409C-BE32-E72D297353CC}">
              <c16:uniqueId val="{00000001-742B-450B-B8A7-02116C6C3F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2987</c:v>
                </c:pt>
                <c:pt idx="1">
                  <c:v>3026</c:v>
                </c:pt>
                <c:pt idx="2">
                  <c:v>3170</c:v>
                </c:pt>
              </c:numCache>
            </c:numRef>
          </c:val>
          <c:extLst>
            <c:ext xmlns:c16="http://schemas.microsoft.com/office/drawing/2014/chart" uri="{C3380CC4-5D6E-409C-BE32-E72D297353CC}">
              <c16:uniqueId val="{00000002-742B-450B-B8A7-02116C6C3F97}"/>
            </c:ext>
          </c:extLst>
        </c:ser>
        <c:dLbls>
          <c:showLegendKey val="0"/>
          <c:showVal val="0"/>
          <c:showCatName val="0"/>
          <c:showSerName val="0"/>
          <c:showPercent val="0"/>
          <c:showBubbleSize val="0"/>
        </c:dLbls>
        <c:gapWidth val="120"/>
        <c:overlap val="100"/>
        <c:axId val="258061056"/>
        <c:axId val="258062592"/>
      </c:barChart>
      <c:catAx>
        <c:axId val="2580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8062592"/>
        <c:crosses val="autoZero"/>
        <c:auto val="1"/>
        <c:lblAlgn val="ctr"/>
        <c:lblOffset val="100"/>
        <c:tickLblSkip val="1"/>
        <c:tickMarkSkip val="1"/>
        <c:noMultiLvlLbl val="0"/>
      </c:catAx>
      <c:valAx>
        <c:axId val="258062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80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{80BC1CF3-108F-4418-AD0A-20062E8A39FB}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83D-4F68-8A83-0580FFD827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{9FA06624-0BEF-4B3F-B199-2D92478CD48A}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3D-4F68-8A83-0580FFD827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{98EB340C-9B04-47D3-9346-D0F44DCEDE2C}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3D-4F68-8A83-0580FFD827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{F899AF58-15B0-48DB-869C-3687026FAC66}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3D-4F68-8A83-0580FFD827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{04136B2B-3814-40EE-AB80-9A305097E118}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3D-4F68-8A83-0580FFD827A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{3E17EB23-FCF2-402B-9E21-9F02AC5565DE}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83D-4F68-8A83-0580FFD827A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{B2D87652-60B0-45AA-B883-DAEF1A367BD9}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83D-4F68-8A83-0580FFD827A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{3C8A7313-F433-4851-BC8E-55E29F511C5D}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83D-4F68-8A83-0580FFD827A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{C87EA541-2995-48B1-8128-4940DD10DFB7}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83D-4F68-8A83-0580FFD827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71.7</c:v>
                </c:pt>
                <c:pt idx="8">
                  <c:v>75.099999999999994</c:v>
                </c:pt>
                <c:pt idx="16">
                  <c:v>75.400000000000006</c:v>
                </c:pt>
                <c:pt idx="24">
                  <c:v>75.900000000000006</c:v>
                </c:pt>
                <c:pt idx="32">
                  <c:v>74.099999999999994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83D-4F68-8A83-0580FFD827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{C6E72F36-301E-46CE-9BC2-8CEF9E28CB68}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83D-4F68-8A83-0580FFD827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{1E8B62EB-4FDD-4FEA-9F9C-38F52F612BDD}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3D-4F68-8A83-0580FFD827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{4333CB0A-601E-4105-95DE-98F95A18305C}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3D-4F68-8A83-0580FFD827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{6A13B0CD-D3FD-44D0-9284-3BE060AF54A1}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3D-4F68-8A83-0580FFD827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{BF84E932-572D-49FB-86D6-73F8DDB5E1E2}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3D-4F68-8A83-0580FFD827A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{941DDB99-D7FF-4AB5-9DC8-590162BA9CA2}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83D-4F68-8A83-0580FFD827A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{AD5CC082-B0E0-4849-BDEB-6449DC84DC65}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83D-4F68-8A83-0580FFD827A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{496D3B1F-9A4E-4BC4-B557-947DF3F0E5A9}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83D-4F68-8A83-0580FFD827A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{D5D216E4-CDBD-4850-96D7-BE2D27DA6440}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83D-4F68-8A83-0580FFD827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683D-4F68-8A83-0580FFD827AF}"/>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{300A76D0-2180-42DB-9165-A109B17474FD}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E6E-425C-95A2-526B56D863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{497BDA6D-5BCC-4E98-8738-D668BFC6D996}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6E-425C-95A2-526B56D863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{B1400C82-281E-4CDA-90AF-AFB0118FE433}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6E-425C-95A2-526B56D863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{56894023-E2DE-4213-8604-93BD738E67EA}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6E-425C-95A2-526B56D863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{C16A48B7-0B6A-4EDF-97FD-AE837E21A51E}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6E-425C-95A2-526B56D863C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{09CA8A83-251F-481F-92ED-2D1F1ACD6EED}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E6E-425C-95A2-526B56D863C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{BC88F603-852A-4C48-95DF-18FD5B6A4345}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E6E-425C-95A2-526B56D863C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{2F36991A-5E5D-490B-B338-C5B56502B013}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E6E-425C-95A2-526B56D863C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{D087FF7E-BF85-4466-BCED-34804ECFCCC8}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E6E-425C-95A2-526B56D863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6</c:v>
                </c:pt>
                <c:pt idx="16">
                  <c:v>6.1</c:v>
                </c:pt>
                <c:pt idx="24">
                  <c:v>6.3</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E6E-425C-95A2-526B56D863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{26943D70-2524-4279-BAC9-5FE962BB4006}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E6E-425C-95A2-526B56D863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{2A71232A-462F-4492-A97D-194071BECF31}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6E-425C-95A2-526B56D863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{38D29E13-515C-44F7-90D5-84F6AD127F2A}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6E-425C-95A2-526B56D863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{2CB3C589-06C0-4867-91B6-BEB6552EF26A}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6E-425C-95A2-526B56D863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{DA30A524-5029-4F21-B1E9-CD3600E017C5}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6E-425C-95A2-526B56D863C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{77FD1345-03BC-4798-BB8C-B2533E582B09}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E6E-425C-95A2-526B56D863C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{B6380D21-271B-4CDC-8AAB-D95A0650F97E}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E6E-425C-95A2-526B56D863C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{9E109C28-10D4-4822-BB93-543EC092B38A}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E6E-425C-95A2-526B56D863C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{BAB8C8A5-C4A4-4089-8C1B-CEA47BA967D5}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E6E-425C-95A2-526B56D863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0E6E-425C-95A2-526B56D863CA}"/>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F105846-8AC8-4C61-AC35-F27F17C0092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62AA3B9-42CF-4B5C-A610-D1A61BAA39E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元利償還金については、新庁舎整備などに係る元金償還</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始ま</a:t>
          </a:r>
          <a:r>
            <a:rPr lang="ja-JP" altLang="en-US" sz="1100" b="0" i="0" baseline="0">
              <a:solidFill>
                <a:sysClr val="windowText" lastClr="000000"/>
              </a:solidFill>
              <a:effectLst/>
              <a:latin typeface="+mn-lt"/>
              <a:ea typeface="+mn-ea"/>
              <a:cs typeface="+mn-cs"/>
            </a:rPr>
            <a:t>ったことから、</a:t>
          </a:r>
          <a:r>
            <a:rPr lang="ja-JP" altLang="ja-JP" sz="1100" b="0" i="0" baseline="0">
              <a:solidFill>
                <a:schemeClr val="dk1"/>
              </a:solidFill>
              <a:effectLst/>
              <a:latin typeface="+mn-lt"/>
              <a:ea typeface="+mn-ea"/>
              <a:cs typeface="+mn-cs"/>
            </a:rPr>
            <a:t>元利償還金が増えている状況にある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また、組合等が起こした地方債の元利償還金に対する負担金等については、小豆島中央病院設立時の医療機器整備などに係る返済が開始したため</a:t>
          </a:r>
          <a:r>
            <a:rPr lang="ja-JP" altLang="en-US" sz="1100" b="0" i="0" baseline="0">
              <a:solidFill>
                <a:sysClr val="windowText" lastClr="000000"/>
              </a:solidFill>
              <a:effectLst/>
              <a:latin typeface="+mn-lt"/>
              <a:ea typeface="+mn-ea"/>
              <a:cs typeface="+mn-cs"/>
            </a:rPr>
            <a:t>高止まり</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交付税算入見込額が大きな地方債の活用を</a:t>
          </a:r>
          <a:r>
            <a:rPr lang="ja-JP" altLang="en-US" sz="1100" b="0" i="0" baseline="0">
              <a:solidFill>
                <a:schemeClr val="dk1"/>
              </a:solidFill>
              <a:effectLst/>
              <a:latin typeface="+mn-lt"/>
              <a:ea typeface="+mn-ea"/>
              <a:cs typeface="+mn-cs"/>
            </a:rPr>
            <a:t>進めていることもあり、算入公債費等も増加しているが、</a:t>
          </a:r>
          <a:r>
            <a:rPr lang="ja-JP" altLang="ja-JP" sz="1100" b="0" i="0" baseline="0">
              <a:solidFill>
                <a:sysClr val="windowText" lastClr="000000"/>
              </a:solidFill>
              <a:effectLst/>
              <a:latin typeface="+mn-lt"/>
              <a:ea typeface="+mn-ea"/>
              <a:cs typeface="+mn-cs"/>
            </a:rPr>
            <a:t>今後の公債費を抑制するためにも、普通建設事業の選択と集中、新規発行額の抑制や低金利での借入に努め</a:t>
          </a:r>
          <a:r>
            <a:rPr lang="ja-JP" altLang="en-US" sz="1100" b="0" i="0" baseline="0">
              <a:solidFill>
                <a:sysClr val="windowText" lastClr="000000"/>
              </a:solidFill>
              <a:effectLst/>
              <a:latin typeface="+mn-lt"/>
              <a:ea typeface="+mn-ea"/>
              <a:cs typeface="+mn-cs"/>
            </a:rPr>
            <a:t>ていく。</a:t>
          </a:r>
          <a:endParaRPr lang="en-US" altLang="ja-JP" sz="1100" b="0" i="0" baseline="0">
            <a:solidFill>
              <a:sysClr val="windowText" lastClr="000000"/>
            </a:solidFill>
            <a:effectLst/>
            <a:latin typeface="+mn-lt"/>
            <a:ea typeface="+mn-ea"/>
            <a:cs typeface="+mn-cs"/>
          </a:endParaRPr>
        </a:p>
        <a:p>
          <a:pPr rtl="0" eaLnBrk="1" fontAlgn="auto" latinLnBrk="0" hangingPunct="1"/>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合併以降、黒字決算による財調・減債基金への積立等、充当可能基金が維持できている。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また、交付税措置見込が大きな地方債の活用を進めるとともに、後年度負担の適正化のため臨時財政対策債の発行を抑制した</a:t>
          </a:r>
          <a:r>
            <a:rPr lang="ja-JP" altLang="en-US" sz="1100" b="0" i="0" baseline="0">
              <a:solidFill>
                <a:sysClr val="windowText" lastClr="000000"/>
              </a:solidFill>
              <a:effectLst/>
              <a:latin typeface="+mn-lt"/>
              <a:ea typeface="+mn-ea"/>
              <a:cs typeface="+mn-cs"/>
            </a:rPr>
            <a:t>一方で</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合併特例債等の</a:t>
          </a:r>
          <a:r>
            <a:rPr lang="ja-JP" altLang="ja-JP" sz="1100">
              <a:solidFill>
                <a:sysClr val="windowText" lastClr="000000"/>
              </a:solidFill>
              <a:effectLst/>
              <a:latin typeface="+mn-lt"/>
              <a:ea typeface="+mn-ea"/>
              <a:cs typeface="+mn-cs"/>
            </a:rPr>
            <a:t>償還が</a:t>
          </a:r>
          <a:r>
            <a:rPr lang="ja-JP" altLang="en-US" sz="1100">
              <a:solidFill>
                <a:sysClr val="windowText" lastClr="000000"/>
              </a:solidFill>
              <a:effectLst/>
              <a:latin typeface="+mn-lt"/>
              <a:ea typeface="+mn-ea"/>
              <a:cs typeface="+mn-cs"/>
            </a:rPr>
            <a:t>進んだことで</a:t>
          </a:r>
          <a:r>
            <a:rPr lang="ja-JP" altLang="ja-JP" sz="1100" b="0" i="0" baseline="0">
              <a:solidFill>
                <a:sysClr val="windowText" lastClr="000000"/>
              </a:solidFill>
              <a:effectLst/>
              <a:latin typeface="+mn-lt"/>
              <a:ea typeface="+mn-ea"/>
              <a:cs typeface="+mn-cs"/>
            </a:rPr>
            <a:t>基準財政需要額算入見込額</a:t>
          </a:r>
          <a:r>
            <a:rPr lang="ja-JP" altLang="en-US" sz="1100" b="0" i="0" baseline="0">
              <a:solidFill>
                <a:sysClr val="windowText" lastClr="000000"/>
              </a:solidFill>
              <a:effectLst/>
              <a:latin typeface="+mn-lt"/>
              <a:ea typeface="+mn-ea"/>
              <a:cs typeface="+mn-cs"/>
            </a:rPr>
            <a:t>については減少</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組合等負担等見込額は、小豆地区広域行政事務組合の常備消防に係る公債費（庁舎建設など）負担や、小豆島中央病院企業団の病院建設に係る公債費負担が大きなものである。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また、公立病院の再編により、病院事業から債務承継を行っており、一般会計等に係る地方債の現在高が、その分増えている状況にあり、この地方債の償還が終了する令和</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年度までは大きな水準で推移すると見込まれる。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香川県小豆島町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411</a:t>
          </a:r>
          <a:r>
            <a:rPr kumimoji="1" lang="ja-JP" altLang="ja-JP" sz="1100">
              <a:solidFill>
                <a:sysClr val="windowText" lastClr="000000"/>
              </a:solidFill>
              <a:effectLst/>
              <a:latin typeface="+mn-lt"/>
              <a:ea typeface="+mn-ea"/>
              <a:cs typeface="+mn-cs"/>
            </a:rPr>
            <a:t>百万円増の</a:t>
          </a:r>
          <a:r>
            <a:rPr kumimoji="1" lang="en-US" altLang="ja-JP" sz="1100">
              <a:solidFill>
                <a:sysClr val="windowText" lastClr="000000"/>
              </a:solidFill>
              <a:effectLst/>
              <a:latin typeface="+mn-lt"/>
              <a:ea typeface="+mn-ea"/>
              <a:cs typeface="+mn-cs"/>
            </a:rPr>
            <a:t>7,137</a:t>
          </a:r>
          <a:r>
            <a:rPr kumimoji="1" lang="ja-JP" altLang="ja-JP" sz="1100">
              <a:solidFill>
                <a:sysClr val="windowText" lastClr="000000"/>
              </a:solidFill>
              <a:effectLst/>
              <a:latin typeface="+mn-lt"/>
              <a:ea typeface="+mn-ea"/>
              <a:cs typeface="+mn-cs"/>
            </a:rPr>
            <a:t>百万円となっている。内訳として、財政調整基金が対前年比</a:t>
          </a:r>
          <a:r>
            <a:rPr kumimoji="1" lang="en-US" altLang="ja-JP" sz="1100">
              <a:solidFill>
                <a:sysClr val="windowText" lastClr="000000"/>
              </a:solidFill>
              <a:effectLst/>
              <a:latin typeface="+mn-lt"/>
              <a:ea typeface="+mn-ea"/>
              <a:cs typeface="+mn-cs"/>
            </a:rPr>
            <a:t>214</a:t>
          </a:r>
          <a:r>
            <a:rPr kumimoji="1" lang="ja-JP" altLang="ja-JP" sz="1100">
              <a:solidFill>
                <a:sysClr val="windowText" lastClr="000000"/>
              </a:solidFill>
              <a:effectLst/>
              <a:latin typeface="+mn-lt"/>
              <a:ea typeface="+mn-ea"/>
              <a:cs typeface="+mn-cs"/>
            </a:rPr>
            <a:t>百万円増の</a:t>
          </a:r>
          <a:r>
            <a:rPr kumimoji="1" lang="en-US" altLang="ja-JP" sz="1100">
              <a:solidFill>
                <a:sysClr val="windowText" lastClr="000000"/>
              </a:solidFill>
              <a:effectLst/>
              <a:latin typeface="+mn-lt"/>
              <a:ea typeface="+mn-ea"/>
              <a:cs typeface="+mn-cs"/>
            </a:rPr>
            <a:t>1,966</a:t>
          </a:r>
          <a:r>
            <a:rPr kumimoji="1" lang="ja-JP" altLang="ja-JP" sz="1100">
              <a:solidFill>
                <a:sysClr val="windowText" lastClr="000000"/>
              </a:solidFill>
              <a:effectLst/>
              <a:latin typeface="+mn-lt"/>
              <a:ea typeface="+mn-ea"/>
              <a:cs typeface="+mn-cs"/>
            </a:rPr>
            <a:t>百万円、減債基金が対前年比</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2,000</a:t>
          </a:r>
          <a:r>
            <a:rPr kumimoji="1" lang="ja-JP" altLang="ja-JP" sz="1100">
              <a:solidFill>
                <a:sysClr val="windowText" lastClr="000000"/>
              </a:solidFill>
              <a:effectLst/>
              <a:latin typeface="+mn-lt"/>
              <a:ea typeface="+mn-ea"/>
              <a:cs typeface="+mn-cs"/>
            </a:rPr>
            <a:t>百万円、その他特定目的基金が対前年比</a:t>
          </a:r>
          <a:r>
            <a:rPr kumimoji="1" lang="en-US" altLang="ja-JP" sz="1100">
              <a:solidFill>
                <a:sysClr val="windowText" lastClr="000000"/>
              </a:solidFill>
              <a:effectLst/>
              <a:latin typeface="+mn-lt"/>
              <a:ea typeface="+mn-ea"/>
              <a:cs typeface="+mn-cs"/>
            </a:rPr>
            <a:t>144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3,170</a:t>
          </a:r>
          <a:r>
            <a:rPr kumimoji="1" lang="ja-JP" altLang="ja-JP" sz="1100">
              <a:solidFill>
                <a:sysClr val="windowText" lastClr="000000"/>
              </a:solidFill>
              <a:effectLst/>
              <a:latin typeface="+mn-lt"/>
              <a:ea typeface="+mn-ea"/>
              <a:cs typeface="+mn-cs"/>
            </a:rPr>
            <a:t>百万円となっている。</a:t>
          </a:r>
          <a:endParaRPr lang="ja-JP" altLang="ja-JP" sz="1400">
            <a:solidFill>
              <a:sysClr val="windowText" lastClr="000000"/>
            </a:solidFill>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財政調整基金及び減債基金については、標準財政規模の</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％程度（約</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億円）を残高水準の目安とし、財源の過不足等を調整するために活用しながらも引き続き災害が発生した場合や経済情勢の著しい変動が生じた場合を想定して確保していきたい。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その他特定目的基金については、各条例の目的に沿った事業実施に必要な積立てや事業実施のために活用することとしている。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全体的な方針としては、超高齢化社会の進展に伴う、社会保障関係費の増加、公共施設の老朽化に伴う更新費用の増加など、財政需要の増加が見込まれるため、歳入確保の観点からも活用を進めていくこととしている。</a:t>
          </a:r>
          <a:endParaRPr lang="ja-JP" altLang="ja-JP" sz="1400">
            <a:solidFill>
              <a:sysClr val="windowText" lastClr="000000"/>
            </a:solidFill>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地域振興基金については、町民の連帯強化と地域振興を図るため活用している。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ふるさとづくり基金については、地域づくり及び快適な生活環境の形成を図るため活用している。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水道基金については、水道事業の健全な運営及びこれに関連した地域の活性化を図るため活用している。</a:t>
          </a:r>
          <a:endParaRPr lang="ja-JP" altLang="ja-JP" sz="1400">
            <a:solidFill>
              <a:sysClr val="windowText" lastClr="000000"/>
            </a:solidFill>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庁舎の改修事業の財源として庁舎整備</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百万円）や子育て世帯の各種事業の財源として</a:t>
          </a:r>
          <a:r>
            <a:rPr kumimoji="1" lang="ja-JP" altLang="ja-JP" sz="1100">
              <a:solidFill>
                <a:schemeClr val="dk1"/>
              </a:solidFill>
              <a:effectLst/>
              <a:latin typeface="+mn-lt"/>
              <a:ea typeface="+mn-ea"/>
              <a:cs typeface="+mn-cs"/>
            </a:rPr>
            <a:t>新・すくすく子育ち基金</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）を活用した</a:t>
          </a:r>
          <a:r>
            <a:rPr kumimoji="1" lang="ja-JP" altLang="ja-JP" sz="1100">
              <a:solidFill>
                <a:sysClr val="windowText" lastClr="000000"/>
              </a:solidFill>
              <a:effectLst/>
              <a:latin typeface="+mn-lt"/>
              <a:ea typeface="+mn-ea"/>
              <a:cs typeface="+mn-cs"/>
            </a:rPr>
            <a:t>一方で、</a:t>
          </a:r>
          <a:r>
            <a:rPr kumimoji="1" lang="ja-JP" altLang="en-US" sz="1100">
              <a:solidFill>
                <a:sysClr val="windowText" lastClr="000000"/>
              </a:solidFill>
              <a:effectLst/>
              <a:latin typeface="+mn-lt"/>
              <a:ea typeface="+mn-ea"/>
              <a:cs typeface="+mn-cs"/>
            </a:rPr>
            <a:t>ふるさとづくり基金については</a:t>
          </a:r>
          <a:r>
            <a:rPr lang="ja-JP" altLang="ja-JP" sz="1100" b="0" i="0" baseline="0">
              <a:solidFill>
                <a:sysClr val="windowText" lastClr="000000"/>
              </a:solidFill>
              <a:effectLst/>
              <a:latin typeface="+mn-lt"/>
              <a:ea typeface="+mn-ea"/>
              <a:cs typeface="+mn-cs"/>
            </a:rPr>
            <a:t>ふるさと納税寄付額の急伸に伴い</a:t>
          </a:r>
          <a:r>
            <a:rPr lang="ja-JP" altLang="en-US" sz="1100" b="0" i="0" baseline="0">
              <a:solidFill>
                <a:sysClr val="windowText" lastClr="000000"/>
              </a:solidFill>
              <a:effectLst/>
              <a:latin typeface="+mn-lt"/>
              <a:ea typeface="+mn-ea"/>
              <a:cs typeface="+mn-cs"/>
            </a:rPr>
            <a:t>基金への</a:t>
          </a:r>
          <a:r>
            <a:rPr kumimoji="1" lang="ja-JP" altLang="ja-JP" sz="1100">
              <a:solidFill>
                <a:sysClr val="windowText" lastClr="000000"/>
              </a:solidFill>
              <a:effectLst/>
              <a:latin typeface="+mn-lt"/>
              <a:ea typeface="+mn-ea"/>
              <a:cs typeface="+mn-cs"/>
            </a:rPr>
            <a:t>積立て額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増加しているため対前年比</a:t>
          </a:r>
          <a:r>
            <a:rPr kumimoji="1" lang="en-US" altLang="ja-JP" sz="1100">
              <a:solidFill>
                <a:sysClr val="windowText" lastClr="000000"/>
              </a:solidFill>
              <a:effectLst/>
              <a:latin typeface="+mn-lt"/>
              <a:ea typeface="+mn-ea"/>
              <a:cs typeface="+mn-cs"/>
            </a:rPr>
            <a:t>161</a:t>
          </a:r>
          <a:r>
            <a:rPr kumimoji="1" lang="ja-JP" altLang="ja-JP" sz="1100">
              <a:solidFill>
                <a:sysClr val="windowText" lastClr="000000"/>
              </a:solidFill>
              <a:effectLst/>
              <a:latin typeface="+mn-lt"/>
              <a:ea typeface="+mn-ea"/>
              <a:cs typeface="+mn-cs"/>
            </a:rPr>
            <a:t>百万円の増、地域振興基金については合併特例債</a:t>
          </a:r>
          <a:r>
            <a:rPr kumimoji="1" lang="ja-JP" altLang="en-US" sz="1100">
              <a:solidFill>
                <a:sysClr val="windowText" lastClr="000000"/>
              </a:solidFill>
              <a:effectLst/>
              <a:latin typeface="+mn-lt"/>
              <a:ea typeface="+mn-ea"/>
              <a:cs typeface="+mn-cs"/>
            </a:rPr>
            <a:t>を活用した</a:t>
          </a:r>
          <a:r>
            <a:rPr kumimoji="1" lang="ja-JP" altLang="ja-JP" sz="1100">
              <a:solidFill>
                <a:sysClr val="windowText" lastClr="000000"/>
              </a:solidFill>
              <a:effectLst/>
              <a:latin typeface="+mn-lt"/>
              <a:ea typeface="+mn-ea"/>
              <a:cs typeface="+mn-cs"/>
            </a:rPr>
            <a:t>基金積立て</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対前年比</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百万円の増となって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特定目的</a:t>
          </a:r>
          <a:r>
            <a:rPr kumimoji="1" lang="ja-JP" altLang="en-US" sz="1100">
              <a:solidFill>
                <a:sysClr val="windowText" lastClr="000000"/>
              </a:solidFill>
              <a:effectLst/>
              <a:latin typeface="+mn-lt"/>
              <a:ea typeface="+mn-ea"/>
              <a:cs typeface="+mn-cs"/>
            </a:rPr>
            <a:t>基金</a:t>
          </a:r>
          <a:r>
            <a:rPr kumimoji="1" lang="ja-JP" altLang="ja-JP" sz="1100">
              <a:solidFill>
                <a:sysClr val="windowText" lastClr="000000"/>
              </a:solidFill>
              <a:effectLst/>
              <a:latin typeface="+mn-lt"/>
              <a:ea typeface="+mn-ea"/>
              <a:cs typeface="+mn-cs"/>
            </a:rPr>
            <a:t>全体で対前年比</a:t>
          </a:r>
          <a:r>
            <a:rPr kumimoji="1" lang="en-US" altLang="ja-JP" sz="1100">
              <a:solidFill>
                <a:sysClr val="windowText" lastClr="000000"/>
              </a:solidFill>
              <a:effectLst/>
              <a:latin typeface="+mn-lt"/>
              <a:ea typeface="+mn-ea"/>
              <a:cs typeface="+mn-cs"/>
            </a:rPr>
            <a:t>144</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今後も、条例の目的に沿った事業に活用することとしている。</a:t>
          </a:r>
          <a:r>
            <a:rPr lang="ja-JP" altLang="ja-JP" sz="1100">
              <a:solidFill>
                <a:sysClr val="windowText" lastClr="000000"/>
              </a:solidFill>
              <a:effectLst/>
              <a:latin typeface="+mn-lt"/>
              <a:ea typeface="+mn-ea"/>
              <a:cs typeface="+mn-cs"/>
            </a:rPr>
            <a:t>特にふるさと納税寄付金を原資として積み立てたふるさとづくり基金については、各種まちづくり施策の貴重な財源として活用を進めていきたい。</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財源の過不足等を調整するための取崩が</a:t>
          </a:r>
          <a:r>
            <a:rPr kumimoji="1" lang="ja-JP" altLang="en-US" sz="1100">
              <a:solidFill>
                <a:sysClr val="windowText" lastClr="000000"/>
              </a:solidFill>
              <a:effectLst/>
              <a:latin typeface="+mn-lt"/>
              <a:ea typeface="+mn-ea"/>
              <a:cs typeface="+mn-cs"/>
            </a:rPr>
            <a:t>前年度と同様に不要であり</a:t>
          </a:r>
          <a:r>
            <a:rPr kumimoji="1" lang="ja-JP" altLang="ja-JP" sz="1100">
              <a:solidFill>
                <a:sysClr val="windowText" lastClr="000000"/>
              </a:solidFill>
              <a:effectLst/>
              <a:latin typeface="+mn-lt"/>
              <a:ea typeface="+mn-ea"/>
              <a:cs typeface="+mn-cs"/>
            </a:rPr>
            <a:t>、決算剰余金処分による積立てが</a:t>
          </a:r>
          <a:r>
            <a:rPr kumimoji="1" lang="en-US" altLang="ja-JP" sz="1100">
              <a:solidFill>
                <a:sysClr val="windowText" lastClr="000000"/>
              </a:solidFill>
              <a:effectLst/>
              <a:latin typeface="+mn-lt"/>
              <a:ea typeface="+mn-ea"/>
              <a:cs typeface="+mn-cs"/>
            </a:rPr>
            <a:t>212</a:t>
          </a:r>
          <a:r>
            <a:rPr kumimoji="1" lang="ja-JP" altLang="ja-JP" sz="1100">
              <a:solidFill>
                <a:sysClr val="windowText" lastClr="000000"/>
              </a:solidFill>
              <a:effectLst/>
              <a:latin typeface="+mn-lt"/>
              <a:ea typeface="+mn-ea"/>
              <a:cs typeface="+mn-cs"/>
            </a:rPr>
            <a:t>百万円（対前年</a:t>
          </a:r>
          <a:r>
            <a:rPr kumimoji="1" lang="ja-JP" altLang="en-US" sz="1100">
              <a:solidFill>
                <a:sysClr val="windowText" lastClr="000000"/>
              </a:solidFill>
              <a:effectLst/>
              <a:latin typeface="+mn-lt"/>
              <a:ea typeface="+mn-ea"/>
              <a:cs typeface="+mn-cs"/>
            </a:rPr>
            <a:t>比</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百万円）となり、対前年比</a:t>
          </a:r>
          <a:r>
            <a:rPr kumimoji="1" lang="en-US" altLang="ja-JP" sz="1100">
              <a:solidFill>
                <a:sysClr val="windowText" lastClr="000000"/>
              </a:solidFill>
              <a:effectLst/>
              <a:latin typeface="+mn-lt"/>
              <a:ea typeface="+mn-ea"/>
              <a:cs typeface="+mn-cs"/>
            </a:rPr>
            <a:t>214</a:t>
          </a:r>
          <a:r>
            <a:rPr kumimoji="1" lang="ja-JP" altLang="ja-JP" sz="1100">
              <a:solidFill>
                <a:sysClr val="windowText" lastClr="000000"/>
              </a:solidFill>
              <a:effectLst/>
              <a:latin typeface="+mn-lt"/>
              <a:ea typeface="+mn-ea"/>
              <a:cs typeface="+mn-cs"/>
            </a:rPr>
            <a:t>百万円の増となっている。</a:t>
          </a:r>
          <a:endParaRPr lang="ja-JP" altLang="ja-JP" sz="1400">
            <a:solidFill>
              <a:sysClr val="windowText" lastClr="000000"/>
            </a:solidFill>
            <a:effectLst/>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本町においては、減債基金と合わせて標準財政規模の</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％程度（約</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億円）を残高水準の目安としており、年度間の財源の調整を行い、財政の健全性を確保するために活用することとしている。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年度は庁舎再編に伴い継承した旧内海病院の残債の償還の財源として活用し</a:t>
          </a:r>
          <a:r>
            <a:rPr kumimoji="1" lang="ja-JP" altLang="en-US" sz="1100">
              <a:solidFill>
                <a:sysClr val="windowText" lastClr="000000"/>
              </a:solidFill>
              <a:effectLst/>
              <a:latin typeface="+mn-lt"/>
              <a:ea typeface="+mn-ea"/>
              <a:cs typeface="+mn-cs"/>
            </a:rPr>
            <a:t>た一方で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普通交付税の再算定による臨時財政対策債償還分等を積立てたことにより、</a:t>
          </a:r>
          <a:r>
            <a:rPr kumimoji="1" lang="ja-JP" altLang="ja-JP" sz="1100">
              <a:solidFill>
                <a:sysClr val="windowText" lastClr="000000"/>
              </a:solidFill>
              <a:effectLst/>
              <a:latin typeface="+mn-lt"/>
              <a:ea typeface="+mn-ea"/>
              <a:cs typeface="+mn-cs"/>
            </a:rPr>
            <a:t>対前年比</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償還期限を繰り上げて町債の償還を行う場合や、年度によって町債の償還が多額になる場合に財源として活用することとしており、当面は旧内海病院の残債償還</a:t>
          </a:r>
          <a:r>
            <a:rPr kumimoji="1" lang="ja-JP" altLang="en-US" sz="1100">
              <a:solidFill>
                <a:sysClr val="windowText" lastClr="000000"/>
              </a:solidFill>
              <a:effectLst/>
              <a:latin typeface="+mn-lt"/>
              <a:ea typeface="+mn-ea"/>
              <a:cs typeface="+mn-cs"/>
            </a:rPr>
            <a:t>や臨時財政対策債の償還</a:t>
          </a:r>
          <a:r>
            <a:rPr kumimoji="1" lang="ja-JP" altLang="ja-JP" sz="1100">
              <a:solidFill>
                <a:sysClr val="windowText" lastClr="000000"/>
              </a:solidFill>
              <a:effectLst/>
              <a:latin typeface="+mn-lt"/>
              <a:ea typeface="+mn-ea"/>
              <a:cs typeface="+mn-cs"/>
            </a:rPr>
            <a:t>の財源として活用することとしている。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13,881
13,735
95.59
11,985,301
11,057,283
848,340
5,976,193
9,528,431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や全国平均、香川県平均より高い水準にあり、老朽化した資産が多いといえる。令和元年度に策定した集中改革プランにおいて、高度の危険性や老朽化等により住民生活に必要が認められない施設については、廃止・除却を進めるという方針を掲げ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年度から少し改善しているが、依然として高い水準にあるため、今後の人口動向に応じた施設配置の適正化等、有形固定資産減価償却率の改善に向けて取り組んでいる最中である。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09712"/>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7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18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4996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09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46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59962</xdr:rowOff>
    </xdr:from>
    <xdr:to>
      <xdr:col>19</xdr:col>
      <xdr:colOff>187325</xdr:colOff>
      <xdr:row>32</xdr:row>
      <xdr:rowOff>161562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5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110762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5541645"/>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5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110762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58174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35288</xdr:rowOff>
    </xdr:from>
    <xdr:to>
      <xdr:col>11</xdr:col>
      <xdr:colOff>187325</xdr:colOff>
      <xdr:row>32</xdr:row>
      <xdr:rowOff>136888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5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86088</xdr:rowOff>
    </xdr:from>
    <xdr:to>
      <xdr:col>15</xdr:col>
      <xdr:colOff>136525</xdr:colOff>
      <xdr:row>32</xdr:row>
      <xdr:rowOff>95341</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57248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101872</xdr:rowOff>
    </xdr:from>
    <xdr:to>
      <xdr:col>7</xdr:col>
      <xdr:colOff>187325</xdr:colOff>
      <xdr:row>32</xdr:row>
      <xdr:rowOff>32022</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4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152672</xdr:rowOff>
    </xdr:from>
    <xdr:to>
      <xdr:col>11</xdr:col>
      <xdr:colOff>136525</xdr:colOff>
      <xdr:row>32</xdr:row>
      <xdr:rowOff>86088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467622"/>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489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486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152689</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63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62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128015</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6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23149</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509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全国平均及び香川県平均を下回った。分子にあたる将来負担額については、町債の償還が順次進んでいることから減少傾向にあり、ふるさと納税の増加等により充当可能財源も増加傾向にある。分母にあたる経常一般財源については、普通交付税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割強を占めている中、町税についても年々減少していくことが予想されるため、現在の水準を上回らないよう、集中改革プランに基づき職員数の削減等も含め、経常経費の縮減に引き続き取り組んでいく。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784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78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4971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49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1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10880</xdr:rowOff>
    </xdr:from>
    <xdr:to>
      <xdr:col>76</xdr:col>
      <xdr:colOff>73025</xdr:colOff>
      <xdr:row>28</xdr:row>
      <xdr:rowOff>112480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8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33757</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6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10111</xdr:rowOff>
    </xdr:from>
    <xdr:to>
      <xdr:col>72</xdr:col>
      <xdr:colOff>123825</xdr:colOff>
      <xdr:row>29</xdr:row>
      <xdr:rowOff>111711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49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61680</xdr:rowOff>
    </xdr:from>
    <xdr:to>
      <xdr:col>76</xdr:col>
      <xdr:colOff>22225</xdr:colOff>
      <xdr:row>29</xdr:row>
      <xdr:rowOff>60911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862280"/>
          <a:ext cx="711200" cy="17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159202</xdr:rowOff>
    </xdr:from>
    <xdr:to>
      <xdr:col>68</xdr:col>
      <xdr:colOff>123825</xdr:colOff>
      <xdr:row>30</xdr:row>
      <xdr:rowOff>89352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1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60911</xdr:rowOff>
    </xdr:from>
    <xdr:to>
      <xdr:col>72</xdr:col>
      <xdr:colOff>73025</xdr:colOff>
      <xdr:row>30</xdr:row>
      <xdr:rowOff>38552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032961"/>
          <a:ext cx="762000" cy="14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133124</xdr:rowOff>
    </xdr:from>
    <xdr:to>
      <xdr:col>64</xdr:col>
      <xdr:colOff>123825</xdr:colOff>
      <xdr:row>31</xdr:row>
      <xdr:rowOff>63274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2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38552</xdr:rowOff>
    </xdr:from>
    <xdr:to>
      <xdr:col>68</xdr:col>
      <xdr:colOff>73025</xdr:colOff>
      <xdr:row>31</xdr:row>
      <xdr:rowOff>12474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182052"/>
          <a:ext cx="762000" cy="14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151955</xdr:rowOff>
    </xdr:from>
    <xdr:to>
      <xdr:col>60</xdr:col>
      <xdr:colOff>123825</xdr:colOff>
      <xdr:row>31</xdr:row>
      <xdr:rowOff>82105</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2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12474</xdr:rowOff>
    </xdr:from>
    <xdr:to>
      <xdr:col>64</xdr:col>
      <xdr:colOff>73025</xdr:colOff>
      <xdr:row>31</xdr:row>
      <xdr:rowOff>31305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327424"/>
          <a:ext cx="762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489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128238</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7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80479</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22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54401</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3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73232</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3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13,881
13,735
95.59
11,985,301
11,057,283
848,340
5,976,193
9,528,431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160274</xdr:rowOff>
    </xdr:from>
    <xdr:to>
      <xdr:col>24</xdr:col>
      <xdr:colOff>114300</xdr:colOff>
      <xdr:row>40</xdr:row>
      <xdr:rowOff>90424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138701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157988</xdr:rowOff>
    </xdr:from>
    <xdr:to>
      <xdr:col>20</xdr:col>
      <xdr:colOff>38100</xdr:colOff>
      <xdr:row>40</xdr:row>
      <xdr:rowOff>88138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37338</xdr:rowOff>
    </xdr:from>
    <xdr:to>
      <xdr:col>24</xdr:col>
      <xdr:colOff>63500</xdr:colOff>
      <xdr:row>40</xdr:row>
      <xdr:rowOff>39624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8953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164846</xdr:rowOff>
    </xdr:from>
    <xdr:to>
      <xdr:col>15</xdr:col>
      <xdr:colOff>101600</xdr:colOff>
      <xdr:row>40</xdr:row>
      <xdr:rowOff>94996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37338</xdr:rowOff>
    </xdr:from>
    <xdr:to>
      <xdr:col>19</xdr:col>
      <xdr:colOff>177800</xdr:colOff>
      <xdr:row>40</xdr:row>
      <xdr:rowOff>44196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8953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169418</xdr:rowOff>
    </xdr:from>
    <xdr:to>
      <xdr:col>10</xdr:col>
      <xdr:colOff>165100</xdr:colOff>
      <xdr:row>40</xdr:row>
      <xdr:rowOff>99568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44196</xdr:rowOff>
    </xdr:from>
    <xdr:to>
      <xdr:col>15</xdr:col>
      <xdr:colOff>50800</xdr:colOff>
      <xdr:row>40</xdr:row>
      <xdr:rowOff>48768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90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162560</xdr:rowOff>
    </xdr:from>
    <xdr:to>
      <xdr:col>6</xdr:col>
      <xdr:colOff>38100</xdr:colOff>
      <xdr:row>40</xdr:row>
      <xdr:rowOff>92710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41910</xdr:rowOff>
    </xdr:from>
    <xdr:to>
      <xdr:col>10</xdr:col>
      <xdr:colOff>114300</xdr:colOff>
      <xdr:row>40</xdr:row>
      <xdr:rowOff>48768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8999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79265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86123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90695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83837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22066</xdr:rowOff>
    </xdr:from>
    <xdr:to>
      <xdr:col>55</xdr:col>
      <xdr:colOff>50800</xdr:colOff>
      <xdr:row>40</xdr:row>
      <xdr:rowOff>123666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33115</xdr:rowOff>
    </xdr:from>
    <xdr:to>
      <xdr:col>50</xdr:col>
      <xdr:colOff>165100</xdr:colOff>
      <xdr:row>40</xdr:row>
      <xdr:rowOff>134715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72866</xdr:rowOff>
    </xdr:from>
    <xdr:to>
      <xdr:col>55</xdr:col>
      <xdr:colOff>0</xdr:colOff>
      <xdr:row>40</xdr:row>
      <xdr:rowOff>83915</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3086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38354</xdr:rowOff>
    </xdr:from>
    <xdr:to>
      <xdr:col>46</xdr:col>
      <xdr:colOff>38100</xdr:colOff>
      <xdr:row>40</xdr:row>
      <xdr:rowOff>139954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83915</xdr:rowOff>
    </xdr:from>
    <xdr:to>
      <xdr:col>50</xdr:col>
      <xdr:colOff>114300</xdr:colOff>
      <xdr:row>40</xdr:row>
      <xdr:rowOff>89154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41915"/>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45803</xdr:rowOff>
    </xdr:from>
    <xdr:to>
      <xdr:col>41</xdr:col>
      <xdr:colOff>101600</xdr:colOff>
      <xdr:row>40</xdr:row>
      <xdr:rowOff>147403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89154</xdr:rowOff>
    </xdr:from>
    <xdr:to>
      <xdr:col>45</xdr:col>
      <xdr:colOff>177800</xdr:colOff>
      <xdr:row>40</xdr:row>
      <xdr:rowOff>96603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47154"/>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49746</xdr:rowOff>
    </xdr:from>
    <xdr:to>
      <xdr:col>36</xdr:col>
      <xdr:colOff>165100</xdr:colOff>
      <xdr:row>40</xdr:row>
      <xdr:rowOff>151346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96603</xdr:rowOff>
    </xdr:from>
    <xdr:to>
      <xdr:col>41</xdr:col>
      <xdr:colOff>50800</xdr:colOff>
      <xdr:row>40</xdr:row>
      <xdr:rowOff>100546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54603"/>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125842</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9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131081</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9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138530</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9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142473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0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34109</xdr:rowOff>
    </xdr:from>
    <xdr:to>
      <xdr:col>24</xdr:col>
      <xdr:colOff>114300</xdr:colOff>
      <xdr:row>58</xdr:row>
      <xdr:rowOff>135709</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56986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84909</xdr:rowOff>
    </xdr:from>
    <xdr:to>
      <xdr:col>24</xdr:col>
      <xdr:colOff>63500</xdr:colOff>
      <xdr:row>59</xdr:row>
      <xdr:rowOff>57150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02900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61</xdr:row>
      <xdr:rowOff>63681</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2908300" y="10172700"/>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13467</xdr:rowOff>
    </xdr:from>
    <xdr:to>
      <xdr:col>55</xdr:col>
      <xdr:colOff>50800</xdr:colOff>
      <xdr:row>64</xdr:row>
      <xdr:rowOff>115067</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8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99844</xdr:rowOff>
    </xdr:from>
    <xdr:ext cx="469744"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90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16657</xdr:rowOff>
    </xdr:from>
    <xdr:to>
      <xdr:col>50</xdr:col>
      <xdr:colOff>165100</xdr:colOff>
      <xdr:row>64</xdr:row>
      <xdr:rowOff>118257</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64267</xdr:rowOff>
    </xdr:from>
    <xdr:to>
      <xdr:col>55</xdr:col>
      <xdr:colOff>0</xdr:colOff>
      <xdr:row>64</xdr:row>
      <xdr:rowOff>67457</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1037067"/>
          <a:ext cx="8382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19909</xdr:rowOff>
    </xdr:from>
    <xdr:to>
      <xdr:col>46</xdr:col>
      <xdr:colOff>38100</xdr:colOff>
      <xdr:row>64</xdr:row>
      <xdr:rowOff>121509</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67457</xdr:rowOff>
    </xdr:from>
    <xdr:to>
      <xdr:col>50</xdr:col>
      <xdr:colOff>114300</xdr:colOff>
      <xdr:row>64</xdr:row>
      <xdr:rowOff>70709</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1040257"/>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109384</xdr:rowOff>
    </xdr:from>
    <xdr:ext cx="469744" cy="259045"/>
    <xdr:sp macro="" textlink="">
      <xdr:nvSpPr>
        <xdr:cNvPr id="248" name="n_1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9391728" y="110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112636</xdr:rowOff>
    </xdr:from>
    <xdr:ext cx="469744" cy="259045"/>
    <xdr:sp macro="" textlink="">
      <xdr:nvSpPr>
        <xdr:cNvPr id="249" name="n_2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8515428" y="110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00000000-0008-0000-0100-00001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100-000015010000}"/>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100-000017010000}"/>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100-000023010000}"/>
            </a:ext>
          </a:extLst>
        </xdr:cNvPr>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23495</xdr:rowOff>
    </xdr:from>
    <xdr:to>
      <xdr:col>20</xdr:col>
      <xdr:colOff>38100</xdr:colOff>
      <xdr:row>84</xdr:row>
      <xdr:rowOff>125095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3746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74295</xdr:rowOff>
    </xdr:from>
    <xdr:to>
      <xdr:col>24</xdr:col>
      <xdr:colOff>63500</xdr:colOff>
      <xdr:row>84</xdr:row>
      <xdr:rowOff>97155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3797300" y="144760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857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74295</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2908300" y="144532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xdr:rowOff>
    </xdr:from>
    <xdr:to>
      <xdr:col>10</xdr:col>
      <xdr:colOff>165100</xdr:colOff>
      <xdr:row>84</xdr:row>
      <xdr:rowOff>107950</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96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51436</xdr:rowOff>
    </xdr:from>
    <xdr:to>
      <xdr:col>15</xdr:col>
      <xdr:colOff>50800</xdr:colOff>
      <xdr:row>84</xdr:row>
      <xdr:rowOff>57150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flipV="1">
          <a:off x="2019300" y="144532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151130</xdr:rowOff>
    </xdr:from>
    <xdr:to>
      <xdr:col>6</xdr:col>
      <xdr:colOff>38100</xdr:colOff>
      <xdr:row>84</xdr:row>
      <xdr:rowOff>81280</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1079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30480</xdr:rowOff>
    </xdr:from>
    <xdr:to>
      <xdr:col>10</xdr:col>
      <xdr:colOff>114300</xdr:colOff>
      <xdr:row>84</xdr:row>
      <xdr:rowOff>57150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130300" y="1443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00" name="n_1ave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01" name="n_2ave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02" name="n_3aveValue【公営住宅】&#10;有形固定資産減価償却率">
          <a:extLst>
            <a:ext uri="{FF2B5EF4-FFF2-40B4-BE49-F238E27FC236}">
              <a16:creationId xmlns:a16="http://schemas.microsoft.com/office/drawing/2014/main" id="{00000000-0008-0000-0100-00002E010000}"/>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03" name="n_4aveValue【公営住宅】&#10;有形固定資産減価償却率">
          <a:extLst>
            <a:ext uri="{FF2B5EF4-FFF2-40B4-BE49-F238E27FC236}">
              <a16:creationId xmlns:a16="http://schemas.microsoft.com/office/drawing/2014/main" id="{00000000-0008-0000-0100-00002F010000}"/>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116222</xdr:rowOff>
    </xdr:from>
    <xdr:ext cx="405111" cy="259045"/>
    <xdr:sp macro="" textlink="">
      <xdr:nvSpPr>
        <xdr:cNvPr id="304" name="n_1mainValue【公営住宅】&#10;有形固定資産減価償却率">
          <a:extLst>
            <a:ext uri="{FF2B5EF4-FFF2-40B4-BE49-F238E27FC236}">
              <a16:creationId xmlns:a16="http://schemas.microsoft.com/office/drawing/2014/main" id="{00000000-0008-0000-0100-000030010000}"/>
            </a:ext>
          </a:extLst>
        </xdr:cNvPr>
        <xdr:cNvSpPr txBox="1"/>
      </xdr:nvSpPr>
      <xdr:spPr>
        <a:xfrm>
          <a:off x="3582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05" name="n_2mainValue【公営住宅】&#10;有形固定資産減価償却率">
          <a:extLst>
            <a:ext uri="{FF2B5EF4-FFF2-40B4-BE49-F238E27FC236}">
              <a16:creationId xmlns:a16="http://schemas.microsoft.com/office/drawing/2014/main" id="{00000000-0008-0000-0100-000031010000}"/>
            </a:ext>
          </a:extLst>
        </xdr:cNvPr>
        <xdr:cNvSpPr txBox="1"/>
      </xdr:nvSpPr>
      <xdr:spPr>
        <a:xfrm>
          <a:off x="2705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99077</xdr:rowOff>
    </xdr:from>
    <xdr:ext cx="405111" cy="259045"/>
    <xdr:sp macro="" textlink="">
      <xdr:nvSpPr>
        <xdr:cNvPr id="306" name="n_3mainValue【公営住宅】&#10;有形固定資産減価償却率">
          <a:extLst>
            <a:ext uri="{FF2B5EF4-FFF2-40B4-BE49-F238E27FC236}">
              <a16:creationId xmlns:a16="http://schemas.microsoft.com/office/drawing/2014/main" id="{00000000-0008-0000-0100-000032010000}"/>
            </a:ext>
          </a:extLst>
        </xdr:cNvPr>
        <xdr:cNvSpPr txBox="1"/>
      </xdr:nvSpPr>
      <xdr:spPr>
        <a:xfrm>
          <a:off x="1816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72407</xdr:rowOff>
    </xdr:from>
    <xdr:ext cx="405111" cy="259045"/>
    <xdr:sp macro="" textlink="">
      <xdr:nvSpPr>
        <xdr:cNvPr id="307" name="n_4mainValue【公営住宅】&#10;有形固定資産減価償却率">
          <a:extLst>
            <a:ext uri="{FF2B5EF4-FFF2-40B4-BE49-F238E27FC236}">
              <a16:creationId xmlns:a16="http://schemas.microsoft.com/office/drawing/2014/main" id="{00000000-0008-0000-0100-000033010000}"/>
            </a:ext>
          </a:extLst>
        </xdr:cNvPr>
        <xdr:cNvSpPr txBox="1"/>
      </xdr:nvSpPr>
      <xdr:spPr>
        <a:xfrm>
          <a:off x="927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82550</xdr:rowOff>
    </xdr:from>
    <xdr:to>
      <xdr:col>55</xdr:col>
      <xdr:colOff>50800</xdr:colOff>
      <xdr:row>83</xdr:row>
      <xdr:rowOff>12700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105427</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106172</xdr:rowOff>
    </xdr:from>
    <xdr:to>
      <xdr:col>50</xdr:col>
      <xdr:colOff>165100</xdr:colOff>
      <xdr:row>83</xdr:row>
      <xdr:rowOff>36322</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133350</xdr:rowOff>
    </xdr:from>
    <xdr:to>
      <xdr:col>55</xdr:col>
      <xdr:colOff>0</xdr:colOff>
      <xdr:row>82</xdr:row>
      <xdr:rowOff>156972</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19225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117411</xdr:rowOff>
    </xdr:from>
    <xdr:to>
      <xdr:col>46</xdr:col>
      <xdr:colOff>38100</xdr:colOff>
      <xdr:row>83</xdr:row>
      <xdr:rowOff>47561</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1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156972</xdr:rowOff>
    </xdr:from>
    <xdr:to>
      <xdr:col>50</xdr:col>
      <xdr:colOff>114300</xdr:colOff>
      <xdr:row>82</xdr:row>
      <xdr:rowOff>168211</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215872"/>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129984</xdr:rowOff>
    </xdr:from>
    <xdr:to>
      <xdr:col>41</xdr:col>
      <xdr:colOff>101600</xdr:colOff>
      <xdr:row>83</xdr:row>
      <xdr:rowOff>60134</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1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168211</xdr:rowOff>
    </xdr:from>
    <xdr:to>
      <xdr:col>45</xdr:col>
      <xdr:colOff>177800</xdr:colOff>
      <xdr:row>83</xdr:row>
      <xdr:rowOff>9334</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22711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138557</xdr:rowOff>
    </xdr:from>
    <xdr:to>
      <xdr:col>36</xdr:col>
      <xdr:colOff>165100</xdr:colOff>
      <xdr:row>83</xdr:row>
      <xdr:rowOff>68707</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6921500" y="141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9334</xdr:rowOff>
    </xdr:from>
    <xdr:to>
      <xdr:col>41</xdr:col>
      <xdr:colOff>50800</xdr:colOff>
      <xdr:row>83</xdr:row>
      <xdr:rowOff>17907</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6972300" y="1423968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57" name="n_1aveValue【公営住宅】&#10;一人当たり面積">
          <a:extLst>
            <a:ext uri="{FF2B5EF4-FFF2-40B4-BE49-F238E27FC236}">
              <a16:creationId xmlns:a16="http://schemas.microsoft.com/office/drawing/2014/main" id="{00000000-0008-0000-0100-000065010000}"/>
            </a:ext>
          </a:extLst>
        </xdr:cNvPr>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58" name="n_2aveValue【公営住宅】&#10;一人当たり面積">
          <a:extLst>
            <a:ext uri="{FF2B5EF4-FFF2-40B4-BE49-F238E27FC236}">
              <a16:creationId xmlns:a16="http://schemas.microsoft.com/office/drawing/2014/main" id="{00000000-0008-0000-0100-000066010000}"/>
            </a:ext>
          </a:extLst>
        </xdr:cNvPr>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59" name="n_3aveValue【公営住宅】&#10;一人当たり面積">
          <a:extLst>
            <a:ext uri="{FF2B5EF4-FFF2-40B4-BE49-F238E27FC236}">
              <a16:creationId xmlns:a16="http://schemas.microsoft.com/office/drawing/2014/main" id="{00000000-0008-0000-0100-000067010000}"/>
            </a:ext>
          </a:extLst>
        </xdr:cNvPr>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60" name="n_4aveValue【公営住宅】&#10;一人当たり面積">
          <a:extLst>
            <a:ext uri="{FF2B5EF4-FFF2-40B4-BE49-F238E27FC236}">
              <a16:creationId xmlns:a16="http://schemas.microsoft.com/office/drawing/2014/main" id="{00000000-0008-0000-0100-000068010000}"/>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52849</xdr:rowOff>
    </xdr:from>
    <xdr:ext cx="469744" cy="259045"/>
    <xdr:sp macro="" textlink="">
      <xdr:nvSpPr>
        <xdr:cNvPr id="361" name="n_1mainValue【公営住宅】&#10;一人当たり面積">
          <a:extLst>
            <a:ext uri="{FF2B5EF4-FFF2-40B4-BE49-F238E27FC236}">
              <a16:creationId xmlns:a16="http://schemas.microsoft.com/office/drawing/2014/main" id="{00000000-0008-0000-0100-000069010000}"/>
            </a:ext>
          </a:extLst>
        </xdr:cNvPr>
        <xdr:cNvSpPr txBox="1"/>
      </xdr:nvSpPr>
      <xdr:spPr>
        <a:xfrm>
          <a:off x="93917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64088</xdr:rowOff>
    </xdr:from>
    <xdr:ext cx="469744" cy="259045"/>
    <xdr:sp macro="" textlink="">
      <xdr:nvSpPr>
        <xdr:cNvPr id="362" name="n_2mainValue【公営住宅】&#10;一人当たり面積">
          <a:extLst>
            <a:ext uri="{FF2B5EF4-FFF2-40B4-BE49-F238E27FC236}">
              <a16:creationId xmlns:a16="http://schemas.microsoft.com/office/drawing/2014/main" id="{00000000-0008-0000-0100-00006A010000}"/>
            </a:ext>
          </a:extLst>
        </xdr:cNvPr>
        <xdr:cNvSpPr txBox="1"/>
      </xdr:nvSpPr>
      <xdr:spPr>
        <a:xfrm>
          <a:off x="8515427" y="1395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76661</xdr:rowOff>
    </xdr:from>
    <xdr:ext cx="469744" cy="259045"/>
    <xdr:sp macro="" textlink="">
      <xdr:nvSpPr>
        <xdr:cNvPr id="363" name="n_3mainValue【公営住宅】&#10;一人当たり面積">
          <a:extLst>
            <a:ext uri="{FF2B5EF4-FFF2-40B4-BE49-F238E27FC236}">
              <a16:creationId xmlns:a16="http://schemas.microsoft.com/office/drawing/2014/main" id="{00000000-0008-0000-0100-00006B010000}"/>
            </a:ext>
          </a:extLst>
        </xdr:cNvPr>
        <xdr:cNvSpPr txBox="1"/>
      </xdr:nvSpPr>
      <xdr:spPr>
        <a:xfrm>
          <a:off x="7626427" y="139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85234</xdr:rowOff>
    </xdr:from>
    <xdr:ext cx="469744" cy="259045"/>
    <xdr:sp macro="" textlink="">
      <xdr:nvSpPr>
        <xdr:cNvPr id="364" name="n_4mainValue【公営住宅】&#10;一人当たり面積">
          <a:extLst>
            <a:ext uri="{FF2B5EF4-FFF2-40B4-BE49-F238E27FC236}">
              <a16:creationId xmlns:a16="http://schemas.microsoft.com/office/drawing/2014/main" id="{00000000-0008-0000-0100-00006C010000}"/>
            </a:ext>
          </a:extLst>
        </xdr:cNvPr>
        <xdr:cNvSpPr txBox="1"/>
      </xdr:nvSpPr>
      <xdr:spPr>
        <a:xfrm>
          <a:off x="6737427" y="139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港湾・漁港】&#10;有形固定資産減価償却率グラフ枠">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90" name="【港湾・漁港】&#10;有形固定資産減価償却率最小値テキスト">
          <a:extLst>
            <a:ext uri="{FF2B5EF4-FFF2-40B4-BE49-F238E27FC236}">
              <a16:creationId xmlns:a16="http://schemas.microsoft.com/office/drawing/2014/main" id="{00000000-0008-0000-0100-000086010000}"/>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392" name="【港湾・漁港】&#10;有形固定資産減価償却率最大値テキスト">
          <a:extLst>
            <a:ext uri="{FF2B5EF4-FFF2-40B4-BE49-F238E27FC236}">
              <a16:creationId xmlns:a16="http://schemas.microsoft.com/office/drawing/2014/main" id="{00000000-0008-0000-0100-000088010000}"/>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94" name="【港湾・漁港】&#10;有形固定資産減価償却率平均値テキスト">
          <a:extLst>
            <a:ext uri="{FF2B5EF4-FFF2-40B4-BE49-F238E27FC236}">
              <a16:creationId xmlns:a16="http://schemas.microsoft.com/office/drawing/2014/main" id="{00000000-0008-0000-0100-00008A010000}"/>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34925</xdr:rowOff>
    </xdr:from>
    <xdr:to>
      <xdr:col>24</xdr:col>
      <xdr:colOff>114300</xdr:colOff>
      <xdr:row>107</xdr:row>
      <xdr:rowOff>136525</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4584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121302</xdr:rowOff>
    </xdr:from>
    <xdr:ext cx="405111" cy="259045"/>
    <xdr:sp macro="" textlink="">
      <xdr:nvSpPr>
        <xdr:cNvPr id="406" name="【港湾・漁港】&#10;有形固定資産減価償却率該当値テキスト">
          <a:extLst>
            <a:ext uri="{FF2B5EF4-FFF2-40B4-BE49-F238E27FC236}">
              <a16:creationId xmlns:a16="http://schemas.microsoft.com/office/drawing/2014/main" id="{00000000-0008-0000-0100-000096010000}"/>
            </a:ext>
          </a:extLst>
        </xdr:cNvPr>
        <xdr:cNvSpPr txBox="1"/>
      </xdr:nvSpPr>
      <xdr:spPr>
        <a:xfrm>
          <a:off x="4673600" y="182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21589</xdr:rowOff>
    </xdr:from>
    <xdr:to>
      <xdr:col>20</xdr:col>
      <xdr:colOff>38100</xdr:colOff>
      <xdr:row>107</xdr:row>
      <xdr:rowOff>123189</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3746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72389</xdr:rowOff>
    </xdr:from>
    <xdr:to>
      <xdr:col>24</xdr:col>
      <xdr:colOff>63500</xdr:colOff>
      <xdr:row>107</xdr:row>
      <xdr:rowOff>85725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3797300" y="184175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19686</xdr:rowOff>
    </xdr:from>
    <xdr:to>
      <xdr:col>15</xdr:col>
      <xdr:colOff>101600</xdr:colOff>
      <xdr:row>107</xdr:row>
      <xdr:rowOff>121286</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2857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70486</xdr:rowOff>
    </xdr:from>
    <xdr:to>
      <xdr:col>19</xdr:col>
      <xdr:colOff>177800</xdr:colOff>
      <xdr:row>107</xdr:row>
      <xdr:rowOff>72389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2908300" y="184156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21589</xdr:rowOff>
    </xdr:from>
    <xdr:to>
      <xdr:col>10</xdr:col>
      <xdr:colOff>165100</xdr:colOff>
      <xdr:row>107</xdr:row>
      <xdr:rowOff>123189</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96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70486</xdr:rowOff>
    </xdr:from>
    <xdr:to>
      <xdr:col>15</xdr:col>
      <xdr:colOff>50800</xdr:colOff>
      <xdr:row>107</xdr:row>
      <xdr:rowOff>72389</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2019300" y="184156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8255</xdr:rowOff>
    </xdr:from>
    <xdr:to>
      <xdr:col>6</xdr:col>
      <xdr:colOff>38100</xdr:colOff>
      <xdr:row>107</xdr:row>
      <xdr:rowOff>109855</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107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59055</xdr:rowOff>
    </xdr:from>
    <xdr:to>
      <xdr:col>10</xdr:col>
      <xdr:colOff>114300</xdr:colOff>
      <xdr:row>107</xdr:row>
      <xdr:rowOff>72389</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130300" y="184042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15" name="n_1aveValue【港湾・漁港】&#10;有形固定資産減価償却率">
          <a:extLst>
            <a:ext uri="{FF2B5EF4-FFF2-40B4-BE49-F238E27FC236}">
              <a16:creationId xmlns:a16="http://schemas.microsoft.com/office/drawing/2014/main" id="{00000000-0008-0000-0100-00009F010000}"/>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16" name="n_2aveValue【港湾・漁港】&#10;有形固定資産減価償却率">
          <a:extLst>
            <a:ext uri="{FF2B5EF4-FFF2-40B4-BE49-F238E27FC236}">
              <a16:creationId xmlns:a16="http://schemas.microsoft.com/office/drawing/2014/main" id="{00000000-0008-0000-0100-0000A0010000}"/>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17" name="n_3aveValue【港湾・漁港】&#10;有形固定資産減価償却率">
          <a:extLst>
            <a:ext uri="{FF2B5EF4-FFF2-40B4-BE49-F238E27FC236}">
              <a16:creationId xmlns:a16="http://schemas.microsoft.com/office/drawing/2014/main" id="{00000000-0008-0000-0100-0000A1010000}"/>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18" name="n_4aveValue【港湾・漁港】&#10;有形固定資産減価償却率">
          <a:extLst>
            <a:ext uri="{FF2B5EF4-FFF2-40B4-BE49-F238E27FC236}">
              <a16:creationId xmlns:a16="http://schemas.microsoft.com/office/drawing/2014/main" id="{00000000-0008-0000-0100-0000A2010000}"/>
            </a:ext>
          </a:extLst>
        </xdr:cNvPr>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114316</xdr:rowOff>
    </xdr:from>
    <xdr:ext cx="405111" cy="259045"/>
    <xdr:sp macro="" textlink="">
      <xdr:nvSpPr>
        <xdr:cNvPr id="419" name="n_1mainValue【港湾・漁港】&#10;有形固定資産減価償却率">
          <a:extLst>
            <a:ext uri="{FF2B5EF4-FFF2-40B4-BE49-F238E27FC236}">
              <a16:creationId xmlns:a16="http://schemas.microsoft.com/office/drawing/2014/main" id="{00000000-0008-0000-0100-0000A3010000}"/>
            </a:ext>
          </a:extLst>
        </xdr:cNvPr>
        <xdr:cNvSpPr txBox="1"/>
      </xdr:nvSpPr>
      <xdr:spPr>
        <a:xfrm>
          <a:off x="35820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0" name="n_2mainValue【港湾・漁港】&#10;有形固定資産減価償却率">
          <a:extLst>
            <a:ext uri="{FF2B5EF4-FFF2-40B4-BE49-F238E27FC236}">
              <a16:creationId xmlns:a16="http://schemas.microsoft.com/office/drawing/2014/main" id="{00000000-0008-0000-0100-0000A4010000}"/>
            </a:ext>
          </a:extLst>
        </xdr:cNvPr>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114316</xdr:rowOff>
    </xdr:from>
    <xdr:ext cx="405111" cy="259045"/>
    <xdr:sp macro="" textlink="">
      <xdr:nvSpPr>
        <xdr:cNvPr id="421" name="n_3mainValue【港湾・漁港】&#10;有形固定資産減価償却率">
          <a:extLst>
            <a:ext uri="{FF2B5EF4-FFF2-40B4-BE49-F238E27FC236}">
              <a16:creationId xmlns:a16="http://schemas.microsoft.com/office/drawing/2014/main" id="{00000000-0008-0000-0100-0000A5010000}"/>
            </a:ext>
          </a:extLst>
        </xdr:cNvPr>
        <xdr:cNvSpPr txBox="1"/>
      </xdr:nvSpPr>
      <xdr:spPr>
        <a:xfrm>
          <a:off x="1816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100982</xdr:rowOff>
    </xdr:from>
    <xdr:ext cx="405111" cy="259045"/>
    <xdr:sp macro="" textlink="">
      <xdr:nvSpPr>
        <xdr:cNvPr id="422" name="n_4mainValue【港湾・漁港】&#10;有形固定資産減価償却率">
          <a:extLst>
            <a:ext uri="{FF2B5EF4-FFF2-40B4-BE49-F238E27FC236}">
              <a16:creationId xmlns:a16="http://schemas.microsoft.com/office/drawing/2014/main" id="{00000000-0008-0000-0100-0000A6010000}"/>
            </a:ext>
          </a:extLst>
        </xdr:cNvPr>
        <xdr:cNvSpPr txBox="1"/>
      </xdr:nvSpPr>
      <xdr:spPr>
        <a:xfrm>
          <a:off x="927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45" name="【港湾・漁港】&#10;一人当たり有形固定資産（償却資産）額最小値テキスト">
          <a:extLst>
            <a:ext uri="{FF2B5EF4-FFF2-40B4-BE49-F238E27FC236}">
              <a16:creationId xmlns:a16="http://schemas.microsoft.com/office/drawing/2014/main" id="{00000000-0008-0000-0100-0000BD010000}"/>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47" name="【港湾・漁港】&#10;一人当たり有形固定資産（償却資産）額最大値テキスト">
          <a:extLst>
            <a:ext uri="{FF2B5EF4-FFF2-40B4-BE49-F238E27FC236}">
              <a16:creationId xmlns:a16="http://schemas.microsoft.com/office/drawing/2014/main" id="{00000000-0008-0000-0100-0000BF010000}"/>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49" name="【港湾・漁港】&#10;一人当たり有形固定資産（償却資産）額平均値テキスト">
          <a:extLst>
            <a:ext uri="{FF2B5EF4-FFF2-40B4-BE49-F238E27FC236}">
              <a16:creationId xmlns:a16="http://schemas.microsoft.com/office/drawing/2014/main" id="{00000000-0008-0000-0100-0000C1010000}"/>
            </a:ext>
          </a:extLst>
        </xdr:cNvPr>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69872</xdr:rowOff>
    </xdr:from>
    <xdr:to>
      <xdr:col>55</xdr:col>
      <xdr:colOff>50800</xdr:colOff>
      <xdr:row>106</xdr:row>
      <xdr:rowOff>22</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0426700" y="180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92749</xdr:rowOff>
    </xdr:from>
    <xdr:ext cx="690189" cy="259045"/>
    <xdr:sp macro="" textlink="">
      <xdr:nvSpPr>
        <xdr:cNvPr id="461" name="【港湾・漁港】&#10;一人当たり有形固定資産（償却資産）額該当値テキスト">
          <a:extLst>
            <a:ext uri="{FF2B5EF4-FFF2-40B4-BE49-F238E27FC236}">
              <a16:creationId xmlns:a16="http://schemas.microsoft.com/office/drawing/2014/main" id="{00000000-0008-0000-0100-0000CD010000}"/>
            </a:ext>
          </a:extLst>
        </xdr:cNvPr>
        <xdr:cNvSpPr txBox="1"/>
      </xdr:nvSpPr>
      <xdr:spPr>
        <a:xfrm>
          <a:off x="10515600" y="17923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81300</xdr:rowOff>
    </xdr:from>
    <xdr:to>
      <xdr:col>50</xdr:col>
      <xdr:colOff>165100</xdr:colOff>
      <xdr:row>106</xdr:row>
      <xdr:rowOff>11450</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9588500" y="180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120672</xdr:rowOff>
    </xdr:from>
    <xdr:to>
      <xdr:col>55</xdr:col>
      <xdr:colOff>0</xdr:colOff>
      <xdr:row>105</xdr:row>
      <xdr:rowOff>132100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9639300" y="18122922"/>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93032</xdr:rowOff>
    </xdr:from>
    <xdr:to>
      <xdr:col>46</xdr:col>
      <xdr:colOff>38100</xdr:colOff>
      <xdr:row>106</xdr:row>
      <xdr:rowOff>23182</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8699500" y="18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132100</xdr:rowOff>
    </xdr:from>
    <xdr:to>
      <xdr:col>50</xdr:col>
      <xdr:colOff>114300</xdr:colOff>
      <xdr:row>105</xdr:row>
      <xdr:rowOff>143832</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8750300" y="18134350"/>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104896</xdr:rowOff>
    </xdr:from>
    <xdr:to>
      <xdr:col>41</xdr:col>
      <xdr:colOff>101600</xdr:colOff>
      <xdr:row>106</xdr:row>
      <xdr:rowOff>35046</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7810500" y="181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143832</xdr:rowOff>
    </xdr:from>
    <xdr:to>
      <xdr:col>45</xdr:col>
      <xdr:colOff>177800</xdr:colOff>
      <xdr:row>105</xdr:row>
      <xdr:rowOff>155696</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7861300" y="18146082"/>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111435</xdr:rowOff>
    </xdr:from>
    <xdr:to>
      <xdr:col>36</xdr:col>
      <xdr:colOff>165100</xdr:colOff>
      <xdr:row>106</xdr:row>
      <xdr:rowOff>41585</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6921500" y="181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155696</xdr:rowOff>
    </xdr:from>
    <xdr:to>
      <xdr:col>41</xdr:col>
      <xdr:colOff>50800</xdr:colOff>
      <xdr:row>105</xdr:row>
      <xdr:rowOff>162235</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6972300" y="18157946"/>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70" name="n_1aveValue【港湾・漁港】&#10;一人当たり有形固定資産（償却資産）額">
          <a:extLst>
            <a:ext uri="{FF2B5EF4-FFF2-40B4-BE49-F238E27FC236}">
              <a16:creationId xmlns:a16="http://schemas.microsoft.com/office/drawing/2014/main" id="{00000000-0008-0000-0100-0000D6010000}"/>
            </a:ext>
          </a:extLst>
        </xdr:cNvPr>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24705</xdr:rowOff>
    </xdr:from>
    <xdr:ext cx="599010" cy="259045"/>
    <xdr:sp macro="" textlink="">
      <xdr:nvSpPr>
        <xdr:cNvPr id="471" name="n_2aveValue【港湾・漁港】&#10;一人当たり有形固定資産（償却資産）額">
          <a:extLst>
            <a:ext uri="{FF2B5EF4-FFF2-40B4-BE49-F238E27FC236}">
              <a16:creationId xmlns:a16="http://schemas.microsoft.com/office/drawing/2014/main" id="{00000000-0008-0000-0100-0000D7010000}"/>
            </a:ext>
          </a:extLst>
        </xdr:cNvPr>
        <xdr:cNvSpPr txBox="1"/>
      </xdr:nvSpPr>
      <xdr:spPr>
        <a:xfrm>
          <a:off x="84507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27768</xdr:rowOff>
    </xdr:from>
    <xdr:ext cx="599010" cy="259045"/>
    <xdr:sp macro="" textlink="">
      <xdr:nvSpPr>
        <xdr:cNvPr id="472" name="n_3aveValue【港湾・漁港】&#10;一人当たり有形固定資産（償却資産）額">
          <a:extLst>
            <a:ext uri="{FF2B5EF4-FFF2-40B4-BE49-F238E27FC236}">
              <a16:creationId xmlns:a16="http://schemas.microsoft.com/office/drawing/2014/main" id="{00000000-0008-0000-0100-0000D8010000}"/>
            </a:ext>
          </a:extLst>
        </xdr:cNvPr>
        <xdr:cNvSpPr txBox="1"/>
      </xdr:nvSpPr>
      <xdr:spPr>
        <a:xfrm>
          <a:off x="7561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30227</xdr:rowOff>
    </xdr:from>
    <xdr:ext cx="599010" cy="259045"/>
    <xdr:sp macro="" textlink="">
      <xdr:nvSpPr>
        <xdr:cNvPr id="473" name="n_4aveValue【港湾・漁港】&#10;一人当たり有形固定資産（償却資産）額">
          <a:extLst>
            <a:ext uri="{FF2B5EF4-FFF2-40B4-BE49-F238E27FC236}">
              <a16:creationId xmlns:a16="http://schemas.microsoft.com/office/drawing/2014/main" id="{00000000-0008-0000-0100-0000D9010000}"/>
            </a:ext>
          </a:extLst>
        </xdr:cNvPr>
        <xdr:cNvSpPr txBox="1"/>
      </xdr:nvSpPr>
      <xdr:spPr>
        <a:xfrm>
          <a:off x="6672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27977</xdr:rowOff>
    </xdr:from>
    <xdr:ext cx="690189" cy="259045"/>
    <xdr:sp macro="" textlink="">
      <xdr:nvSpPr>
        <xdr:cNvPr id="474" name="n_1mainValue【港湾・漁港】&#10;一人当たり有形固定資産（償却資産）額">
          <a:extLst>
            <a:ext uri="{FF2B5EF4-FFF2-40B4-BE49-F238E27FC236}">
              <a16:creationId xmlns:a16="http://schemas.microsoft.com/office/drawing/2014/main" id="{00000000-0008-0000-0100-0000DA010000}"/>
            </a:ext>
          </a:extLst>
        </xdr:cNvPr>
        <xdr:cNvSpPr txBox="1"/>
      </xdr:nvSpPr>
      <xdr:spPr>
        <a:xfrm>
          <a:off x="9281505" y="178587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39709</xdr:rowOff>
    </xdr:from>
    <xdr:ext cx="599010" cy="259045"/>
    <xdr:sp macro="" textlink="">
      <xdr:nvSpPr>
        <xdr:cNvPr id="475" name="n_2mainValue【港湾・漁港】&#10;一人当たり有形固定資産（償却資産）額">
          <a:extLst>
            <a:ext uri="{FF2B5EF4-FFF2-40B4-BE49-F238E27FC236}">
              <a16:creationId xmlns:a16="http://schemas.microsoft.com/office/drawing/2014/main" id="{00000000-0008-0000-0100-0000DB010000}"/>
            </a:ext>
          </a:extLst>
        </xdr:cNvPr>
        <xdr:cNvSpPr txBox="1"/>
      </xdr:nvSpPr>
      <xdr:spPr>
        <a:xfrm>
          <a:off x="8450795" y="1787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51573</xdr:rowOff>
    </xdr:from>
    <xdr:ext cx="599010" cy="259045"/>
    <xdr:sp macro="" textlink="">
      <xdr:nvSpPr>
        <xdr:cNvPr id="476" name="n_3mainValue【港湾・漁港】&#10;一人当たり有形固定資産（償却資産）額">
          <a:extLst>
            <a:ext uri="{FF2B5EF4-FFF2-40B4-BE49-F238E27FC236}">
              <a16:creationId xmlns:a16="http://schemas.microsoft.com/office/drawing/2014/main" id="{00000000-0008-0000-0100-0000DC010000}"/>
            </a:ext>
          </a:extLst>
        </xdr:cNvPr>
        <xdr:cNvSpPr txBox="1"/>
      </xdr:nvSpPr>
      <xdr:spPr>
        <a:xfrm>
          <a:off x="7561795" y="178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58112</xdr:rowOff>
    </xdr:from>
    <xdr:ext cx="599010" cy="259045"/>
    <xdr:sp macro="" textlink="">
      <xdr:nvSpPr>
        <xdr:cNvPr id="477" name="n_4main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6672795" y="1788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認定こども園・幼稚園・保育所】&#10;有形固定資産減価償却率グラフ枠">
          <a:extLst>
            <a:ext uri="{FF2B5EF4-FFF2-40B4-BE49-F238E27FC236}">
              <a16:creationId xmlns:a16="http://schemas.microsoft.com/office/drawing/2014/main" id="{00000000-0008-0000-01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02" name="【認定こども園・幼稚園・保育所】&#10;有形固定資産減価償却率最小値テキスト">
          <a:extLst>
            <a:ext uri="{FF2B5EF4-FFF2-40B4-BE49-F238E27FC236}">
              <a16:creationId xmlns:a16="http://schemas.microsoft.com/office/drawing/2014/main" id="{00000000-0008-0000-0100-0000F6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04" name="【認定こども園・幼稚園・保育所】&#10;有形固定資産減価償却率最大値テキスト">
          <a:extLst>
            <a:ext uri="{FF2B5EF4-FFF2-40B4-BE49-F238E27FC236}">
              <a16:creationId xmlns:a16="http://schemas.microsoft.com/office/drawing/2014/main" id="{00000000-0008-0000-0100-0000F8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06" name="【認定こども園・幼稚園・保育所】&#10;有形固定資産減価償却率平均値テキスト">
          <a:extLst>
            <a:ext uri="{FF2B5EF4-FFF2-40B4-BE49-F238E27FC236}">
              <a16:creationId xmlns:a16="http://schemas.microsoft.com/office/drawing/2014/main" id="{00000000-0008-0000-0100-0000FA010000}"/>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11" name="フローチャート: 判断 510">
          <a:extLst>
            <a:ext uri="{FF2B5EF4-FFF2-40B4-BE49-F238E27FC236}">
              <a16:creationId xmlns:a16="http://schemas.microsoft.com/office/drawing/2014/main" id="{00000000-0008-0000-0100-0000FF010000}"/>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53340</xdr:rowOff>
    </xdr:from>
    <xdr:to>
      <xdr:col>85</xdr:col>
      <xdr:colOff>177800</xdr:colOff>
      <xdr:row>39</xdr:row>
      <xdr:rowOff>154940</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62687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31767</xdr:rowOff>
    </xdr:from>
    <xdr:ext cx="405111" cy="259045"/>
    <xdr:sp macro="" textlink="">
      <xdr:nvSpPr>
        <xdr:cNvPr id="518" name="【認定こども園・幼稚園・保育所】&#10;有形固定資産減価償却率該当値テキスト">
          <a:extLst>
            <a:ext uri="{FF2B5EF4-FFF2-40B4-BE49-F238E27FC236}">
              <a16:creationId xmlns:a16="http://schemas.microsoft.com/office/drawing/2014/main" id="{00000000-0008-0000-0100-000006020000}"/>
            </a:ext>
          </a:extLst>
        </xdr:cNvPr>
        <xdr:cNvSpPr txBox="1"/>
      </xdr:nvSpPr>
      <xdr:spPr>
        <a:xfrm>
          <a:off x="16357600"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50800</xdr:rowOff>
    </xdr:from>
    <xdr:to>
      <xdr:col>81</xdr:col>
      <xdr:colOff>101600</xdr:colOff>
      <xdr:row>39</xdr:row>
      <xdr:rowOff>152400</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5430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101600</xdr:rowOff>
    </xdr:from>
    <xdr:to>
      <xdr:col>85</xdr:col>
      <xdr:colOff>127000</xdr:colOff>
      <xdr:row>39</xdr:row>
      <xdr:rowOff>104140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5481300" y="67881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21" name="楕円 520">
          <a:extLst>
            <a:ext uri="{FF2B5EF4-FFF2-40B4-BE49-F238E27FC236}">
              <a16:creationId xmlns:a16="http://schemas.microsoft.com/office/drawing/2014/main" id="{00000000-0008-0000-0100-000009020000}"/>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101600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4592300" y="67741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523" name="楕円 522">
          <a:extLst>
            <a:ext uri="{FF2B5EF4-FFF2-40B4-BE49-F238E27FC236}">
              <a16:creationId xmlns:a16="http://schemas.microsoft.com/office/drawing/2014/main" id="{00000000-0008-0000-0100-00000B020000}"/>
            </a:ext>
          </a:extLst>
        </xdr:cNvPr>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87630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3703300" y="6747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153670</xdr:rowOff>
    </xdr:from>
    <xdr:to>
      <xdr:col>67</xdr:col>
      <xdr:colOff>101600</xdr:colOff>
      <xdr:row>39</xdr:row>
      <xdr:rowOff>83820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33020</xdr:rowOff>
    </xdr:from>
    <xdr:to>
      <xdr:col>71</xdr:col>
      <xdr:colOff>177800</xdr:colOff>
      <xdr:row>39</xdr:row>
      <xdr:rowOff>60960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814300" y="671957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27" name="n_1aveValue【認定こども園・幼稚園・保育所】&#10;有形固定資産減価償却率">
          <a:extLst>
            <a:ext uri="{FF2B5EF4-FFF2-40B4-BE49-F238E27FC236}">
              <a16:creationId xmlns:a16="http://schemas.microsoft.com/office/drawing/2014/main" id="{00000000-0008-0000-0100-00000F020000}"/>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28" name="n_2aveValue【認定こども園・幼稚園・保育所】&#10;有形固定資産減価償却率">
          <a:extLst>
            <a:ext uri="{FF2B5EF4-FFF2-40B4-BE49-F238E27FC236}">
              <a16:creationId xmlns:a16="http://schemas.microsoft.com/office/drawing/2014/main" id="{00000000-0008-0000-0100-000010020000}"/>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29" name="n_3aveValue【認定こども園・幼稚園・保育所】&#10;有形固定資産減価償却率">
          <a:extLst>
            <a:ext uri="{FF2B5EF4-FFF2-40B4-BE49-F238E27FC236}">
              <a16:creationId xmlns:a16="http://schemas.microsoft.com/office/drawing/2014/main" id="{00000000-0008-0000-0100-000011020000}"/>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30" name="n_4aveValue【認定こども園・幼稚園・保育所】&#10;有形固定資産減価償却率">
          <a:extLst>
            <a:ext uri="{FF2B5EF4-FFF2-40B4-BE49-F238E27FC236}">
              <a16:creationId xmlns:a16="http://schemas.microsoft.com/office/drawing/2014/main" id="{00000000-0008-0000-0100-000012020000}"/>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143527</xdr:rowOff>
    </xdr:from>
    <xdr:ext cx="405111" cy="259045"/>
    <xdr:sp macro="" textlink="">
      <xdr:nvSpPr>
        <xdr:cNvPr id="531" name="n_1mainValue【認定こども園・幼稚園・保育所】&#10;有形固定資産減価償却率">
          <a:extLst>
            <a:ext uri="{FF2B5EF4-FFF2-40B4-BE49-F238E27FC236}">
              <a16:creationId xmlns:a16="http://schemas.microsoft.com/office/drawing/2014/main" id="{00000000-0008-0000-0100-000013020000}"/>
            </a:ext>
          </a:extLst>
        </xdr:cNvPr>
        <xdr:cNvSpPr txBox="1"/>
      </xdr:nvSpPr>
      <xdr:spPr>
        <a:xfrm>
          <a:off x="152660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32" name="n_2mainValue【認定こども園・幼稚園・保育所】&#10;有形固定資産減価償却率">
          <a:extLst>
            <a:ext uri="{FF2B5EF4-FFF2-40B4-BE49-F238E27FC236}">
              <a16:creationId xmlns:a16="http://schemas.microsoft.com/office/drawing/2014/main" id="{00000000-0008-0000-0100-000014020000}"/>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533" name="n_3mainValue【認定こども園・幼稚園・保育所】&#10;有形固定資産減価償却率">
          <a:extLst>
            <a:ext uri="{FF2B5EF4-FFF2-40B4-BE49-F238E27FC236}">
              <a16:creationId xmlns:a16="http://schemas.microsoft.com/office/drawing/2014/main" id="{00000000-0008-0000-0100-000015020000}"/>
            </a:ext>
          </a:extLst>
        </xdr:cNvPr>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74947</xdr:rowOff>
    </xdr:from>
    <xdr:ext cx="405111" cy="259045"/>
    <xdr:sp macro="" textlink="">
      <xdr:nvSpPr>
        <xdr:cNvPr id="534" name="n_4main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2611744"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認定こども園・幼稚園・保育所】&#10;一人当たり面積グラフ枠">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59" name="【認定こども園・幼稚園・保育所】&#10;一人当たり面積最小値テキスト">
          <a:extLst>
            <a:ext uri="{FF2B5EF4-FFF2-40B4-BE49-F238E27FC236}">
              <a16:creationId xmlns:a16="http://schemas.microsoft.com/office/drawing/2014/main" id="{00000000-0008-0000-0100-00002F0200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61" name="【認定こども園・幼稚園・保育所】&#10;一人当たり面積最大値テキスト">
          <a:extLst>
            <a:ext uri="{FF2B5EF4-FFF2-40B4-BE49-F238E27FC236}">
              <a16:creationId xmlns:a16="http://schemas.microsoft.com/office/drawing/2014/main" id="{00000000-0008-0000-0100-000031020000}"/>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63" name="【認定こども園・幼稚園・保育所】&#10;一人当たり面積平均値テキスト">
          <a:extLst>
            <a:ext uri="{FF2B5EF4-FFF2-40B4-BE49-F238E27FC236}">
              <a16:creationId xmlns:a16="http://schemas.microsoft.com/office/drawing/2014/main" id="{00000000-0008-0000-0100-000033020000}"/>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65" name="フローチャート: 判断 564">
          <a:extLst>
            <a:ext uri="{FF2B5EF4-FFF2-40B4-BE49-F238E27FC236}">
              <a16:creationId xmlns:a16="http://schemas.microsoft.com/office/drawing/2014/main" id="{00000000-0008-0000-0100-0000350200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22110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63517</xdr:rowOff>
    </xdr:from>
    <xdr:ext cx="469744" cy="259045"/>
    <xdr:sp macro="" textlink="">
      <xdr:nvSpPr>
        <xdr:cNvPr id="575" name="【認定こども園・幼稚園・保育所】&#10;一人当たり面積該当値テキスト">
          <a:extLst>
            <a:ext uri="{FF2B5EF4-FFF2-40B4-BE49-F238E27FC236}">
              <a16:creationId xmlns:a16="http://schemas.microsoft.com/office/drawing/2014/main" id="{00000000-0008-0000-0100-00003F020000}"/>
            </a:ext>
          </a:extLst>
        </xdr:cNvPr>
        <xdr:cNvSpPr txBox="1"/>
      </xdr:nvSpPr>
      <xdr:spPr>
        <a:xfrm>
          <a:off x="221996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50800</xdr:rowOff>
    </xdr:from>
    <xdr:to>
      <xdr:col>112</xdr:col>
      <xdr:colOff>38100</xdr:colOff>
      <xdr:row>39</xdr:row>
      <xdr:rowOff>152400</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21272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91440</xdr:rowOff>
    </xdr:from>
    <xdr:to>
      <xdr:col>116</xdr:col>
      <xdr:colOff>63500</xdr:colOff>
      <xdr:row>39</xdr:row>
      <xdr:rowOff>101600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1323300" y="677799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101600</xdr:rowOff>
    </xdr:from>
    <xdr:to>
      <xdr:col>111</xdr:col>
      <xdr:colOff>177800</xdr:colOff>
      <xdr:row>39</xdr:row>
      <xdr:rowOff>110490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20434300" y="67881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68580</xdr:rowOff>
    </xdr:from>
    <xdr:to>
      <xdr:col>102</xdr:col>
      <xdr:colOff>165100</xdr:colOff>
      <xdr:row>39</xdr:row>
      <xdr:rowOff>170180</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19494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119380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9545300" y="67970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74930</xdr:rowOff>
    </xdr:from>
    <xdr:to>
      <xdr:col>98</xdr:col>
      <xdr:colOff>38100</xdr:colOff>
      <xdr:row>40</xdr:row>
      <xdr:rowOff>5080</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8605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119380</xdr:rowOff>
    </xdr:from>
    <xdr:to>
      <xdr:col>102</xdr:col>
      <xdr:colOff>114300</xdr:colOff>
      <xdr:row>39</xdr:row>
      <xdr:rowOff>125730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18656300" y="68059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84" name="n_1aveValue【認定こども園・幼稚園・保育所】&#10;一人当たり面積">
          <a:extLst>
            <a:ext uri="{FF2B5EF4-FFF2-40B4-BE49-F238E27FC236}">
              <a16:creationId xmlns:a16="http://schemas.microsoft.com/office/drawing/2014/main" id="{00000000-0008-0000-0100-000048020000}"/>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85" name="n_2aveValue【認定こども園・幼稚園・保育所】&#10;一人当たり面積">
          <a:extLst>
            <a:ext uri="{FF2B5EF4-FFF2-40B4-BE49-F238E27FC236}">
              <a16:creationId xmlns:a16="http://schemas.microsoft.com/office/drawing/2014/main" id="{00000000-0008-0000-0100-000049020000}"/>
            </a:ext>
          </a:extLst>
        </xdr:cNvPr>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86" name="n_3aveValue【認定こども園・幼稚園・保育所】&#10;一人当たり面積">
          <a:extLst>
            <a:ext uri="{FF2B5EF4-FFF2-40B4-BE49-F238E27FC236}">
              <a16:creationId xmlns:a16="http://schemas.microsoft.com/office/drawing/2014/main" id="{00000000-0008-0000-0100-00004A02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87" name="n_4aveValue【認定こども園・幼稚園・保育所】&#10;一人当たり面積">
          <a:extLst>
            <a:ext uri="{FF2B5EF4-FFF2-40B4-BE49-F238E27FC236}">
              <a16:creationId xmlns:a16="http://schemas.microsoft.com/office/drawing/2014/main" id="{00000000-0008-0000-0100-00004B020000}"/>
            </a:ext>
          </a:extLst>
        </xdr:cNvPr>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168927</xdr:rowOff>
    </xdr:from>
    <xdr:ext cx="469744" cy="259045"/>
    <xdr:sp macro="" textlink="">
      <xdr:nvSpPr>
        <xdr:cNvPr id="588" name="n_1mainValue【認定こども園・幼稚園・保育所】&#10;一人当たり面積">
          <a:extLst>
            <a:ext uri="{FF2B5EF4-FFF2-40B4-BE49-F238E27FC236}">
              <a16:creationId xmlns:a16="http://schemas.microsoft.com/office/drawing/2014/main" id="{00000000-0008-0000-0100-00004C020000}"/>
            </a:ext>
          </a:extLst>
        </xdr:cNvPr>
        <xdr:cNvSpPr txBox="1"/>
      </xdr:nvSpPr>
      <xdr:spPr>
        <a:xfrm>
          <a:off x="210757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89" name="n_2mainValue【認定こども園・幼稚園・保育所】&#10;一人当たり面積">
          <a:extLst>
            <a:ext uri="{FF2B5EF4-FFF2-40B4-BE49-F238E27FC236}">
              <a16:creationId xmlns:a16="http://schemas.microsoft.com/office/drawing/2014/main" id="{00000000-0008-0000-0100-00004D020000}"/>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15257</xdr:rowOff>
    </xdr:from>
    <xdr:ext cx="469744" cy="259045"/>
    <xdr:sp macro="" textlink="">
      <xdr:nvSpPr>
        <xdr:cNvPr id="590" name="n_3main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19310427"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21607</xdr:rowOff>
    </xdr:from>
    <xdr:ext cx="469744" cy="259045"/>
    <xdr:sp macro="" textlink="">
      <xdr:nvSpPr>
        <xdr:cNvPr id="591" name="n_4main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18421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5" name="【学校施設】&#10;有形固定資産減価償却率グラフ枠">
          <a:extLst>
            <a:ext uri="{FF2B5EF4-FFF2-40B4-BE49-F238E27FC236}">
              <a16:creationId xmlns:a16="http://schemas.microsoft.com/office/drawing/2014/main" id="{00000000-0008-0000-0100-00006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17" name="【学校施設】&#10;有形固定資産減価償却率最小値テキスト">
          <a:extLst>
            <a:ext uri="{FF2B5EF4-FFF2-40B4-BE49-F238E27FC236}">
              <a16:creationId xmlns:a16="http://schemas.microsoft.com/office/drawing/2014/main" id="{00000000-0008-0000-0100-000069020000}"/>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19" name="【学校施設】&#10;有形固定資産減価償却率最大値テキスト">
          <a:extLst>
            <a:ext uri="{FF2B5EF4-FFF2-40B4-BE49-F238E27FC236}">
              <a16:creationId xmlns:a16="http://schemas.microsoft.com/office/drawing/2014/main" id="{00000000-0008-0000-0100-00006B02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21" name="【学校施設】&#10;有形固定資産減価償却率平均値テキスト">
          <a:extLst>
            <a:ext uri="{FF2B5EF4-FFF2-40B4-BE49-F238E27FC236}">
              <a16:creationId xmlns:a16="http://schemas.microsoft.com/office/drawing/2014/main" id="{00000000-0008-0000-0100-00006D020000}"/>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22" name="フローチャート: 判断 621">
          <a:extLst>
            <a:ext uri="{FF2B5EF4-FFF2-40B4-BE49-F238E27FC236}">
              <a16:creationId xmlns:a16="http://schemas.microsoft.com/office/drawing/2014/main" id="{00000000-0008-0000-0100-00006E02000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23" name="フローチャート: 判断 622">
          <a:extLst>
            <a:ext uri="{FF2B5EF4-FFF2-40B4-BE49-F238E27FC236}">
              <a16:creationId xmlns:a16="http://schemas.microsoft.com/office/drawing/2014/main" id="{00000000-0008-0000-0100-00006F020000}"/>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149225</xdr:rowOff>
    </xdr:from>
    <xdr:to>
      <xdr:col>85</xdr:col>
      <xdr:colOff>177800</xdr:colOff>
      <xdr:row>61</xdr:row>
      <xdr:rowOff>79375</xdr:rowOff>
    </xdr:to>
    <xdr:sp macro="" textlink="">
      <xdr:nvSpPr>
        <xdr:cNvPr id="632" name="楕円 631">
          <a:extLst>
            <a:ext uri="{FF2B5EF4-FFF2-40B4-BE49-F238E27FC236}">
              <a16:creationId xmlns:a16="http://schemas.microsoft.com/office/drawing/2014/main" id="{00000000-0008-0000-0100-000078020000}"/>
            </a:ext>
          </a:extLst>
        </xdr:cNvPr>
        <xdr:cNvSpPr/>
      </xdr:nvSpPr>
      <xdr:spPr>
        <a:xfrm>
          <a:off x="16268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127652</xdr:rowOff>
    </xdr:from>
    <xdr:ext cx="405111" cy="259045"/>
    <xdr:sp macro="" textlink="">
      <xdr:nvSpPr>
        <xdr:cNvPr id="633" name="【学校施設】&#10;有形固定資産減価償却率該当値テキスト">
          <a:extLst>
            <a:ext uri="{FF2B5EF4-FFF2-40B4-BE49-F238E27FC236}">
              <a16:creationId xmlns:a16="http://schemas.microsoft.com/office/drawing/2014/main" id="{00000000-0008-0000-0100-000079020000}"/>
            </a:ext>
          </a:extLst>
        </xdr:cNvPr>
        <xdr:cNvSpPr txBox="1"/>
      </xdr:nvSpPr>
      <xdr:spPr>
        <a:xfrm>
          <a:off x="163576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28575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5481300" y="104508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107315</xdr:rowOff>
    </xdr:from>
    <xdr:to>
      <xdr:col>76</xdr:col>
      <xdr:colOff>165100</xdr:colOff>
      <xdr:row>61</xdr:row>
      <xdr:rowOff>37465</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4541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60</xdr:row>
      <xdr:rowOff>163830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4592300" y="10445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127635</xdr:rowOff>
    </xdr:from>
    <xdr:to>
      <xdr:col>76</xdr:col>
      <xdr:colOff>114300</xdr:colOff>
      <xdr:row>60</xdr:row>
      <xdr:rowOff>158115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3703300" y="104146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127635</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814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42" name="n_1aveValue【学校施設】&#10;有形固定資産減価償却率">
          <a:extLst>
            <a:ext uri="{FF2B5EF4-FFF2-40B4-BE49-F238E27FC236}">
              <a16:creationId xmlns:a16="http://schemas.microsoft.com/office/drawing/2014/main" id="{00000000-0008-0000-0100-000082020000}"/>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43" name="n_2aveValue【学校施設】&#10;有形固定資産減価償却率">
          <a:extLst>
            <a:ext uri="{FF2B5EF4-FFF2-40B4-BE49-F238E27FC236}">
              <a16:creationId xmlns:a16="http://schemas.microsoft.com/office/drawing/2014/main" id="{00000000-0008-0000-0100-000083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44" name="n_3aveValue【学校施設】&#10;有形固定資産減価償却率">
          <a:extLst>
            <a:ext uri="{FF2B5EF4-FFF2-40B4-BE49-F238E27FC236}">
              <a16:creationId xmlns:a16="http://schemas.microsoft.com/office/drawing/2014/main" id="{00000000-0008-0000-0100-000084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45" name="n_4aveValue【学校施設】&#10;有形固定資産減価償却率">
          <a:extLst>
            <a:ext uri="{FF2B5EF4-FFF2-40B4-BE49-F238E27FC236}">
              <a16:creationId xmlns:a16="http://schemas.microsoft.com/office/drawing/2014/main" id="{00000000-0008-0000-0100-000085020000}"/>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646" name="n_1mainValue【学校施設】&#10;有形固定資産減価償却率">
          <a:extLst>
            <a:ext uri="{FF2B5EF4-FFF2-40B4-BE49-F238E27FC236}">
              <a16:creationId xmlns:a16="http://schemas.microsoft.com/office/drawing/2014/main" id="{00000000-0008-0000-0100-000086020000}"/>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28592</xdr:rowOff>
    </xdr:from>
    <xdr:ext cx="405111" cy="259045"/>
    <xdr:sp macro="" textlink="">
      <xdr:nvSpPr>
        <xdr:cNvPr id="647" name="n_2mainValue【学校施設】&#10;有形固定資産減価償却率">
          <a:extLst>
            <a:ext uri="{FF2B5EF4-FFF2-40B4-BE49-F238E27FC236}">
              <a16:creationId xmlns:a16="http://schemas.microsoft.com/office/drawing/2014/main" id="{00000000-0008-0000-0100-000087020000}"/>
            </a:ext>
          </a:extLst>
        </xdr:cNvPr>
        <xdr:cNvSpPr txBox="1"/>
      </xdr:nvSpPr>
      <xdr:spPr>
        <a:xfrm>
          <a:off x="14389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648" name="n_3mainValue【学校施設】&#10;有形固定資産減価償却率">
          <a:extLst>
            <a:ext uri="{FF2B5EF4-FFF2-40B4-BE49-F238E27FC236}">
              <a16:creationId xmlns:a16="http://schemas.microsoft.com/office/drawing/2014/main" id="{00000000-0008-0000-0100-000088020000}"/>
            </a:ext>
          </a:extLst>
        </xdr:cNvPr>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649" name="n_4mainValue【学校施設】&#10;有形固定資産減価償却率">
          <a:extLst>
            <a:ext uri="{FF2B5EF4-FFF2-40B4-BE49-F238E27FC236}">
              <a16:creationId xmlns:a16="http://schemas.microsoft.com/office/drawing/2014/main" id="{00000000-0008-0000-0100-000089020000}"/>
            </a:ext>
          </a:extLst>
        </xdr:cNvPr>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学校施設】&#10;一人当たり面積グラフ枠">
          <a:extLst>
            <a:ext uri="{FF2B5EF4-FFF2-40B4-BE49-F238E27FC236}">
              <a16:creationId xmlns:a16="http://schemas.microsoft.com/office/drawing/2014/main" id="{00000000-0008-0000-0100-0000A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75" name="【学校施設】&#10;一人当たり面積最小値テキスト">
          <a:extLst>
            <a:ext uri="{FF2B5EF4-FFF2-40B4-BE49-F238E27FC236}">
              <a16:creationId xmlns:a16="http://schemas.microsoft.com/office/drawing/2014/main" id="{00000000-0008-0000-0100-0000A302000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77" name="【学校施設】&#10;一人当たり面積最大値テキスト">
          <a:extLst>
            <a:ext uri="{FF2B5EF4-FFF2-40B4-BE49-F238E27FC236}">
              <a16:creationId xmlns:a16="http://schemas.microsoft.com/office/drawing/2014/main" id="{00000000-0008-0000-0100-0000A5020000}"/>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79" name="【学校施設】&#10;一人当たり面積平均値テキスト">
          <a:extLst>
            <a:ext uri="{FF2B5EF4-FFF2-40B4-BE49-F238E27FC236}">
              <a16:creationId xmlns:a16="http://schemas.microsoft.com/office/drawing/2014/main" id="{00000000-0008-0000-0100-0000A7020000}"/>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107315</xdr:rowOff>
    </xdr:from>
    <xdr:to>
      <xdr:col>116</xdr:col>
      <xdr:colOff>114300</xdr:colOff>
      <xdr:row>62</xdr:row>
      <xdr:rowOff>37465</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22110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130192</xdr:rowOff>
    </xdr:from>
    <xdr:ext cx="469744" cy="259045"/>
    <xdr:sp macro="" textlink="">
      <xdr:nvSpPr>
        <xdr:cNvPr id="691" name="【学校施設】&#10;一人当たり面積該当値テキスト">
          <a:extLst>
            <a:ext uri="{FF2B5EF4-FFF2-40B4-BE49-F238E27FC236}">
              <a16:creationId xmlns:a16="http://schemas.microsoft.com/office/drawing/2014/main" id="{00000000-0008-0000-0100-0000B3020000}"/>
            </a:ext>
          </a:extLst>
        </xdr:cNvPr>
        <xdr:cNvSpPr txBox="1"/>
      </xdr:nvSpPr>
      <xdr:spPr>
        <a:xfrm>
          <a:off x="22199600"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126746</xdr:rowOff>
    </xdr:from>
    <xdr:to>
      <xdr:col>112</xdr:col>
      <xdr:colOff>38100</xdr:colOff>
      <xdr:row>62</xdr:row>
      <xdr:rowOff>56896</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212725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158115</xdr:rowOff>
    </xdr:from>
    <xdr:to>
      <xdr:col>116</xdr:col>
      <xdr:colOff>63500</xdr:colOff>
      <xdr:row>62</xdr:row>
      <xdr:rowOff>6096</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21323300" y="1061656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141224</xdr:rowOff>
    </xdr:from>
    <xdr:to>
      <xdr:col>107</xdr:col>
      <xdr:colOff>101600</xdr:colOff>
      <xdr:row>62</xdr:row>
      <xdr:rowOff>71374</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xdr:rowOff>
    </xdr:from>
    <xdr:to>
      <xdr:col>111</xdr:col>
      <xdr:colOff>177800</xdr:colOff>
      <xdr:row>62</xdr:row>
      <xdr:rowOff>20574</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20434300" y="10635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156845</xdr:rowOff>
    </xdr:from>
    <xdr:to>
      <xdr:col>102</xdr:col>
      <xdr:colOff>165100</xdr:colOff>
      <xdr:row>62</xdr:row>
      <xdr:rowOff>86995</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19494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20574</xdr:rowOff>
    </xdr:from>
    <xdr:to>
      <xdr:col>107</xdr:col>
      <xdr:colOff>50800</xdr:colOff>
      <xdr:row>62</xdr:row>
      <xdr:rowOff>36195</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flipV="1">
          <a:off x="19545300" y="1065047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167132</xdr:rowOff>
    </xdr:from>
    <xdr:to>
      <xdr:col>98</xdr:col>
      <xdr:colOff>38100</xdr:colOff>
      <xdr:row>62</xdr:row>
      <xdr:rowOff>97282</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8605500" y="10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36195</xdr:rowOff>
    </xdr:from>
    <xdr:to>
      <xdr:col>102</xdr:col>
      <xdr:colOff>114300</xdr:colOff>
      <xdr:row>62</xdr:row>
      <xdr:rowOff>46482</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18656300" y="1066609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0" name="n_1aveValue【学校施設】&#10;一人当たり面積">
          <a:extLst>
            <a:ext uri="{FF2B5EF4-FFF2-40B4-BE49-F238E27FC236}">
              <a16:creationId xmlns:a16="http://schemas.microsoft.com/office/drawing/2014/main" id="{00000000-0008-0000-0100-0000BC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701" name="n_2aveValue【学校施設】&#10;一人当たり面積">
          <a:extLst>
            <a:ext uri="{FF2B5EF4-FFF2-40B4-BE49-F238E27FC236}">
              <a16:creationId xmlns:a16="http://schemas.microsoft.com/office/drawing/2014/main" id="{00000000-0008-0000-0100-0000BD020000}"/>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02" name="n_3aveValue【学校施設】&#10;一人当たり面積">
          <a:extLst>
            <a:ext uri="{FF2B5EF4-FFF2-40B4-BE49-F238E27FC236}">
              <a16:creationId xmlns:a16="http://schemas.microsoft.com/office/drawing/2014/main" id="{00000000-0008-0000-0100-0000BE020000}"/>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03" name="n_4aveValue【学校施設】&#10;一人当たり面積">
          <a:extLst>
            <a:ext uri="{FF2B5EF4-FFF2-40B4-BE49-F238E27FC236}">
              <a16:creationId xmlns:a16="http://schemas.microsoft.com/office/drawing/2014/main" id="{00000000-0008-0000-0100-0000BF020000}"/>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48023</xdr:rowOff>
    </xdr:from>
    <xdr:ext cx="469744" cy="259045"/>
    <xdr:sp macro="" textlink="">
      <xdr:nvSpPr>
        <xdr:cNvPr id="704" name="n_1mainValue【学校施設】&#10;一人当たり面積">
          <a:extLst>
            <a:ext uri="{FF2B5EF4-FFF2-40B4-BE49-F238E27FC236}">
              <a16:creationId xmlns:a16="http://schemas.microsoft.com/office/drawing/2014/main" id="{00000000-0008-0000-0100-0000C0020000}"/>
            </a:ext>
          </a:extLst>
        </xdr:cNvPr>
        <xdr:cNvSpPr txBox="1"/>
      </xdr:nvSpPr>
      <xdr:spPr>
        <a:xfrm>
          <a:off x="21075727" y="106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87901</xdr:rowOff>
    </xdr:from>
    <xdr:ext cx="469744" cy="259045"/>
    <xdr:sp macro="" textlink="">
      <xdr:nvSpPr>
        <xdr:cNvPr id="705" name="n_2mainValue【学校施設】&#10;一人当たり面積">
          <a:extLst>
            <a:ext uri="{FF2B5EF4-FFF2-40B4-BE49-F238E27FC236}">
              <a16:creationId xmlns:a16="http://schemas.microsoft.com/office/drawing/2014/main" id="{00000000-0008-0000-0100-0000C1020000}"/>
            </a:ext>
          </a:extLst>
        </xdr:cNvPr>
        <xdr:cNvSpPr txBox="1"/>
      </xdr:nvSpPr>
      <xdr:spPr>
        <a:xfrm>
          <a:off x="20199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103522</xdr:rowOff>
    </xdr:from>
    <xdr:ext cx="469744" cy="259045"/>
    <xdr:sp macro="" textlink="">
      <xdr:nvSpPr>
        <xdr:cNvPr id="706" name="n_3mainValue【学校施設】&#10;一人当たり面積">
          <a:extLst>
            <a:ext uri="{FF2B5EF4-FFF2-40B4-BE49-F238E27FC236}">
              <a16:creationId xmlns:a16="http://schemas.microsoft.com/office/drawing/2014/main" id="{00000000-0008-0000-0100-0000C2020000}"/>
            </a:ext>
          </a:extLst>
        </xdr:cNvPr>
        <xdr:cNvSpPr txBox="1"/>
      </xdr:nvSpPr>
      <xdr:spPr>
        <a:xfrm>
          <a:off x="19310427"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113809</xdr:rowOff>
    </xdr:from>
    <xdr:ext cx="469744" cy="259045"/>
    <xdr:sp macro="" textlink="">
      <xdr:nvSpPr>
        <xdr:cNvPr id="707" name="n_4mainValue【学校施設】&#10;一人当たり面積">
          <a:extLst>
            <a:ext uri="{FF2B5EF4-FFF2-40B4-BE49-F238E27FC236}">
              <a16:creationId xmlns:a16="http://schemas.microsoft.com/office/drawing/2014/main" id="{00000000-0008-0000-0100-0000C3020000}"/>
            </a:ext>
          </a:extLst>
        </xdr:cNvPr>
        <xdr:cNvSpPr txBox="1"/>
      </xdr:nvSpPr>
      <xdr:spPr>
        <a:xfrm>
          <a:off x="184214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児童館】&#10;有形固定資産減価償却率グラフ枠">
          <a:extLst>
            <a:ext uri="{FF2B5EF4-FFF2-40B4-BE49-F238E27FC236}">
              <a16:creationId xmlns:a16="http://schemas.microsoft.com/office/drawing/2014/main" id="{00000000-0008-0000-0100-0000D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児童館】&#10;有形固定資産減価償却率最小値テキスト">
          <a:extLst>
            <a:ext uri="{FF2B5EF4-FFF2-40B4-BE49-F238E27FC236}">
              <a16:creationId xmlns:a16="http://schemas.microsoft.com/office/drawing/2014/main" id="{00000000-0008-0000-0100-0000D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36" name="【児童館】&#10;有形固定資産減価償却率最大値テキスト">
          <a:extLst>
            <a:ext uri="{FF2B5EF4-FFF2-40B4-BE49-F238E27FC236}">
              <a16:creationId xmlns:a16="http://schemas.microsoft.com/office/drawing/2014/main" id="{00000000-0008-0000-0100-0000E0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38" name="【児童館】&#10;有形固定資産減価償却率平均値テキスト">
          <a:extLst>
            <a:ext uri="{FF2B5EF4-FFF2-40B4-BE49-F238E27FC236}">
              <a16:creationId xmlns:a16="http://schemas.microsoft.com/office/drawing/2014/main" id="{00000000-0008-0000-0100-0000E2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750" name="【児童館】&#10;有形固定資産減価償却率該当値テキスト">
          <a:extLst>
            <a:ext uri="{FF2B5EF4-FFF2-40B4-BE49-F238E27FC236}">
              <a16:creationId xmlns:a16="http://schemas.microsoft.com/office/drawing/2014/main" id="{00000000-0008-0000-0100-0000EE020000}"/>
            </a:ext>
          </a:extLst>
        </xdr:cNvPr>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160382</xdr:rowOff>
    </xdr:from>
    <xdr:to>
      <xdr:col>81</xdr:col>
      <xdr:colOff>101600</xdr:colOff>
      <xdr:row>86</xdr:row>
      <xdr:rowOff>90532</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543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39732</xdr:rowOff>
    </xdr:from>
    <xdr:to>
      <xdr:col>85</xdr:col>
      <xdr:colOff>127000</xdr:colOff>
      <xdr:row>86</xdr:row>
      <xdr:rowOff>60961</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5481300" y="1478443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21589</xdr:rowOff>
    </xdr:from>
    <xdr:to>
      <xdr:col>76</xdr:col>
      <xdr:colOff>165100</xdr:colOff>
      <xdr:row>86</xdr:row>
      <xdr:rowOff>123189</xdr:rowOff>
    </xdr:to>
    <xdr:sp macro="" textlink="">
      <xdr:nvSpPr>
        <xdr:cNvPr id="753" name="楕円 752">
          <a:extLst>
            <a:ext uri="{FF2B5EF4-FFF2-40B4-BE49-F238E27FC236}">
              <a16:creationId xmlns:a16="http://schemas.microsoft.com/office/drawing/2014/main" id="{00000000-0008-0000-0100-0000F1020000}"/>
            </a:ext>
          </a:extLst>
        </xdr:cNvPr>
        <xdr:cNvSpPr/>
      </xdr:nvSpPr>
      <xdr:spPr>
        <a:xfrm>
          <a:off x="14541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39732</xdr:rowOff>
    </xdr:from>
    <xdr:to>
      <xdr:col>81</xdr:col>
      <xdr:colOff>50800</xdr:colOff>
      <xdr:row>86</xdr:row>
      <xdr:rowOff>72389</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flipV="1">
          <a:off x="14592300" y="147844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1995</xdr:rowOff>
    </xdr:from>
    <xdr:to>
      <xdr:col>72</xdr:col>
      <xdr:colOff>38100</xdr:colOff>
      <xdr:row>86</xdr:row>
      <xdr:rowOff>103595</xdr:rowOff>
    </xdr:to>
    <xdr:sp macro="" textlink="">
      <xdr:nvSpPr>
        <xdr:cNvPr id="755" name="楕円 754">
          <a:extLst>
            <a:ext uri="{FF2B5EF4-FFF2-40B4-BE49-F238E27FC236}">
              <a16:creationId xmlns:a16="http://schemas.microsoft.com/office/drawing/2014/main" id="{00000000-0008-0000-0100-0000F3020000}"/>
            </a:ext>
          </a:extLst>
        </xdr:cNvPr>
        <xdr:cNvSpPr/>
      </xdr:nvSpPr>
      <xdr:spPr>
        <a:xfrm>
          <a:off x="13652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52795</xdr:rowOff>
    </xdr:from>
    <xdr:to>
      <xdr:col>76</xdr:col>
      <xdr:colOff>114300</xdr:colOff>
      <xdr:row>86</xdr:row>
      <xdr:rowOff>72389</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3703300" y="1479749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155484</xdr:rowOff>
    </xdr:from>
    <xdr:to>
      <xdr:col>67</xdr:col>
      <xdr:colOff>101600</xdr:colOff>
      <xdr:row>86</xdr:row>
      <xdr:rowOff>85634</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2763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34834</xdr:rowOff>
    </xdr:from>
    <xdr:to>
      <xdr:col>71</xdr:col>
      <xdr:colOff>177800</xdr:colOff>
      <xdr:row>86</xdr:row>
      <xdr:rowOff>52795</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814300" y="1477953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59" name="n_1aveValue【児童館】&#10;有形固定資産減価償却率">
          <a:extLst>
            <a:ext uri="{FF2B5EF4-FFF2-40B4-BE49-F238E27FC236}">
              <a16:creationId xmlns:a16="http://schemas.microsoft.com/office/drawing/2014/main" id="{00000000-0008-0000-0100-0000F7020000}"/>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760" name="n_2aveValue【児童館】&#10;有形固定資産減価償却率">
          <a:extLst>
            <a:ext uri="{FF2B5EF4-FFF2-40B4-BE49-F238E27FC236}">
              <a16:creationId xmlns:a16="http://schemas.microsoft.com/office/drawing/2014/main" id="{00000000-0008-0000-0100-0000F8020000}"/>
            </a:ext>
          </a:extLst>
        </xdr:cNvPr>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761" name="n_3aveValue【児童館】&#10;有形固定資産減価償却率">
          <a:extLst>
            <a:ext uri="{FF2B5EF4-FFF2-40B4-BE49-F238E27FC236}">
              <a16:creationId xmlns:a16="http://schemas.microsoft.com/office/drawing/2014/main" id="{00000000-0008-0000-0100-0000F9020000}"/>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2" name="n_4aveValue【児童館】&#10;有形固定資産減価償却率">
          <a:extLst>
            <a:ext uri="{FF2B5EF4-FFF2-40B4-BE49-F238E27FC236}">
              <a16:creationId xmlns:a16="http://schemas.microsoft.com/office/drawing/2014/main" id="{00000000-0008-0000-0100-0000FA02000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81659</xdr:rowOff>
    </xdr:from>
    <xdr:ext cx="405111" cy="259045"/>
    <xdr:sp macro="" textlink="">
      <xdr:nvSpPr>
        <xdr:cNvPr id="763" name="n_1mainValue【児童館】&#10;有形固定資産減価償却率">
          <a:extLst>
            <a:ext uri="{FF2B5EF4-FFF2-40B4-BE49-F238E27FC236}">
              <a16:creationId xmlns:a16="http://schemas.microsoft.com/office/drawing/2014/main" id="{00000000-0008-0000-0100-0000FB020000}"/>
            </a:ext>
          </a:extLst>
        </xdr:cNvPr>
        <xdr:cNvSpPr txBox="1"/>
      </xdr:nvSpPr>
      <xdr:spPr>
        <a:xfrm>
          <a:off x="152660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114316</xdr:rowOff>
    </xdr:from>
    <xdr:ext cx="405111" cy="259045"/>
    <xdr:sp macro="" textlink="">
      <xdr:nvSpPr>
        <xdr:cNvPr id="764" name="n_2mainValue【児童館】&#10;有形固定資産減価償却率">
          <a:extLst>
            <a:ext uri="{FF2B5EF4-FFF2-40B4-BE49-F238E27FC236}">
              <a16:creationId xmlns:a16="http://schemas.microsoft.com/office/drawing/2014/main" id="{00000000-0008-0000-0100-0000FC020000}"/>
            </a:ext>
          </a:extLst>
        </xdr:cNvPr>
        <xdr:cNvSpPr txBox="1"/>
      </xdr:nvSpPr>
      <xdr:spPr>
        <a:xfrm>
          <a:off x="14389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94722</xdr:rowOff>
    </xdr:from>
    <xdr:ext cx="405111" cy="259045"/>
    <xdr:sp macro="" textlink="">
      <xdr:nvSpPr>
        <xdr:cNvPr id="765" name="n_3mainValue【児童館】&#10;有形固定資産減価償却率">
          <a:extLst>
            <a:ext uri="{FF2B5EF4-FFF2-40B4-BE49-F238E27FC236}">
              <a16:creationId xmlns:a16="http://schemas.microsoft.com/office/drawing/2014/main" id="{00000000-0008-0000-0100-0000FD020000}"/>
            </a:ext>
          </a:extLst>
        </xdr:cNvPr>
        <xdr:cNvSpPr txBox="1"/>
      </xdr:nvSpPr>
      <xdr:spPr>
        <a:xfrm>
          <a:off x="13500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76761</xdr:rowOff>
    </xdr:from>
    <xdr:ext cx="405111" cy="259045"/>
    <xdr:sp macro="" textlink="">
      <xdr:nvSpPr>
        <xdr:cNvPr id="766" name="n_4mainValue【児童館】&#10;有形固定資産減価償却率">
          <a:extLst>
            <a:ext uri="{FF2B5EF4-FFF2-40B4-BE49-F238E27FC236}">
              <a16:creationId xmlns:a16="http://schemas.microsoft.com/office/drawing/2014/main" id="{00000000-0008-0000-0100-0000FE020000}"/>
            </a:ext>
          </a:extLst>
        </xdr:cNvPr>
        <xdr:cNvSpPr txBox="1"/>
      </xdr:nvSpPr>
      <xdr:spPr>
        <a:xfrm>
          <a:off x="12611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00000000-0008-0000-01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93" name="【児童館】&#10;一人当たり面積最小値テキスト">
          <a:extLst>
            <a:ext uri="{FF2B5EF4-FFF2-40B4-BE49-F238E27FC236}">
              <a16:creationId xmlns:a16="http://schemas.microsoft.com/office/drawing/2014/main" id="{00000000-0008-0000-0100-00001903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95" name="【児童館】&#10;一人当たり面積最大値テキスト">
          <a:extLst>
            <a:ext uri="{FF2B5EF4-FFF2-40B4-BE49-F238E27FC236}">
              <a16:creationId xmlns:a16="http://schemas.microsoft.com/office/drawing/2014/main" id="{00000000-0008-0000-0100-00001B030000}"/>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97" name="【児童館】&#10;一人当たり面積平均値テキスト">
          <a:extLst>
            <a:ext uri="{FF2B5EF4-FFF2-40B4-BE49-F238E27FC236}">
              <a16:creationId xmlns:a16="http://schemas.microsoft.com/office/drawing/2014/main" id="{00000000-0008-0000-0100-00001D03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98" name="フローチャート: 判断 797">
          <a:extLst>
            <a:ext uri="{FF2B5EF4-FFF2-40B4-BE49-F238E27FC236}">
              <a16:creationId xmlns:a16="http://schemas.microsoft.com/office/drawing/2014/main" id="{00000000-0008-0000-0100-00001E03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8" name="楕円 807">
          <a:extLst>
            <a:ext uri="{FF2B5EF4-FFF2-40B4-BE49-F238E27FC236}">
              <a16:creationId xmlns:a16="http://schemas.microsoft.com/office/drawing/2014/main" id="{00000000-0008-0000-0100-000028030000}"/>
            </a:ext>
          </a:extLst>
        </xdr:cNvPr>
        <xdr:cNvSpPr/>
      </xdr:nvSpPr>
      <xdr:spPr>
        <a:xfrm>
          <a:off x="22110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134456</xdr:rowOff>
    </xdr:from>
    <xdr:ext cx="469744" cy="259045"/>
    <xdr:sp macro="" textlink="">
      <xdr:nvSpPr>
        <xdr:cNvPr id="809" name="【児童館】&#10;一人当たり面積該当値テキスト">
          <a:extLst>
            <a:ext uri="{FF2B5EF4-FFF2-40B4-BE49-F238E27FC236}">
              <a16:creationId xmlns:a16="http://schemas.microsoft.com/office/drawing/2014/main" id="{00000000-0008-0000-0100-000029030000}"/>
            </a:ext>
          </a:extLst>
        </xdr:cNvPr>
        <xdr:cNvSpPr txBox="1"/>
      </xdr:nvSpPr>
      <xdr:spPr>
        <a:xfrm>
          <a:off x="22199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810" name="楕円 809">
          <a:extLst>
            <a:ext uri="{FF2B5EF4-FFF2-40B4-BE49-F238E27FC236}">
              <a16:creationId xmlns:a16="http://schemas.microsoft.com/office/drawing/2014/main" id="{00000000-0008-0000-0100-00002A030000}"/>
            </a:ext>
          </a:extLst>
        </xdr:cNvPr>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35379</xdr:rowOff>
    </xdr:from>
    <xdr:to>
      <xdr:col>116</xdr:col>
      <xdr:colOff>63500</xdr:colOff>
      <xdr:row>85</xdr:row>
      <xdr:rowOff>46264</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flipV="1">
          <a:off x="21323300" y="146086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57150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19545300" y="14619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656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18" name="n_1aveValue【児童館】&#10;一人当たり面積">
          <a:extLst>
            <a:ext uri="{FF2B5EF4-FFF2-40B4-BE49-F238E27FC236}">
              <a16:creationId xmlns:a16="http://schemas.microsoft.com/office/drawing/2014/main" id="{00000000-0008-0000-0100-000032030000}"/>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19" name="n_2aveValue【児童館】&#10;一人当たり面積">
          <a:extLst>
            <a:ext uri="{FF2B5EF4-FFF2-40B4-BE49-F238E27FC236}">
              <a16:creationId xmlns:a16="http://schemas.microsoft.com/office/drawing/2014/main" id="{00000000-0008-0000-0100-000033030000}"/>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20" name="n_3aveValue【児童館】&#10;一人当たり面積">
          <a:extLst>
            <a:ext uri="{FF2B5EF4-FFF2-40B4-BE49-F238E27FC236}">
              <a16:creationId xmlns:a16="http://schemas.microsoft.com/office/drawing/2014/main" id="{00000000-0008-0000-0100-000034030000}"/>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821" name="n_4aveValue【児童館】&#10;一人当たり面積">
          <a:extLst>
            <a:ext uri="{FF2B5EF4-FFF2-40B4-BE49-F238E27FC236}">
              <a16:creationId xmlns:a16="http://schemas.microsoft.com/office/drawing/2014/main" id="{00000000-0008-0000-0100-000035030000}"/>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822" name="n_1mainValue【児童館】&#10;一人当たり面積">
          <a:extLst>
            <a:ext uri="{FF2B5EF4-FFF2-40B4-BE49-F238E27FC236}">
              <a16:creationId xmlns:a16="http://schemas.microsoft.com/office/drawing/2014/main" id="{00000000-0008-0000-0100-000036030000}"/>
            </a:ext>
          </a:extLst>
        </xdr:cNvPr>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823" name="n_2mainValue【児童館】&#10;一人当たり面積">
          <a:extLst>
            <a:ext uri="{FF2B5EF4-FFF2-40B4-BE49-F238E27FC236}">
              <a16:creationId xmlns:a16="http://schemas.microsoft.com/office/drawing/2014/main" id="{00000000-0008-0000-0100-000037030000}"/>
            </a:ext>
          </a:extLst>
        </xdr:cNvPr>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24" name="n_3mainValue【児童館】&#10;一人当たり面積">
          <a:extLst>
            <a:ext uri="{FF2B5EF4-FFF2-40B4-BE49-F238E27FC236}">
              <a16:creationId xmlns:a16="http://schemas.microsoft.com/office/drawing/2014/main" id="{00000000-0008-0000-0100-00003803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25" name="n_4mainValue【児童館】&#10;一人当たり面積">
          <a:extLst>
            <a:ext uri="{FF2B5EF4-FFF2-40B4-BE49-F238E27FC236}">
              <a16:creationId xmlns:a16="http://schemas.microsoft.com/office/drawing/2014/main" id="{00000000-0008-0000-0100-00003903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公民館】&#10;有形固定資産減価償却率グラフ枠">
          <a:extLst>
            <a:ext uri="{FF2B5EF4-FFF2-40B4-BE49-F238E27FC236}">
              <a16:creationId xmlns:a16="http://schemas.microsoft.com/office/drawing/2014/main" id="{00000000-0008-0000-0100-00005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0" name="【公民館】&#10;有形固定資産減価償却率最小値テキスト">
          <a:extLst>
            <a:ext uri="{FF2B5EF4-FFF2-40B4-BE49-F238E27FC236}">
              <a16:creationId xmlns:a16="http://schemas.microsoft.com/office/drawing/2014/main" id="{00000000-0008-0000-0100-000052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2" name="【公民館】&#10;有形固定資産減価償却率最大値テキスト">
          <a:extLst>
            <a:ext uri="{FF2B5EF4-FFF2-40B4-BE49-F238E27FC236}">
              <a16:creationId xmlns:a16="http://schemas.microsoft.com/office/drawing/2014/main" id="{00000000-0008-0000-0100-000054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854" name="【公民館】&#10;有形固定資産減価償却率平均値テキスト">
          <a:extLst>
            <a:ext uri="{FF2B5EF4-FFF2-40B4-BE49-F238E27FC236}">
              <a16:creationId xmlns:a16="http://schemas.microsoft.com/office/drawing/2014/main" id="{00000000-0008-0000-0100-000056030000}"/>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55" name="フローチャート: 判断 854">
          <a:extLst>
            <a:ext uri="{FF2B5EF4-FFF2-40B4-BE49-F238E27FC236}">
              <a16:creationId xmlns:a16="http://schemas.microsoft.com/office/drawing/2014/main" id="{00000000-0008-0000-0100-00005703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56" name="フローチャート: 判断 855">
          <a:extLst>
            <a:ext uri="{FF2B5EF4-FFF2-40B4-BE49-F238E27FC236}">
              <a16:creationId xmlns:a16="http://schemas.microsoft.com/office/drawing/2014/main" id="{00000000-0008-0000-0100-000058030000}"/>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857" name="フローチャート: 判断 856">
          <a:extLst>
            <a:ext uri="{FF2B5EF4-FFF2-40B4-BE49-F238E27FC236}">
              <a16:creationId xmlns:a16="http://schemas.microsoft.com/office/drawing/2014/main" id="{00000000-0008-0000-0100-000059030000}"/>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865" name="楕円 864">
          <a:extLst>
            <a:ext uri="{FF2B5EF4-FFF2-40B4-BE49-F238E27FC236}">
              <a16:creationId xmlns:a16="http://schemas.microsoft.com/office/drawing/2014/main" id="{00000000-0008-0000-0100-000061030000}"/>
            </a:ext>
          </a:extLst>
        </xdr:cNvPr>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40657</xdr:rowOff>
    </xdr:from>
    <xdr:ext cx="405111" cy="259045"/>
    <xdr:sp macro="" textlink="">
      <xdr:nvSpPr>
        <xdr:cNvPr id="866" name="【公民館】&#10;有形固定資産減価償却率該当値テキスト">
          <a:extLst>
            <a:ext uri="{FF2B5EF4-FFF2-40B4-BE49-F238E27FC236}">
              <a16:creationId xmlns:a16="http://schemas.microsoft.com/office/drawing/2014/main" id="{00000000-0008-0000-0100-000062030000}"/>
            </a:ext>
          </a:extLst>
        </xdr:cNvPr>
        <xdr:cNvSpPr txBox="1"/>
      </xdr:nvSpPr>
      <xdr:spPr>
        <a:xfrm>
          <a:off x="163576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68580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5481300" y="178727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41911</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4592300" y="17868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148589</xdr:rowOff>
    </xdr:from>
    <xdr:to>
      <xdr:col>72</xdr:col>
      <xdr:colOff>38100</xdr:colOff>
      <xdr:row>104</xdr:row>
      <xdr:rowOff>78739</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3652500" y="17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27939</xdr:rowOff>
    </xdr:from>
    <xdr:to>
      <xdr:col>76</xdr:col>
      <xdr:colOff>114300</xdr:colOff>
      <xdr:row>104</xdr:row>
      <xdr:rowOff>38100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3703300" y="178587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27939</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2814300" y="178269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875" name="n_1aveValue【公民館】&#10;有形固定資産減価償却率">
          <a:extLst>
            <a:ext uri="{FF2B5EF4-FFF2-40B4-BE49-F238E27FC236}">
              <a16:creationId xmlns:a16="http://schemas.microsoft.com/office/drawing/2014/main" id="{00000000-0008-0000-0100-00006B030000}"/>
            </a:ext>
          </a:extLst>
        </xdr:cNvPr>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876" name="n_2aveValue【公民館】&#10;有形固定資産減価償却率">
          <a:extLst>
            <a:ext uri="{FF2B5EF4-FFF2-40B4-BE49-F238E27FC236}">
              <a16:creationId xmlns:a16="http://schemas.microsoft.com/office/drawing/2014/main" id="{00000000-0008-0000-0100-00006C030000}"/>
            </a:ext>
          </a:extLst>
        </xdr:cNvPr>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877" name="n_3aveValue【公民館】&#10;有形固定資産減価償却率">
          <a:extLst>
            <a:ext uri="{FF2B5EF4-FFF2-40B4-BE49-F238E27FC236}">
              <a16:creationId xmlns:a16="http://schemas.microsoft.com/office/drawing/2014/main" id="{00000000-0008-0000-0100-00006D030000}"/>
            </a:ext>
          </a:extLst>
        </xdr:cNvPr>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878" name="n_4aveValue【公民館】&#10;有形固定資産減価償却率">
          <a:extLst>
            <a:ext uri="{FF2B5EF4-FFF2-40B4-BE49-F238E27FC236}">
              <a16:creationId xmlns:a16="http://schemas.microsoft.com/office/drawing/2014/main" id="{00000000-0008-0000-0100-00006E030000}"/>
            </a:ext>
          </a:extLst>
        </xdr:cNvPr>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879" name="n_1mainValue【公民館】&#10;有形固定資産減価償却率">
          <a:extLst>
            <a:ext uri="{FF2B5EF4-FFF2-40B4-BE49-F238E27FC236}">
              <a16:creationId xmlns:a16="http://schemas.microsoft.com/office/drawing/2014/main" id="{00000000-0008-0000-0100-00006F030000}"/>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105427</xdr:rowOff>
    </xdr:from>
    <xdr:ext cx="405111" cy="259045"/>
    <xdr:sp macro="" textlink="">
      <xdr:nvSpPr>
        <xdr:cNvPr id="880" name="n_2mainValue【公民館】&#10;有形固定資産減価償却率">
          <a:extLst>
            <a:ext uri="{FF2B5EF4-FFF2-40B4-BE49-F238E27FC236}">
              <a16:creationId xmlns:a16="http://schemas.microsoft.com/office/drawing/2014/main" id="{00000000-0008-0000-0100-000070030000}"/>
            </a:ext>
          </a:extLst>
        </xdr:cNvPr>
        <xdr:cNvSpPr txBox="1"/>
      </xdr:nvSpPr>
      <xdr:spPr>
        <a:xfrm>
          <a:off x="14389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95266</xdr:rowOff>
    </xdr:from>
    <xdr:ext cx="405111" cy="259045"/>
    <xdr:sp macro="" textlink="">
      <xdr:nvSpPr>
        <xdr:cNvPr id="881" name="n_3mainValue【公民館】&#10;有形固定資産減価償却率">
          <a:extLst>
            <a:ext uri="{FF2B5EF4-FFF2-40B4-BE49-F238E27FC236}">
              <a16:creationId xmlns:a16="http://schemas.microsoft.com/office/drawing/2014/main" id="{00000000-0008-0000-0100-000071030000}"/>
            </a:ext>
          </a:extLst>
        </xdr:cNvPr>
        <xdr:cNvSpPr txBox="1"/>
      </xdr:nvSpPr>
      <xdr:spPr>
        <a:xfrm>
          <a:off x="135007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882" name="n_4mainValue【公民館】&#10;有形固定資産減価償却率">
          <a:extLst>
            <a:ext uri="{FF2B5EF4-FFF2-40B4-BE49-F238E27FC236}">
              <a16:creationId xmlns:a16="http://schemas.microsoft.com/office/drawing/2014/main" id="{00000000-0008-0000-0100-000072030000}"/>
            </a:ext>
          </a:extLst>
        </xdr:cNvPr>
        <xdr:cNvSpPr txBox="1"/>
      </xdr:nvSpPr>
      <xdr:spPr>
        <a:xfrm>
          <a:off x="12611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id="{00000000-0008-0000-0100-00007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id="{00000000-0008-0000-0100-00007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3" name="直線コネクタ 892">
          <a:extLst>
            <a:ext uri="{FF2B5EF4-FFF2-40B4-BE49-F238E27FC236}">
              <a16:creationId xmlns:a16="http://schemas.microsoft.com/office/drawing/2014/main" id="{00000000-0008-0000-0100-00007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07" name="【公民館】&#10;一人当たり面積最小値テキスト">
          <a:extLst>
            <a:ext uri="{FF2B5EF4-FFF2-40B4-BE49-F238E27FC236}">
              <a16:creationId xmlns:a16="http://schemas.microsoft.com/office/drawing/2014/main" id="{00000000-0008-0000-0100-00008B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09" name="【公民館】&#10;一人当たり面積最大値テキスト">
          <a:extLst>
            <a:ext uri="{FF2B5EF4-FFF2-40B4-BE49-F238E27FC236}">
              <a16:creationId xmlns:a16="http://schemas.microsoft.com/office/drawing/2014/main" id="{00000000-0008-0000-0100-00008D030000}"/>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911" name="【公民館】&#10;一人当たり面積平均値テキスト">
          <a:extLst>
            <a:ext uri="{FF2B5EF4-FFF2-40B4-BE49-F238E27FC236}">
              <a16:creationId xmlns:a16="http://schemas.microsoft.com/office/drawing/2014/main" id="{00000000-0008-0000-0100-00008F030000}"/>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12" name="フローチャート: 判断 911">
          <a:extLst>
            <a:ext uri="{FF2B5EF4-FFF2-40B4-BE49-F238E27FC236}">
              <a16:creationId xmlns:a16="http://schemas.microsoft.com/office/drawing/2014/main" id="{00000000-0008-0000-0100-000090030000}"/>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13" name="フローチャート: 判断 912">
          <a:extLst>
            <a:ext uri="{FF2B5EF4-FFF2-40B4-BE49-F238E27FC236}">
              <a16:creationId xmlns:a16="http://schemas.microsoft.com/office/drawing/2014/main" id="{00000000-0008-0000-0100-000091030000}"/>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914" name="フローチャート: 判断 913">
          <a:extLst>
            <a:ext uri="{FF2B5EF4-FFF2-40B4-BE49-F238E27FC236}">
              <a16:creationId xmlns:a16="http://schemas.microsoft.com/office/drawing/2014/main" id="{00000000-0008-0000-0100-000092030000}"/>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27939</xdr:rowOff>
    </xdr:from>
    <xdr:to>
      <xdr:col>116</xdr:col>
      <xdr:colOff>114300</xdr:colOff>
      <xdr:row>104</xdr:row>
      <xdr:rowOff>129539</xdr:rowOff>
    </xdr:to>
    <xdr:sp macro="" textlink="">
      <xdr:nvSpPr>
        <xdr:cNvPr id="922" name="楕円 921">
          <a:extLst>
            <a:ext uri="{FF2B5EF4-FFF2-40B4-BE49-F238E27FC236}">
              <a16:creationId xmlns:a16="http://schemas.microsoft.com/office/drawing/2014/main" id="{00000000-0008-0000-0100-00009A030000}"/>
            </a:ext>
          </a:extLst>
        </xdr:cNvPr>
        <xdr:cNvSpPr/>
      </xdr:nvSpPr>
      <xdr:spPr>
        <a:xfrm>
          <a:off x="22110700" y="17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50816</xdr:rowOff>
    </xdr:from>
    <xdr:ext cx="469744" cy="259045"/>
    <xdr:sp macro="" textlink="">
      <xdr:nvSpPr>
        <xdr:cNvPr id="923" name="【公民館】&#10;一人当たり面積該当値テキスト">
          <a:extLst>
            <a:ext uri="{FF2B5EF4-FFF2-40B4-BE49-F238E27FC236}">
              <a16:creationId xmlns:a16="http://schemas.microsoft.com/office/drawing/2014/main" id="{00000000-0008-0000-0100-00009B030000}"/>
            </a:ext>
          </a:extLst>
        </xdr:cNvPr>
        <xdr:cNvSpPr txBox="1"/>
      </xdr:nvSpPr>
      <xdr:spPr>
        <a:xfrm>
          <a:off x="22199600" y="1771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924" name="楕円 923">
          <a:extLst>
            <a:ext uri="{FF2B5EF4-FFF2-40B4-BE49-F238E27FC236}">
              <a16:creationId xmlns:a16="http://schemas.microsoft.com/office/drawing/2014/main" id="{00000000-0008-0000-0100-00009C030000}"/>
            </a:ext>
          </a:extLst>
        </xdr:cNvPr>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78739</xdr:rowOff>
    </xdr:from>
    <xdr:to>
      <xdr:col>116</xdr:col>
      <xdr:colOff>63500</xdr:colOff>
      <xdr:row>104</xdr:row>
      <xdr:rowOff>99061</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flipV="1">
          <a:off x="21323300" y="1790953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60961</xdr:rowOff>
    </xdr:from>
    <xdr:to>
      <xdr:col>107</xdr:col>
      <xdr:colOff>101600</xdr:colOff>
      <xdr:row>104</xdr:row>
      <xdr:rowOff>162561</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20383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111761</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flipV="1">
          <a:off x="20434300" y="179298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74930</xdr:rowOff>
    </xdr:from>
    <xdr:to>
      <xdr:col>102</xdr:col>
      <xdr:colOff>165100</xdr:colOff>
      <xdr:row>105</xdr:row>
      <xdr:rowOff>5080</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19494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111761</xdr:rowOff>
    </xdr:from>
    <xdr:to>
      <xdr:col>107</xdr:col>
      <xdr:colOff>50800</xdr:colOff>
      <xdr:row>104</xdr:row>
      <xdr:rowOff>125730</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flipV="1">
          <a:off x="19545300" y="179425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85089</xdr:rowOff>
    </xdr:from>
    <xdr:to>
      <xdr:col>98</xdr:col>
      <xdr:colOff>38100</xdr:colOff>
      <xdr:row>105</xdr:row>
      <xdr:rowOff>15239</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18605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125730</xdr:rowOff>
    </xdr:from>
    <xdr:to>
      <xdr:col>102</xdr:col>
      <xdr:colOff>114300</xdr:colOff>
      <xdr:row>104</xdr:row>
      <xdr:rowOff>135889</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flipV="1">
          <a:off x="18656300" y="179565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932" name="n_1aveValue【公民館】&#10;一人当たり面積">
          <a:extLst>
            <a:ext uri="{FF2B5EF4-FFF2-40B4-BE49-F238E27FC236}">
              <a16:creationId xmlns:a16="http://schemas.microsoft.com/office/drawing/2014/main" id="{00000000-0008-0000-0100-0000A4030000}"/>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933" name="n_2aveValue【公民館】&#10;一人当たり面積">
          <a:extLst>
            <a:ext uri="{FF2B5EF4-FFF2-40B4-BE49-F238E27FC236}">
              <a16:creationId xmlns:a16="http://schemas.microsoft.com/office/drawing/2014/main" id="{00000000-0008-0000-0100-0000A5030000}"/>
            </a:ext>
          </a:extLst>
        </xdr:cNvPr>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934" name="n_3aveValue【公民館】&#10;一人当たり面積">
          <a:extLst>
            <a:ext uri="{FF2B5EF4-FFF2-40B4-BE49-F238E27FC236}">
              <a16:creationId xmlns:a16="http://schemas.microsoft.com/office/drawing/2014/main" id="{00000000-0008-0000-0100-0000A6030000}"/>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935" name="n_4aveValue【公民館】&#10;一人当たり面積">
          <a:extLst>
            <a:ext uri="{FF2B5EF4-FFF2-40B4-BE49-F238E27FC236}">
              <a16:creationId xmlns:a16="http://schemas.microsoft.com/office/drawing/2014/main" id="{00000000-0008-0000-0100-0000A7030000}"/>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936" name="n_1mainValue【公民館】&#10;一人当たり面積">
          <a:extLst>
            <a:ext uri="{FF2B5EF4-FFF2-40B4-BE49-F238E27FC236}">
              <a16:creationId xmlns:a16="http://schemas.microsoft.com/office/drawing/2014/main" id="{00000000-0008-0000-0100-0000A8030000}"/>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7638</xdr:rowOff>
    </xdr:from>
    <xdr:ext cx="469744" cy="259045"/>
    <xdr:sp macro="" textlink="">
      <xdr:nvSpPr>
        <xdr:cNvPr id="937" name="n_2mainValue【公民館】&#10;一人当たり面積">
          <a:extLst>
            <a:ext uri="{FF2B5EF4-FFF2-40B4-BE49-F238E27FC236}">
              <a16:creationId xmlns:a16="http://schemas.microsoft.com/office/drawing/2014/main" id="{00000000-0008-0000-0100-0000A9030000}"/>
            </a:ext>
          </a:extLst>
        </xdr:cNvPr>
        <xdr:cNvSpPr txBox="1"/>
      </xdr:nvSpPr>
      <xdr:spPr>
        <a:xfrm>
          <a:off x="2019942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21607</xdr:rowOff>
    </xdr:from>
    <xdr:ext cx="469744" cy="259045"/>
    <xdr:sp macro="" textlink="">
      <xdr:nvSpPr>
        <xdr:cNvPr id="938" name="n_3mainValue【公民館】&#10;一人当たり面積">
          <a:extLst>
            <a:ext uri="{FF2B5EF4-FFF2-40B4-BE49-F238E27FC236}">
              <a16:creationId xmlns:a16="http://schemas.microsoft.com/office/drawing/2014/main" id="{00000000-0008-0000-0100-0000AA030000}"/>
            </a:ext>
          </a:extLst>
        </xdr:cNvPr>
        <xdr:cNvSpPr txBox="1"/>
      </xdr:nvSpPr>
      <xdr:spPr>
        <a:xfrm>
          <a:off x="19310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31766</xdr:rowOff>
    </xdr:from>
    <xdr:ext cx="469744" cy="259045"/>
    <xdr:sp macro="" textlink="">
      <xdr:nvSpPr>
        <xdr:cNvPr id="939" name="n_4mainValue【公民館】&#10;一人当たり面積">
          <a:extLst>
            <a:ext uri="{FF2B5EF4-FFF2-40B4-BE49-F238E27FC236}">
              <a16:creationId xmlns:a16="http://schemas.microsoft.com/office/drawing/2014/main" id="{00000000-0008-0000-0100-0000AB030000}"/>
            </a:ext>
          </a:extLst>
        </xdr:cNvPr>
        <xdr:cNvSpPr txBox="1"/>
      </xdr:nvSpPr>
      <xdr:spPr>
        <a:xfrm>
          <a:off x="18421427" y="176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1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1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類似団体と比較して有形固定資産減価償却率が特に高くなっている施設は、道路、港湾・漁港、認定こども園・幼稚園・保育所、児童館である。</a:t>
          </a:r>
        </a:p>
        <a:p>
          <a:r>
            <a:rPr kumimoji="1" lang="ja-JP" altLang="en-US" sz="1100">
              <a:latin typeface="ＭＳ Ｐゴシック" panose="020B0600070205080204" pitchFamily="50" charset="-128"/>
              <a:ea typeface="ＭＳ Ｐゴシック" panose="020B0600070205080204" pitchFamily="50" charset="-128"/>
            </a:rPr>
            <a:t>道路については、毎年一定の予算を確保して改修しているところである。</a:t>
          </a:r>
        </a:p>
        <a:p>
          <a:r>
            <a:rPr kumimoji="1" lang="ja-JP" altLang="en-US" sz="1100">
              <a:latin typeface="ＭＳ Ｐゴシック" panose="020B0600070205080204" pitchFamily="50" charset="-128"/>
              <a:ea typeface="ＭＳ Ｐゴシック" panose="020B0600070205080204" pitchFamily="50" charset="-128"/>
            </a:rPr>
            <a:t>港湾・漁港については、高潮対策事業等での改修を進めている。</a:t>
          </a:r>
        </a:p>
        <a:p>
          <a:r>
            <a:rPr kumimoji="1" lang="ja-JP" altLang="en-US" sz="1100">
              <a:latin typeface="ＭＳ Ｐゴシック" panose="020B0600070205080204" pitchFamily="50" charset="-128"/>
              <a:ea typeface="ＭＳ Ｐゴシック" panose="020B0600070205080204" pitchFamily="50" charset="-128"/>
            </a:rPr>
            <a:t>認定こども園・幼稚園・保育所については、老朽化した施設が多く高い数値となっているが、今後、小学校の再編に合わせて、幼稚園・保育所の再編についても議論される予定である。</a:t>
          </a:r>
        </a:p>
        <a:p>
          <a:r>
            <a:rPr kumimoji="1" lang="ja-JP" altLang="en-US" sz="1100">
              <a:latin typeface="ＭＳ Ｐゴシック" panose="020B0600070205080204" pitchFamily="50" charset="-128"/>
              <a:ea typeface="ＭＳ Ｐゴシック" panose="020B0600070205080204" pitchFamily="50" charset="-128"/>
            </a:rPr>
            <a:t>児童館については、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年以上経過した施設もあり、維持修繕が必要な施設が多く、今後の方向性を検討する必要がある。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13,881
13,735
95.59
11,985,301
11,057,283
848,340
5,976,193
9,528,431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145886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46809</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2272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19050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522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118473</xdr:rowOff>
    </xdr:from>
    <xdr:to>
      <xdr:col>10</xdr:col>
      <xdr:colOff>165100</xdr:colOff>
      <xdr:row>38</xdr:row>
      <xdr:rowOff>48623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169273</xdr:rowOff>
    </xdr:from>
    <xdr:to>
      <xdr:col>15</xdr:col>
      <xdr:colOff>50800</xdr:colOff>
      <xdr:row>38</xdr:row>
      <xdr:rowOff>19050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129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169273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121920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7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125730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129540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98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133350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167657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60</xdr:row>
      <xdr:rowOff>37556</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797300" y="1025924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123916</xdr:rowOff>
    </xdr:from>
    <xdr:to>
      <xdr:col>15</xdr:col>
      <xdr:colOff>101600</xdr:colOff>
      <xdr:row>60</xdr:row>
      <xdr:rowOff>54066</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37556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2902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60</xdr:row>
      <xdr:rowOff>3266</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559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53703</xdr:rowOff>
    </xdr:from>
    <xdr:to>
      <xdr:col>6</xdr:col>
      <xdr:colOff>38100</xdr:colOff>
      <xdr:row>59</xdr:row>
      <xdr:rowOff>155303</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140426</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2200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70593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36303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29227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20320</xdr:rowOff>
    </xdr:from>
    <xdr:to>
      <xdr:col>50</xdr:col>
      <xdr:colOff>165100</xdr:colOff>
      <xdr:row>61</xdr:row>
      <xdr:rowOff>121920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57150</xdr:rowOff>
    </xdr:from>
    <xdr:to>
      <xdr:col>55</xdr:col>
      <xdr:colOff>0</xdr:colOff>
      <xdr:row>61</xdr:row>
      <xdr:rowOff>71120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5156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71120</xdr:rowOff>
    </xdr:from>
    <xdr:to>
      <xdr:col>50</xdr:col>
      <xdr:colOff>114300</xdr:colOff>
      <xdr:row>61</xdr:row>
      <xdr:rowOff>80010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5295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39370</xdr:rowOff>
    </xdr:from>
    <xdr:to>
      <xdr:col>41</xdr:col>
      <xdr:colOff>101600</xdr:colOff>
      <xdr:row>61</xdr:row>
      <xdr:rowOff>140970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80010</xdr:rowOff>
    </xdr:from>
    <xdr:to>
      <xdr:col>45</xdr:col>
      <xdr:colOff>177800</xdr:colOff>
      <xdr:row>61</xdr:row>
      <xdr:rowOff>90170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5384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46990</xdr:rowOff>
    </xdr:from>
    <xdr:to>
      <xdr:col>36</xdr:col>
      <xdr:colOff>165100</xdr:colOff>
      <xdr:row>61</xdr:row>
      <xdr:rowOff>148590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90170</xdr:rowOff>
    </xdr:from>
    <xdr:to>
      <xdr:col>41</xdr:col>
      <xdr:colOff>50800</xdr:colOff>
      <xdr:row>61</xdr:row>
      <xdr:rowOff>97790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548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138447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147337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157497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165117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28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91439</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635989"/>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38116</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91439</xdr:rowOff>
    </xdr:from>
    <xdr:to>
      <xdr:col>24</xdr:col>
      <xdr:colOff>152400</xdr:colOff>
      <xdr:row>79</xdr:row>
      <xdr:rowOff>91439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63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79391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3623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43814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37179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82550</xdr:rowOff>
    </xdr:from>
    <xdr:to>
      <xdr:col>15</xdr:col>
      <xdr:colOff>101600</xdr:colOff>
      <xdr:row>80</xdr:row>
      <xdr:rowOff>12700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133350</xdr:rowOff>
    </xdr:from>
    <xdr:to>
      <xdr:col>19</xdr:col>
      <xdr:colOff>177800</xdr:colOff>
      <xdr:row>80</xdr:row>
      <xdr:rowOff>1905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367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40639</xdr:rowOff>
    </xdr:from>
    <xdr:to>
      <xdr:col>10</xdr:col>
      <xdr:colOff>165100</xdr:colOff>
      <xdr:row>79</xdr:row>
      <xdr:rowOff>142239</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91439</xdr:rowOff>
    </xdr:from>
    <xdr:to>
      <xdr:col>15</xdr:col>
      <xdr:colOff>50800</xdr:colOff>
      <xdr:row>79</xdr:row>
      <xdr:rowOff>133350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3635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2539</xdr:rowOff>
    </xdr:from>
    <xdr:to>
      <xdr:col>6</xdr:col>
      <xdr:colOff>38100</xdr:colOff>
      <xdr:row>79</xdr:row>
      <xdr:rowOff>104139</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53339</xdr:rowOff>
    </xdr:from>
    <xdr:to>
      <xdr:col>10</xdr:col>
      <xdr:colOff>114300</xdr:colOff>
      <xdr:row>79</xdr:row>
      <xdr:rowOff>91439</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3597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69232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158766</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120666</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540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168911</xdr:rowOff>
    </xdr:from>
    <xdr:to>
      <xdr:col>55</xdr:col>
      <xdr:colOff>50800</xdr:colOff>
      <xdr:row>81</xdr:row>
      <xdr:rowOff>99061</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20338</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373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19050</xdr:rowOff>
    </xdr:from>
    <xdr:to>
      <xdr:col>50</xdr:col>
      <xdr:colOff>165100</xdr:colOff>
      <xdr:row>81</xdr:row>
      <xdr:rowOff>120650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48261</xdr:rowOff>
    </xdr:from>
    <xdr:to>
      <xdr:col>55</xdr:col>
      <xdr:colOff>0</xdr:colOff>
      <xdr:row>81</xdr:row>
      <xdr:rowOff>69850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39357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35561</xdr:rowOff>
    </xdr:from>
    <xdr:to>
      <xdr:col>46</xdr:col>
      <xdr:colOff>38100</xdr:colOff>
      <xdr:row>81</xdr:row>
      <xdr:rowOff>137161</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3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69850</xdr:rowOff>
    </xdr:from>
    <xdr:to>
      <xdr:col>50</xdr:col>
      <xdr:colOff>114300</xdr:colOff>
      <xdr:row>81</xdr:row>
      <xdr:rowOff>86361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750300" y="139573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53339</xdr:rowOff>
    </xdr:from>
    <xdr:to>
      <xdr:col>41</xdr:col>
      <xdr:colOff>101600</xdr:colOff>
      <xdr:row>81</xdr:row>
      <xdr:rowOff>154939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86361</xdr:rowOff>
    </xdr:from>
    <xdr:to>
      <xdr:col>45</xdr:col>
      <xdr:colOff>177800</xdr:colOff>
      <xdr:row>81</xdr:row>
      <xdr:rowOff>104139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39738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64770</xdr:rowOff>
    </xdr:from>
    <xdr:to>
      <xdr:col>36</xdr:col>
      <xdr:colOff>165100</xdr:colOff>
      <xdr:row>81</xdr:row>
      <xdr:rowOff>166370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104139</xdr:rowOff>
    </xdr:from>
    <xdr:to>
      <xdr:col>41</xdr:col>
      <xdr:colOff>50800</xdr:colOff>
      <xdr:row>81</xdr:row>
      <xdr:rowOff>115570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72300" y="13991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83838</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97807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6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101616</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137177</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153688</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369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371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11447</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372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73025</xdr:rowOff>
    </xdr:from>
    <xdr:to>
      <xdr:col>24</xdr:col>
      <xdr:colOff>114300</xdr:colOff>
      <xdr:row>108</xdr:row>
      <xdr:rowOff>3175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51452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67311</xdr:rowOff>
    </xdr:from>
    <xdr:to>
      <xdr:col>20</xdr:col>
      <xdr:colOff>38100</xdr:colOff>
      <xdr:row>107</xdr:row>
      <xdr:rowOff>168911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118111</xdr:rowOff>
    </xdr:from>
    <xdr:to>
      <xdr:col>24</xdr:col>
      <xdr:colOff>63500</xdr:colOff>
      <xdr:row>107</xdr:row>
      <xdr:rowOff>123825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4632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38736</xdr:rowOff>
    </xdr:from>
    <xdr:to>
      <xdr:col>15</xdr:col>
      <xdr:colOff>101600</xdr:colOff>
      <xdr:row>107</xdr:row>
      <xdr:rowOff>140336</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89536</xdr:rowOff>
    </xdr:from>
    <xdr:to>
      <xdr:col>19</xdr:col>
      <xdr:colOff>177800</xdr:colOff>
      <xdr:row>107</xdr:row>
      <xdr:rowOff>118111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84346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12064</xdr:rowOff>
    </xdr:from>
    <xdr:to>
      <xdr:col>10</xdr:col>
      <xdr:colOff>165100</xdr:colOff>
      <xdr:row>107</xdr:row>
      <xdr:rowOff>113664</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62864</xdr:rowOff>
    </xdr:from>
    <xdr:to>
      <xdr:col>15</xdr:col>
      <xdr:colOff>50800</xdr:colOff>
      <xdr:row>107</xdr:row>
      <xdr:rowOff>89536</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84080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158750</xdr:rowOff>
    </xdr:from>
    <xdr:to>
      <xdr:col>6</xdr:col>
      <xdr:colOff>38100</xdr:colOff>
      <xdr:row>107</xdr:row>
      <xdr:rowOff>88900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38100</xdr:rowOff>
    </xdr:from>
    <xdr:to>
      <xdr:col>10</xdr:col>
      <xdr:colOff>114300</xdr:colOff>
      <xdr:row>107</xdr:row>
      <xdr:rowOff>62864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83832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160038</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131463</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104791</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80027</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84182</xdr:rowOff>
    </xdr:from>
    <xdr:to>
      <xdr:col>55</xdr:col>
      <xdr:colOff>50800</xdr:colOff>
      <xdr:row>108</xdr:row>
      <xdr:rowOff>14332</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62609</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134982</xdr:rowOff>
    </xdr:from>
    <xdr:to>
      <xdr:col>55</xdr:col>
      <xdr:colOff>0</xdr:colOff>
      <xdr:row>107</xdr:row>
      <xdr:rowOff>139881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9639300" y="1848013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139881</xdr:rowOff>
    </xdr:from>
    <xdr:to>
      <xdr:col>50</xdr:col>
      <xdr:colOff>114300</xdr:colOff>
      <xdr:row>107</xdr:row>
      <xdr:rowOff>144780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8750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98879</xdr:rowOff>
    </xdr:from>
    <xdr:to>
      <xdr:col>41</xdr:col>
      <xdr:colOff>101600</xdr:colOff>
      <xdr:row>108</xdr:row>
      <xdr:rowOff>29029</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144780</xdr:rowOff>
    </xdr:from>
    <xdr:to>
      <xdr:col>45</xdr:col>
      <xdr:colOff>177800</xdr:colOff>
      <xdr:row>107</xdr:row>
      <xdr:rowOff>149679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7861300" y="184899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102144</xdr:rowOff>
    </xdr:from>
    <xdr:to>
      <xdr:col>36</xdr:col>
      <xdr:colOff>165100</xdr:colOff>
      <xdr:row>108</xdr:row>
      <xdr:rowOff>32294</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149679</xdr:rowOff>
    </xdr:from>
    <xdr:to>
      <xdr:col>41</xdr:col>
      <xdr:colOff>50800</xdr:colOff>
      <xdr:row>107</xdr:row>
      <xdr:rowOff>152944</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6972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20156</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23421</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34925</xdr:rowOff>
    </xdr:from>
    <xdr:to>
      <xdr:col>81</xdr:col>
      <xdr:colOff>101600</xdr:colOff>
      <xdr:row>41</xdr:row>
      <xdr:rowOff>136525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41</xdr:row>
      <xdr:rowOff>85725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5481300" y="6191250"/>
          <a:ext cx="838200" cy="9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17780</xdr:rowOff>
    </xdr:from>
    <xdr:to>
      <xdr:col>76</xdr:col>
      <xdr:colOff>165100</xdr:colOff>
      <xdr:row>41</xdr:row>
      <xdr:rowOff>119380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68580</xdr:rowOff>
    </xdr:from>
    <xdr:to>
      <xdr:col>81</xdr:col>
      <xdr:colOff>50800</xdr:colOff>
      <xdr:row>41</xdr:row>
      <xdr:rowOff>85725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7098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118745</xdr:rowOff>
    </xdr:from>
    <xdr:to>
      <xdr:col>72</xdr:col>
      <xdr:colOff>38100</xdr:colOff>
      <xdr:row>41</xdr:row>
      <xdr:rowOff>48895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169545</xdr:rowOff>
    </xdr:from>
    <xdr:to>
      <xdr:col>76</xdr:col>
      <xdr:colOff>114300</xdr:colOff>
      <xdr:row>41</xdr:row>
      <xdr:rowOff>68580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70275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34925</xdr:rowOff>
    </xdr:from>
    <xdr:to>
      <xdr:col>67</xdr:col>
      <xdr:colOff>101600</xdr:colOff>
      <xdr:row>36</xdr:row>
      <xdr:rowOff>136525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85725</xdr:rowOff>
    </xdr:from>
    <xdr:to>
      <xdr:col>71</xdr:col>
      <xdr:colOff>177800</xdr:colOff>
      <xdr:row>40</xdr:row>
      <xdr:rowOff>169545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257925"/>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127652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110507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40022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153052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60616</xdr:rowOff>
    </xdr:from>
    <xdr:to>
      <xdr:col>116</xdr:col>
      <xdr:colOff>114300</xdr:colOff>
      <xdr:row>37</xdr:row>
      <xdr:rowOff>162216</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4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83493</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25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98712</xdr:rowOff>
    </xdr:from>
    <xdr:to>
      <xdr:col>112</xdr:col>
      <xdr:colOff>38100</xdr:colOff>
      <xdr:row>40</xdr:row>
      <xdr:rowOff>28862</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7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111416</xdr:rowOff>
    </xdr:from>
    <xdr:to>
      <xdr:col>116</xdr:col>
      <xdr:colOff>63500</xdr:colOff>
      <xdr:row>39</xdr:row>
      <xdr:rowOff>149512</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455066"/>
          <a:ext cx="838200" cy="38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107635</xdr:rowOff>
    </xdr:from>
    <xdr:to>
      <xdr:col>107</xdr:col>
      <xdr:colOff>101600</xdr:colOff>
      <xdr:row>40</xdr:row>
      <xdr:rowOff>37785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7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149512</xdr:rowOff>
    </xdr:from>
    <xdr:to>
      <xdr:col>111</xdr:col>
      <xdr:colOff>177800</xdr:colOff>
      <xdr:row>39</xdr:row>
      <xdr:rowOff>158435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836062"/>
          <a:ext cx="8890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107065</xdr:rowOff>
    </xdr:from>
    <xdr:to>
      <xdr:col>102</xdr:col>
      <xdr:colOff>165100</xdr:colOff>
      <xdr:row>40</xdr:row>
      <xdr:rowOff>37215</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7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157865</xdr:rowOff>
    </xdr:from>
    <xdr:to>
      <xdr:col>107</xdr:col>
      <xdr:colOff>50800</xdr:colOff>
      <xdr:row>39</xdr:row>
      <xdr:rowOff>158435</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9545300" y="684441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34916</xdr:rowOff>
    </xdr:from>
    <xdr:to>
      <xdr:col>98</xdr:col>
      <xdr:colOff>38100</xdr:colOff>
      <xdr:row>38</xdr:row>
      <xdr:rowOff>136516</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5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85716</xdr:rowOff>
    </xdr:from>
    <xdr:to>
      <xdr:col>102</xdr:col>
      <xdr:colOff>114300</xdr:colOff>
      <xdr:row>39</xdr:row>
      <xdr:rowOff>157865</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656300" y="6600816"/>
          <a:ext cx="889000" cy="2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19989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687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28912</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34795" y="68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28342</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45795" y="68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153043</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56795" y="632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2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4" name="【保健センター・保健所】&#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1270</xdr:rowOff>
    </xdr:from>
    <xdr:to>
      <xdr:col>85</xdr:col>
      <xdr:colOff>177800</xdr:colOff>
      <xdr:row>58</xdr:row>
      <xdr:rowOff>102870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24147</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979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138430</xdr:rowOff>
    </xdr:from>
    <xdr:to>
      <xdr:col>81</xdr:col>
      <xdr:colOff>101600</xdr:colOff>
      <xdr:row>58</xdr:row>
      <xdr:rowOff>68580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17780</xdr:rowOff>
    </xdr:from>
    <xdr:to>
      <xdr:col>85</xdr:col>
      <xdr:colOff>127000</xdr:colOff>
      <xdr:row>58</xdr:row>
      <xdr:rowOff>52070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5481300" y="9961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104140</xdr:rowOff>
    </xdr:from>
    <xdr:to>
      <xdr:col>76</xdr:col>
      <xdr:colOff>165100</xdr:colOff>
      <xdr:row>58</xdr:row>
      <xdr:rowOff>34290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154940</xdr:rowOff>
    </xdr:from>
    <xdr:to>
      <xdr:col>81</xdr:col>
      <xdr:colOff>50800</xdr:colOff>
      <xdr:row>58</xdr:row>
      <xdr:rowOff>17780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592300" y="9927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65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154940</xdr:rowOff>
    </xdr:from>
    <xdr:to>
      <xdr:col>76</xdr:col>
      <xdr:colOff>114300</xdr:colOff>
      <xdr:row>59</xdr:row>
      <xdr:rowOff>6350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flipV="1">
          <a:off x="13703300" y="99275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101600</xdr:rowOff>
    </xdr:from>
    <xdr:to>
      <xdr:col>67</xdr:col>
      <xdr:colOff>101600</xdr:colOff>
      <xdr:row>59</xdr:row>
      <xdr:rowOff>31750</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76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152400</xdr:rowOff>
    </xdr:from>
    <xdr:to>
      <xdr:col>71</xdr:col>
      <xdr:colOff>177800</xdr:colOff>
      <xdr:row>59</xdr:row>
      <xdr:rowOff>6350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8143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85107</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50817</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965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73677</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984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48277</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2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200-0000B3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200-0000B5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200-0000B7020000}"/>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200-0000C3020000}"/>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38100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1323300" y="10831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20434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2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00000000-0008-0000-0200-0000ED020000}"/>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200-0000EF020000}"/>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200-0000F1020000}"/>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74930</xdr:rowOff>
    </xdr:from>
    <xdr:to>
      <xdr:col>85</xdr:col>
      <xdr:colOff>177800</xdr:colOff>
      <xdr:row>79</xdr:row>
      <xdr:rowOff>5080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6268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97807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200-0000FD020000}"/>
            </a:ext>
          </a:extLst>
        </xdr:cNvPr>
        <xdr:cNvSpPr txBox="1"/>
      </xdr:nvSpPr>
      <xdr:spPr>
        <a:xfrm>
          <a:off x="16357600"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8255</xdr:rowOff>
    </xdr:from>
    <xdr:to>
      <xdr:col>81</xdr:col>
      <xdr:colOff>101600</xdr:colOff>
      <xdr:row>78</xdr:row>
      <xdr:rowOff>109855</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543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59055</xdr:rowOff>
    </xdr:from>
    <xdr:to>
      <xdr:col>85</xdr:col>
      <xdr:colOff>127000</xdr:colOff>
      <xdr:row>78</xdr:row>
      <xdr:rowOff>125730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5481300" y="134321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113030</xdr:rowOff>
    </xdr:from>
    <xdr:to>
      <xdr:col>76</xdr:col>
      <xdr:colOff>165100</xdr:colOff>
      <xdr:row>78</xdr:row>
      <xdr:rowOff>43180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541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163830</xdr:rowOff>
    </xdr:from>
    <xdr:to>
      <xdr:col>81</xdr:col>
      <xdr:colOff>50800</xdr:colOff>
      <xdr:row>78</xdr:row>
      <xdr:rowOff>59055</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4592300" y="133654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86361</xdr:rowOff>
    </xdr:from>
    <xdr:to>
      <xdr:col>72</xdr:col>
      <xdr:colOff>38100</xdr:colOff>
      <xdr:row>78</xdr:row>
      <xdr:rowOff>16511</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652500" y="132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137161</xdr:rowOff>
    </xdr:from>
    <xdr:to>
      <xdr:col>76</xdr:col>
      <xdr:colOff>114300</xdr:colOff>
      <xdr:row>77</xdr:row>
      <xdr:rowOff>163830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703300" y="13338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38736</xdr:rowOff>
    </xdr:from>
    <xdr:to>
      <xdr:col>67</xdr:col>
      <xdr:colOff>101600</xdr:colOff>
      <xdr:row>77</xdr:row>
      <xdr:rowOff>140336</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7635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89536</xdr:rowOff>
    </xdr:from>
    <xdr:to>
      <xdr:col>71</xdr:col>
      <xdr:colOff>177800</xdr:colOff>
      <xdr:row>77</xdr:row>
      <xdr:rowOff>137161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814300" y="132911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200-000009030000}"/>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126382</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59707</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33038</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06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156863</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01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166388</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153036</xdr:rowOff>
    </xdr:from>
    <xdr:to>
      <xdr:col>112</xdr:col>
      <xdr:colOff>38100</xdr:colOff>
      <xdr:row>84</xdr:row>
      <xdr:rowOff>83186</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22861</xdr:rowOff>
    </xdr:from>
    <xdr:to>
      <xdr:col>116</xdr:col>
      <xdr:colOff>63500</xdr:colOff>
      <xdr:row>84</xdr:row>
      <xdr:rowOff>32386</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1323300" y="144246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32386</xdr:rowOff>
    </xdr:from>
    <xdr:to>
      <xdr:col>111</xdr:col>
      <xdr:colOff>177800</xdr:colOff>
      <xdr:row>84</xdr:row>
      <xdr:rowOff>38100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0434300" y="14434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151130</xdr:rowOff>
    </xdr:from>
    <xdr:to>
      <xdr:col>102</xdr:col>
      <xdr:colOff>165100</xdr:colOff>
      <xdr:row>84</xdr:row>
      <xdr:rowOff>81280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38100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9545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156845</xdr:rowOff>
    </xdr:from>
    <xdr:to>
      <xdr:col>98</xdr:col>
      <xdr:colOff>38100</xdr:colOff>
      <xdr:row>84</xdr:row>
      <xdr:rowOff>86995</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30480</xdr:rowOff>
    </xdr:from>
    <xdr:to>
      <xdr:col>102</xdr:col>
      <xdr:colOff>114300</xdr:colOff>
      <xdr:row>84</xdr:row>
      <xdr:rowOff>36195</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656300" y="14432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99713</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97807</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103522</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110308</xdr:rowOff>
    </xdr:from>
    <xdr:to>
      <xdr:col>85</xdr:col>
      <xdr:colOff>177800</xdr:colOff>
      <xdr:row>103</xdr:row>
      <xdr:rowOff>40458</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133185</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7620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15481300" y="1764900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95613</xdr:rowOff>
    </xdr:from>
    <xdr:to>
      <xdr:col>76</xdr:col>
      <xdr:colOff>165100</xdr:colOff>
      <xdr:row>103</xdr:row>
      <xdr:rowOff>25763</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103</xdr:row>
      <xdr:rowOff>7620</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763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136434</xdr:rowOff>
    </xdr:from>
    <xdr:to>
      <xdr:col>72</xdr:col>
      <xdr:colOff>38100</xdr:colOff>
      <xdr:row>103</xdr:row>
      <xdr:rowOff>66584</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146413</xdr:rowOff>
    </xdr:from>
    <xdr:to>
      <xdr:col>76</xdr:col>
      <xdr:colOff>114300</xdr:colOff>
      <xdr:row>103</xdr:row>
      <xdr:rowOff>15784</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3703300" y="176343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157662</xdr:rowOff>
    </xdr:from>
    <xdr:to>
      <xdr:col>67</xdr:col>
      <xdr:colOff>101600</xdr:colOff>
      <xdr:row>103</xdr:row>
      <xdr:rowOff>87812</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15784</xdr:rowOff>
    </xdr:from>
    <xdr:to>
      <xdr:col>71</xdr:col>
      <xdr:colOff>177800</xdr:colOff>
      <xdr:row>103</xdr:row>
      <xdr:rowOff>37012</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12814300" y="176751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18522</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42290</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83111</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104339</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0000000-0008-0000-0200-00009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20" name="【庁舎】&#10;一人当たり面積最小値テキスト">
          <a:extLst>
            <a:ext uri="{FF2B5EF4-FFF2-40B4-BE49-F238E27FC236}">
              <a16:creationId xmlns:a16="http://schemas.microsoft.com/office/drawing/2014/main" id="{00000000-0008-0000-0200-000098030000}"/>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2" name="【庁舎】&#10;一人当たり面積最大値テキスト">
          <a:extLst>
            <a:ext uri="{FF2B5EF4-FFF2-40B4-BE49-F238E27FC236}">
              <a16:creationId xmlns:a16="http://schemas.microsoft.com/office/drawing/2014/main" id="{00000000-0008-0000-0200-00009A030000}"/>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924" name="【庁舎】&#10;一人当たり面積平均値テキスト">
          <a:extLst>
            <a:ext uri="{FF2B5EF4-FFF2-40B4-BE49-F238E27FC236}">
              <a16:creationId xmlns:a16="http://schemas.microsoft.com/office/drawing/2014/main" id="{00000000-0008-0000-0200-00009C030000}"/>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36830</xdr:rowOff>
    </xdr:from>
    <xdr:to>
      <xdr:col>116</xdr:col>
      <xdr:colOff>114300</xdr:colOff>
      <xdr:row>104</xdr:row>
      <xdr:rowOff>138430</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2110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59707</xdr:rowOff>
    </xdr:from>
    <xdr:ext cx="469744" cy="259045"/>
    <xdr:sp macro="" textlink="">
      <xdr:nvSpPr>
        <xdr:cNvPr id="936" name="【庁舎】&#10;一人当たり面積該当値テキスト">
          <a:extLst>
            <a:ext uri="{FF2B5EF4-FFF2-40B4-BE49-F238E27FC236}">
              <a16:creationId xmlns:a16="http://schemas.microsoft.com/office/drawing/2014/main" id="{00000000-0008-0000-0200-0000A8030000}"/>
            </a:ext>
          </a:extLst>
        </xdr:cNvPr>
        <xdr:cNvSpPr txBox="1"/>
      </xdr:nvSpPr>
      <xdr:spPr>
        <a:xfrm>
          <a:off x="22199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21272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87630</xdr:rowOff>
    </xdr:from>
    <xdr:to>
      <xdr:col>116</xdr:col>
      <xdr:colOff>63500</xdr:colOff>
      <xdr:row>104</xdr:row>
      <xdr:rowOff>103632</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21323300" y="1791843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64263</xdr:rowOff>
    </xdr:from>
    <xdr:to>
      <xdr:col>107</xdr:col>
      <xdr:colOff>101600</xdr:colOff>
      <xdr:row>104</xdr:row>
      <xdr:rowOff>165863</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0383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115063</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flipV="1">
          <a:off x="20434300" y="179344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88951</xdr:rowOff>
    </xdr:from>
    <xdr:to>
      <xdr:col>102</xdr:col>
      <xdr:colOff>165100</xdr:colOff>
      <xdr:row>105</xdr:row>
      <xdr:rowOff>19101</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19494500" y="179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115063</xdr:rowOff>
    </xdr:from>
    <xdr:to>
      <xdr:col>107</xdr:col>
      <xdr:colOff>50800</xdr:colOff>
      <xdr:row>104</xdr:row>
      <xdr:rowOff>139751</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flipV="1">
          <a:off x="19545300" y="1794586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97637</xdr:rowOff>
    </xdr:from>
    <xdr:to>
      <xdr:col>98</xdr:col>
      <xdr:colOff>38100</xdr:colOff>
      <xdr:row>105</xdr:row>
      <xdr:rowOff>27787</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18605500" y="179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139751</xdr:rowOff>
    </xdr:from>
    <xdr:to>
      <xdr:col>102</xdr:col>
      <xdr:colOff>114300</xdr:colOff>
      <xdr:row>104</xdr:row>
      <xdr:rowOff>148437</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18656300" y="1797055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945" name="n_1aveValue【庁舎】&#10;一人当たり面積">
          <a:extLst>
            <a:ext uri="{FF2B5EF4-FFF2-40B4-BE49-F238E27FC236}">
              <a16:creationId xmlns:a16="http://schemas.microsoft.com/office/drawing/2014/main" id="{00000000-0008-0000-0200-0000B1030000}"/>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946" name="n_2aveValue【庁舎】&#10;一人当たり面積">
          <a:extLst>
            <a:ext uri="{FF2B5EF4-FFF2-40B4-BE49-F238E27FC236}">
              <a16:creationId xmlns:a16="http://schemas.microsoft.com/office/drawing/2014/main" id="{00000000-0008-0000-0200-0000B2030000}"/>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947" name="n_3aveValue【庁舎】&#10;一人当たり面積">
          <a:extLst>
            <a:ext uri="{FF2B5EF4-FFF2-40B4-BE49-F238E27FC236}">
              <a16:creationId xmlns:a16="http://schemas.microsoft.com/office/drawing/2014/main" id="{00000000-0008-0000-0200-0000B3030000}"/>
            </a:ext>
          </a:extLst>
        </xdr:cNvPr>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948" name="n_4aveValue【庁舎】&#10;一人当たり面積">
          <a:extLst>
            <a:ext uri="{FF2B5EF4-FFF2-40B4-BE49-F238E27FC236}">
              <a16:creationId xmlns:a16="http://schemas.microsoft.com/office/drawing/2014/main" id="{00000000-0008-0000-0200-0000B4030000}"/>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949" name="n_1mainValue【庁舎】&#10;一人当たり面積">
          <a:extLst>
            <a:ext uri="{FF2B5EF4-FFF2-40B4-BE49-F238E27FC236}">
              <a16:creationId xmlns:a16="http://schemas.microsoft.com/office/drawing/2014/main" id="{00000000-0008-0000-0200-0000B5030000}"/>
            </a:ext>
          </a:extLst>
        </xdr:cNvPr>
        <xdr:cNvSpPr txBox="1"/>
      </xdr:nvSpPr>
      <xdr:spPr>
        <a:xfrm>
          <a:off x="210757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10940</xdr:rowOff>
    </xdr:from>
    <xdr:ext cx="469744" cy="259045"/>
    <xdr:sp macro="" textlink="">
      <xdr:nvSpPr>
        <xdr:cNvPr id="950" name="n_2mainValue【庁舎】&#10;一人当たり面積">
          <a:extLst>
            <a:ext uri="{FF2B5EF4-FFF2-40B4-BE49-F238E27FC236}">
              <a16:creationId xmlns:a16="http://schemas.microsoft.com/office/drawing/2014/main" id="{00000000-0008-0000-0200-0000B6030000}"/>
            </a:ext>
          </a:extLst>
        </xdr:cNvPr>
        <xdr:cNvSpPr txBox="1"/>
      </xdr:nvSpPr>
      <xdr:spPr>
        <a:xfrm>
          <a:off x="20199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35628</xdr:rowOff>
    </xdr:from>
    <xdr:ext cx="469744" cy="259045"/>
    <xdr:sp macro="" textlink="">
      <xdr:nvSpPr>
        <xdr:cNvPr id="951" name="n_3mainValue【庁舎】&#10;一人当たり面積">
          <a:extLst>
            <a:ext uri="{FF2B5EF4-FFF2-40B4-BE49-F238E27FC236}">
              <a16:creationId xmlns:a16="http://schemas.microsoft.com/office/drawing/2014/main" id="{00000000-0008-0000-0200-0000B7030000}"/>
            </a:ext>
          </a:extLst>
        </xdr:cNvPr>
        <xdr:cNvSpPr txBox="1"/>
      </xdr:nvSpPr>
      <xdr:spPr>
        <a:xfrm>
          <a:off x="19310427" y="176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44314</xdr:rowOff>
    </xdr:from>
    <xdr:ext cx="469744" cy="259045"/>
    <xdr:sp macro="" textlink="">
      <xdr:nvSpPr>
        <xdr:cNvPr id="952" name="n_4mainValue【庁舎】&#10;一人当たり面積">
          <a:extLst>
            <a:ext uri="{FF2B5EF4-FFF2-40B4-BE49-F238E27FC236}">
              <a16:creationId xmlns:a16="http://schemas.microsoft.com/office/drawing/2014/main" id="{00000000-0008-0000-0200-0000B8030000}"/>
            </a:ext>
          </a:extLst>
        </xdr:cNvPr>
        <xdr:cNvSpPr txBox="1"/>
      </xdr:nvSpPr>
      <xdr:spPr>
        <a:xfrm>
          <a:off x="18421427" y="177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200-0000B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200-0000B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類似団体と比較して有形固定資産減価償却率が特に高くなっている施設は、市民会館であり、低くなっている施設は、一般廃棄物処理施設、消防施設、福祉施設、庁舎である。</a:t>
          </a:r>
        </a:p>
        <a:p>
          <a:r>
            <a:rPr kumimoji="1" lang="ja-JP" altLang="en-US" sz="1100">
              <a:latin typeface="ＭＳ Ｐゴシック" panose="020B0600070205080204" pitchFamily="50" charset="-128"/>
              <a:ea typeface="ＭＳ Ｐゴシック" panose="020B0600070205080204" pitchFamily="50" charset="-128"/>
            </a:rPr>
            <a:t>市民会館については、建設から相当年数が経過した施設が多いため、今後の方向性を検討する必要がある。</a:t>
          </a:r>
        </a:p>
        <a:p>
          <a:r>
            <a:rPr kumimoji="1" lang="ja-JP" altLang="en-US" sz="1100">
              <a:latin typeface="ＭＳ Ｐゴシック" panose="020B0600070205080204" pitchFamily="50" charset="-128"/>
              <a:ea typeface="ＭＳ Ｐゴシック" panose="020B0600070205080204" pitchFamily="50" charset="-128"/>
            </a:rPr>
            <a:t>一方で、消防施設については各分団の屯所であり、有形固定資産減価償却率は低くなっているが、老朽化が進んでいる屯所も多く、今後も計画的に改築等を行っていく必要がある。</a:t>
          </a:r>
        </a:p>
        <a:p>
          <a:r>
            <a:rPr kumimoji="1" lang="ja-JP" altLang="en-US" sz="1100">
              <a:latin typeface="ＭＳ Ｐゴシック" panose="020B0600070205080204" pitchFamily="50" charset="-128"/>
              <a:ea typeface="ＭＳ Ｐゴシック" panose="020B0600070205080204" pitchFamily="50" charset="-128"/>
            </a:rPr>
            <a:t>福祉施設・庁舎については、平成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年度にかけて旧病院、旧介護老人保健施設を大規模改修して整備したため、有形固定資産減価償却率は低くなっている。また、一般廃棄物処理施設については、令和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年度に新たな処分場が完成したため、福祉施設・庁舎同様、有形固定資産減価償却率が類似団体を下回った。</a:t>
          </a:r>
        </a:p>
        <a:p>
          <a:r>
            <a:rPr kumimoji="1" lang="ja-JP" altLang="en-US" sz="1100">
              <a:latin typeface="ＭＳ Ｐゴシック" panose="020B0600070205080204" pitchFamily="50" charset="-128"/>
              <a:ea typeface="ＭＳ Ｐゴシック" panose="020B0600070205080204" pitchFamily="50" charset="-128"/>
            </a:rPr>
            <a:t>既存の公共施設の有効活用、施設の維持管理による安全確保を図り、総量の適正化にあっては、老朽化により安全性が確保できない建物は計画的に解体を行い、施設の総量、延べ床面積の適正化に努めていく。今後は、個別施設計画やそれに基づく公共施設等総合管理計画をもとに、長期的な視点で公共施設等のあり方について検討を進め、適正な配置を目指していきたい。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固定資産台帳の精査に伴い平成３０年度の一般廃棄物処理施設の数値については大きく変動している。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13,881
13,735
95.59
11,985,301
11,057,283
848,340
5,976,193
9,528,431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人口減少や県下で最も高齢化率が高い（</a:t>
          </a:r>
          <a:r>
            <a:rPr lang="en-US" altLang="ja-JP" sz="1000" b="0" i="0" baseline="0">
              <a:solidFill>
                <a:sysClr val="windowText" lastClr="000000"/>
              </a:solidFill>
              <a:effectLst/>
              <a:latin typeface="+mn-lt"/>
              <a:ea typeface="+mn-ea"/>
              <a:cs typeface="+mn-cs"/>
            </a:rPr>
            <a:t>R2</a:t>
          </a:r>
          <a:r>
            <a:rPr lang="ja-JP" altLang="ja-JP" sz="1000" b="0" i="0" baseline="0">
              <a:solidFill>
                <a:sysClr val="windowText" lastClr="000000"/>
              </a:solidFill>
              <a:effectLst/>
              <a:latin typeface="+mn-lt"/>
              <a:ea typeface="+mn-ea"/>
              <a:cs typeface="+mn-cs"/>
            </a:rPr>
            <a:t>年国調</a:t>
          </a:r>
          <a:r>
            <a:rPr lang="en-US" altLang="ja-JP" sz="1000" b="0" i="0" baseline="0">
              <a:solidFill>
                <a:sysClr val="windowText" lastClr="000000"/>
              </a:solidFill>
              <a:effectLst/>
              <a:latin typeface="+mn-lt"/>
              <a:ea typeface="+mn-ea"/>
              <a:cs typeface="+mn-cs"/>
            </a:rPr>
            <a:t>44.1</a:t>
          </a:r>
          <a:r>
            <a:rPr lang="ja-JP" altLang="ja-JP" sz="1000" b="0" i="0" baseline="0">
              <a:solidFill>
                <a:sysClr val="windowText" lastClr="000000"/>
              </a:solidFill>
              <a:effectLst/>
              <a:latin typeface="+mn-lt"/>
              <a:ea typeface="+mn-ea"/>
              <a:cs typeface="+mn-cs"/>
            </a:rPr>
            <a:t>％）ことに加え、長引く景気低迷による減収などから、類似団体平均を大きく下回っている状況である。</a:t>
          </a:r>
          <a:endParaRPr lang="ja-JP" altLang="ja-JP" sz="11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基幹税収である固定資産税については、地価の下落傾向が続いており、合併時の平成</a:t>
          </a:r>
          <a:r>
            <a:rPr lang="en-US" altLang="ja-JP" sz="1000" b="0" i="0" baseline="0">
              <a:solidFill>
                <a:sysClr val="windowText" lastClr="000000"/>
              </a:solidFill>
              <a:effectLst/>
              <a:latin typeface="+mn-lt"/>
              <a:ea typeface="+mn-ea"/>
              <a:cs typeface="+mn-cs"/>
            </a:rPr>
            <a:t>18</a:t>
          </a:r>
          <a:r>
            <a:rPr lang="ja-JP" altLang="ja-JP" sz="1000" b="0" i="0" baseline="0">
              <a:solidFill>
                <a:sysClr val="windowText" lastClr="000000"/>
              </a:solidFill>
              <a:effectLst/>
              <a:latin typeface="+mn-lt"/>
              <a:ea typeface="+mn-ea"/>
              <a:cs typeface="+mn-cs"/>
            </a:rPr>
            <a:t>年度に比べると、</a:t>
          </a:r>
          <a:r>
            <a:rPr lang="ja-JP" altLang="en-US" sz="1000" b="0" i="0" baseline="0">
              <a:solidFill>
                <a:sysClr val="windowText" lastClr="000000"/>
              </a:solidFill>
              <a:effectLst/>
              <a:latin typeface="+mn-lt"/>
              <a:ea typeface="+mn-ea"/>
              <a:cs typeface="+mn-cs"/>
            </a:rPr>
            <a:t>新型コロナウイルス感染症対策地方税減収補填特別交付金による措置を考慮しても</a:t>
          </a:r>
          <a:r>
            <a:rPr lang="ja-JP" altLang="ja-JP" sz="1000" b="0" i="0" baseline="0">
              <a:solidFill>
                <a:sysClr val="windowText" lastClr="000000"/>
              </a:solidFill>
              <a:effectLst/>
              <a:latin typeface="+mn-lt"/>
              <a:ea typeface="+mn-ea"/>
              <a:cs typeface="+mn-cs"/>
            </a:rPr>
            <a:t>約</a:t>
          </a:r>
          <a:r>
            <a:rPr lang="en-US" altLang="ja-JP" sz="1000" b="0" i="0" baseline="0">
              <a:solidFill>
                <a:sysClr val="windowText" lastClr="000000"/>
              </a:solidFill>
              <a:effectLst/>
              <a:latin typeface="+mn-lt"/>
              <a:ea typeface="+mn-ea"/>
              <a:cs typeface="+mn-cs"/>
            </a:rPr>
            <a:t>101</a:t>
          </a:r>
          <a:r>
            <a:rPr lang="ja-JP" altLang="ja-JP" sz="1000" b="0" i="0" baseline="0">
              <a:solidFill>
                <a:sysClr val="windowText" lastClr="000000"/>
              </a:solidFill>
              <a:effectLst/>
              <a:latin typeface="+mn-lt"/>
              <a:ea typeface="+mn-ea"/>
              <a:cs typeface="+mn-cs"/>
            </a:rPr>
            <a:t>百万円、</a:t>
          </a:r>
          <a:r>
            <a:rPr lang="en-US" altLang="ja-JP" sz="1000" b="0" i="0" baseline="0">
              <a:solidFill>
                <a:sysClr val="windowText" lastClr="000000"/>
              </a:solidFill>
              <a:effectLst/>
              <a:latin typeface="+mn-lt"/>
              <a:ea typeface="+mn-ea"/>
              <a:cs typeface="+mn-cs"/>
            </a:rPr>
            <a:t>12.9%</a:t>
          </a:r>
          <a:r>
            <a:rPr lang="ja-JP" altLang="ja-JP" sz="1000" b="0" i="0" baseline="0">
              <a:solidFill>
                <a:sysClr val="windowText" lastClr="000000"/>
              </a:solidFill>
              <a:effectLst/>
              <a:latin typeface="+mn-lt"/>
              <a:ea typeface="+mn-ea"/>
              <a:cs typeface="+mn-cs"/>
            </a:rPr>
            <a:t>の減少となっている。</a:t>
          </a:r>
          <a:r>
            <a:rPr lang="ja-JP" altLang="en-US" sz="1000" b="0" i="0" baseline="0">
              <a:solidFill>
                <a:sysClr val="windowText" lastClr="000000"/>
              </a:solidFill>
              <a:effectLst/>
              <a:latin typeface="+mn-lt"/>
              <a:ea typeface="+mn-ea"/>
              <a:cs typeface="+mn-cs"/>
            </a:rPr>
            <a:t>地方税の徴収強化や</a:t>
          </a:r>
          <a:r>
            <a:rPr lang="ja-JP" altLang="ja-JP" sz="1000" b="0" i="0" baseline="0">
              <a:solidFill>
                <a:sysClr val="windowText" lastClr="000000"/>
              </a:solidFill>
              <a:effectLst/>
              <a:latin typeface="+mn-lt"/>
              <a:ea typeface="+mn-ea"/>
              <a:cs typeface="+mn-cs"/>
            </a:rPr>
            <a:t>補助事業の見直しなど行財政改革に取り組んでいるが、大幅な改善は厳しい状況にある。今後、地籍調査後の新地積での</a:t>
          </a:r>
          <a:r>
            <a:rPr lang="ja-JP" altLang="en-US" sz="1000" b="0" i="0" baseline="0">
              <a:solidFill>
                <a:sysClr val="windowText" lastClr="000000"/>
              </a:solidFill>
              <a:effectLst/>
              <a:latin typeface="+mn-lt"/>
              <a:ea typeface="+mn-ea"/>
              <a:cs typeface="+mn-cs"/>
            </a:rPr>
            <a:t>課税、投資的経費の抑制等の取組みだけでなく、</a:t>
          </a:r>
          <a:r>
            <a:rPr lang="ja-JP" altLang="ja-JP" sz="1000" b="0" i="0" baseline="0">
              <a:solidFill>
                <a:sysClr val="windowText" lastClr="000000"/>
              </a:solidFill>
              <a:effectLst/>
              <a:latin typeface="+mn-lt"/>
              <a:ea typeface="+mn-ea"/>
              <a:cs typeface="+mn-cs"/>
            </a:rPr>
            <a:t>新たな魅力づくり、地場産業の活性化など、財政基盤の強化に努める必要がある。</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経常収支比率については、</a:t>
          </a:r>
          <a:r>
            <a:rPr lang="en-US" altLang="ja-JP" sz="1000">
              <a:solidFill>
                <a:schemeClr val="dk1"/>
              </a:solidFill>
              <a:effectLst/>
              <a:latin typeface="+mn-lt"/>
              <a:ea typeface="+mn-ea"/>
              <a:cs typeface="+mn-cs"/>
            </a:rPr>
            <a:t>86.6</a:t>
          </a:r>
          <a:r>
            <a:rPr lang="ja-JP" altLang="ja-JP" sz="1000">
              <a:solidFill>
                <a:schemeClr val="dk1"/>
              </a:solidFill>
              <a:effectLst/>
              <a:latin typeface="+mn-lt"/>
              <a:ea typeface="+mn-ea"/>
              <a:cs typeface="+mn-cs"/>
            </a:rPr>
            <a:t>％になっており、前年度に比べて、</a:t>
          </a:r>
          <a:r>
            <a:rPr lang="en-US" altLang="ja-JP" sz="1000">
              <a:solidFill>
                <a:schemeClr val="dk1"/>
              </a:solidFill>
              <a:effectLst/>
              <a:latin typeface="+mn-lt"/>
              <a:ea typeface="+mn-ea"/>
              <a:cs typeface="+mn-cs"/>
            </a:rPr>
            <a:t>6.9</a:t>
          </a:r>
          <a:r>
            <a:rPr lang="ja-JP" altLang="ja-JP" sz="1000">
              <a:solidFill>
                <a:schemeClr val="dk1"/>
              </a:solidFill>
              <a:effectLst/>
              <a:latin typeface="+mn-lt"/>
              <a:ea typeface="+mn-ea"/>
              <a:cs typeface="+mn-cs"/>
            </a:rPr>
            <a:t>ポイント改善しているものの</a:t>
          </a:r>
          <a:r>
            <a:rPr lang="ja-JP" altLang="ja-JP" sz="1000">
              <a:solidFill>
                <a:sysClr val="windowText" lastClr="000000"/>
              </a:solidFill>
              <a:effectLst/>
              <a:latin typeface="+mn-lt"/>
              <a:ea typeface="+mn-ea"/>
              <a:cs typeface="+mn-cs"/>
            </a:rPr>
            <a:t>、依然として類似団体平均を上回っている状況にある。</a:t>
          </a:r>
          <a:endParaRPr lang="ja-JP" altLang="ja-JP" sz="1100">
            <a:solidFill>
              <a:sysClr val="windowText" lastClr="000000"/>
            </a:solidFill>
            <a:effectLst/>
          </a:endParaRPr>
        </a:p>
        <a:p>
          <a:r>
            <a:rPr lang="ja-JP" altLang="ja-JP" sz="1000">
              <a:solidFill>
                <a:schemeClr val="dk1"/>
              </a:solidFill>
              <a:effectLst/>
              <a:latin typeface="+mn-lt"/>
              <a:ea typeface="+mn-ea"/>
              <a:cs typeface="+mn-cs"/>
            </a:rPr>
            <a:t>　計算式の分子である経常経費充当一般財源等は、</a:t>
          </a:r>
          <a:r>
            <a:rPr lang="ja-JP" altLang="en-US" sz="1000">
              <a:solidFill>
                <a:schemeClr val="dk1"/>
              </a:solidFill>
              <a:effectLst/>
              <a:latin typeface="+mn-lt"/>
              <a:ea typeface="+mn-ea"/>
              <a:cs typeface="+mn-cs"/>
            </a:rPr>
            <a:t>補助費等や扶助費</a:t>
          </a:r>
          <a:r>
            <a:rPr lang="ja-JP" altLang="ja-JP" sz="1000">
              <a:solidFill>
                <a:schemeClr val="dk1"/>
              </a:solidFill>
              <a:effectLst/>
              <a:latin typeface="+mn-lt"/>
              <a:ea typeface="+mn-ea"/>
              <a:cs typeface="+mn-cs"/>
            </a:rPr>
            <a:t>など</a:t>
          </a:r>
          <a:r>
            <a:rPr lang="ja-JP" altLang="en-US" sz="1000">
              <a:solidFill>
                <a:schemeClr val="dk1"/>
              </a:solidFill>
              <a:effectLst/>
              <a:latin typeface="+mn-lt"/>
              <a:ea typeface="+mn-ea"/>
              <a:cs typeface="+mn-cs"/>
            </a:rPr>
            <a:t>の減</a:t>
          </a:r>
          <a:r>
            <a:rPr lang="ja-JP" altLang="ja-JP" sz="1000">
              <a:solidFill>
                <a:schemeClr val="dk1"/>
              </a:solidFill>
              <a:effectLst/>
              <a:latin typeface="+mn-lt"/>
              <a:ea typeface="+mn-ea"/>
              <a:cs typeface="+mn-cs"/>
            </a:rPr>
            <a:t>により前年度に比べて</a:t>
          </a:r>
          <a:r>
            <a:rPr lang="en-US" altLang="ja-JP" sz="1000">
              <a:solidFill>
                <a:schemeClr val="dk1"/>
              </a:solidFill>
              <a:effectLst/>
              <a:latin typeface="+mn-lt"/>
              <a:ea typeface="+mn-ea"/>
              <a:cs typeface="+mn-cs"/>
            </a:rPr>
            <a:t>68,853</a:t>
          </a:r>
          <a:r>
            <a:rPr lang="ja-JP" altLang="ja-JP" sz="1000">
              <a:solidFill>
                <a:schemeClr val="dk1"/>
              </a:solidFill>
              <a:effectLst/>
              <a:latin typeface="+mn-lt"/>
              <a:ea typeface="+mn-ea"/>
              <a:cs typeface="+mn-cs"/>
            </a:rPr>
            <a:t>千円（</a:t>
          </a:r>
          <a:r>
            <a:rPr lang="ja-JP" altLang="en-US" sz="1000">
              <a:solidFill>
                <a:schemeClr val="dk1"/>
              </a:solidFill>
              <a:effectLst/>
              <a:latin typeface="+mn-lt"/>
              <a:ea typeface="+mn-ea"/>
              <a:cs typeface="+mn-cs"/>
            </a:rPr>
            <a:t>▲</a:t>
          </a:r>
          <a:r>
            <a:rPr lang="en-US" altLang="ja-JP" sz="1000">
              <a:solidFill>
                <a:schemeClr val="dk1"/>
              </a:solidFill>
              <a:effectLst/>
              <a:latin typeface="+mn-lt"/>
              <a:ea typeface="+mn-ea"/>
              <a:cs typeface="+mn-cs"/>
            </a:rPr>
            <a:t>1.3</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減少</a:t>
          </a:r>
          <a:r>
            <a:rPr lang="ja-JP" altLang="ja-JP" sz="1000">
              <a:solidFill>
                <a:schemeClr val="dk1"/>
              </a:solidFill>
              <a:effectLst/>
              <a:latin typeface="+mn-lt"/>
              <a:ea typeface="+mn-ea"/>
              <a:cs typeface="+mn-cs"/>
            </a:rPr>
            <a:t>している。一方で、分母である経常一般財源等は、前年度に比べて</a:t>
          </a:r>
          <a:r>
            <a:rPr lang="en-US" altLang="ja-JP" sz="1000">
              <a:solidFill>
                <a:schemeClr val="dk1"/>
              </a:solidFill>
              <a:effectLst/>
              <a:latin typeface="+mn-lt"/>
              <a:ea typeface="+mn-ea"/>
              <a:cs typeface="+mn-cs"/>
            </a:rPr>
            <a:t>357,843</a:t>
          </a:r>
          <a:r>
            <a:rPr lang="ja-JP" altLang="ja-JP" sz="1000">
              <a:solidFill>
                <a:schemeClr val="dk1"/>
              </a:solidFill>
              <a:effectLst/>
              <a:latin typeface="+mn-lt"/>
              <a:ea typeface="+mn-ea"/>
              <a:cs typeface="+mn-cs"/>
            </a:rPr>
            <a:t>千円（＋</a:t>
          </a:r>
          <a:r>
            <a:rPr lang="en-US" altLang="ja-JP" sz="1000">
              <a:solidFill>
                <a:schemeClr val="dk1"/>
              </a:solidFill>
              <a:effectLst/>
              <a:latin typeface="+mn-lt"/>
              <a:ea typeface="+mn-ea"/>
              <a:cs typeface="+mn-cs"/>
            </a:rPr>
            <a:t>6.5</a:t>
          </a:r>
          <a:r>
            <a:rPr lang="ja-JP" altLang="ja-JP" sz="1000">
              <a:solidFill>
                <a:schemeClr val="dk1"/>
              </a:solidFill>
              <a:effectLst/>
              <a:latin typeface="+mn-lt"/>
              <a:ea typeface="+mn-ea"/>
              <a:cs typeface="+mn-cs"/>
            </a:rPr>
            <a:t>％）増加しており、普通交付税（＋</a:t>
          </a:r>
          <a:r>
            <a:rPr lang="en-US" altLang="ja-JP" sz="1000">
              <a:solidFill>
                <a:schemeClr val="dk1"/>
              </a:solidFill>
              <a:effectLst/>
              <a:latin typeface="+mn-lt"/>
              <a:ea typeface="+mn-ea"/>
              <a:cs typeface="+mn-cs"/>
            </a:rPr>
            <a:t>331,770</a:t>
          </a:r>
          <a:r>
            <a:rPr lang="ja-JP" altLang="ja-JP" sz="1000">
              <a:solidFill>
                <a:schemeClr val="dk1"/>
              </a:solidFill>
              <a:effectLst/>
              <a:latin typeface="+mn-lt"/>
              <a:ea typeface="+mn-ea"/>
              <a:cs typeface="+mn-cs"/>
            </a:rPr>
            <a:t>千円、</a:t>
          </a:r>
          <a:r>
            <a:rPr lang="ja-JP" altLang="ja-JP"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9.3</a:t>
          </a:r>
          <a:r>
            <a:rPr lang="ja-JP" altLang="ja-JP" sz="1000">
              <a:solidFill>
                <a:sysClr val="windowText" lastClr="000000"/>
              </a:solidFill>
              <a:effectLst/>
              <a:latin typeface="+mn-lt"/>
              <a:ea typeface="+mn-ea"/>
              <a:cs typeface="+mn-cs"/>
            </a:rPr>
            <a:t>％）の</a:t>
          </a:r>
          <a:r>
            <a:rPr lang="ja-JP" altLang="en-US" sz="1000">
              <a:solidFill>
                <a:sysClr val="windowText" lastClr="000000"/>
              </a:solidFill>
              <a:effectLst/>
              <a:latin typeface="+mn-lt"/>
              <a:ea typeface="+mn-ea"/>
              <a:cs typeface="+mn-cs"/>
            </a:rPr>
            <a:t>再</a:t>
          </a:r>
          <a:r>
            <a:rPr lang="ja-JP" altLang="en-US" sz="1000">
              <a:solidFill>
                <a:schemeClr val="dk1"/>
              </a:solidFill>
              <a:effectLst/>
              <a:latin typeface="+mn-lt"/>
              <a:ea typeface="+mn-ea"/>
              <a:cs typeface="+mn-cs"/>
            </a:rPr>
            <a:t>算定による増額の</a:t>
          </a:r>
          <a:r>
            <a:rPr lang="ja-JP" altLang="ja-JP" sz="1000">
              <a:solidFill>
                <a:schemeClr val="dk1"/>
              </a:solidFill>
              <a:effectLst/>
              <a:latin typeface="+mn-lt"/>
              <a:ea typeface="+mn-ea"/>
              <a:cs typeface="+mn-cs"/>
            </a:rPr>
            <a:t>影響が大きい。</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2216"/>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150114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258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101854</xdr:rowOff>
    </xdr:from>
    <xdr:to>
      <xdr:col>11</xdr:col>
      <xdr:colOff>31750</xdr:colOff>
      <xdr:row>66</xdr:row>
      <xdr:rowOff>150114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175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99314</xdr:rowOff>
    </xdr:from>
    <xdr:to>
      <xdr:col>11</xdr:col>
      <xdr:colOff>82550</xdr:colOff>
      <xdr:row>67</xdr:row>
      <xdr:rowOff>29464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14241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類似団体平均を若干上回っており、公共施設の指定管理料や社会体育施設等の公共施設の維持補修費など</a:t>
          </a:r>
          <a:r>
            <a:rPr lang="ja-JP" altLang="en-US" sz="1050" b="0" i="0" baseline="0">
              <a:solidFill>
                <a:schemeClr val="dk1"/>
              </a:solidFill>
              <a:effectLst/>
              <a:latin typeface="+mn-lt"/>
              <a:ea typeface="+mn-ea"/>
              <a:cs typeface="+mn-cs"/>
            </a:rPr>
            <a:t>が割合として大きく占めている状況である。また、前年度に比べて決算額が増加している理由としては新型コロナウイルスワクチン接種事業の実施やふるさと納税寄付額が急伸していることなどが主な理由である。</a:t>
          </a:r>
          <a:endParaRPr lang="en-US" altLang="ja-JP" sz="1050" b="0" i="0" baseline="0">
            <a:solidFill>
              <a:schemeClr val="dk1"/>
            </a:solidFill>
            <a:effectLst/>
            <a:latin typeface="+mn-lt"/>
            <a:ea typeface="+mn-ea"/>
            <a:cs typeface="+mn-cs"/>
          </a:endParaRPr>
        </a:p>
        <a:p>
          <a:pPr rtl="0"/>
          <a:r>
            <a:rPr lang="ja-JP" altLang="ja-JP" sz="1050" b="0" i="0" baseline="0">
              <a:solidFill>
                <a:schemeClr val="dk1"/>
              </a:solidFill>
              <a:effectLst/>
              <a:latin typeface="+mn-lt"/>
              <a:ea typeface="+mn-ea"/>
              <a:cs typeface="+mn-cs"/>
            </a:rPr>
            <a:t>　経常的経費の大幅な圧縮は見込めないが、社会体育施設等については令和２年度に検討会を立ち上げ、将来の方向性について議論をしており、施設の統廃合等により、維持管理費等の経費圧縮を図りたい。</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45912</xdr:rowOff>
    </xdr:from>
    <xdr:to>
      <xdr:col>23</xdr:col>
      <xdr:colOff>133350</xdr:colOff>
      <xdr:row>82</xdr:row>
      <xdr:rowOff>92098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04812"/>
          <a:ext cx="8382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162950</xdr:rowOff>
    </xdr:from>
    <xdr:to>
      <xdr:col>19</xdr:col>
      <xdr:colOff>133350</xdr:colOff>
      <xdr:row>82</xdr:row>
      <xdr:rowOff>45912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50400"/>
          <a:ext cx="889000" cy="5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151732</xdr:rowOff>
    </xdr:from>
    <xdr:to>
      <xdr:col>15</xdr:col>
      <xdr:colOff>82550</xdr:colOff>
      <xdr:row>81</xdr:row>
      <xdr:rowOff>162950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39182"/>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115066</xdr:rowOff>
    </xdr:from>
    <xdr:to>
      <xdr:col>11</xdr:col>
      <xdr:colOff>31750</xdr:colOff>
      <xdr:row>81</xdr:row>
      <xdr:rowOff>151732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02516"/>
          <a:ext cx="8890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41298</xdr:rowOff>
    </xdr:from>
    <xdr:to>
      <xdr:col>23</xdr:col>
      <xdr:colOff>184150</xdr:colOff>
      <xdr:row>82</xdr:row>
      <xdr:rowOff>142898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13375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7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166562</xdr:rowOff>
    </xdr:from>
    <xdr:to>
      <xdr:col>19</xdr:col>
      <xdr:colOff>184150</xdr:colOff>
      <xdr:row>82</xdr:row>
      <xdr:rowOff>96712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5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81489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4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112150</xdr:rowOff>
    </xdr:from>
    <xdr:to>
      <xdr:col>15</xdr:col>
      <xdr:colOff>133350</xdr:colOff>
      <xdr:row>82</xdr:row>
      <xdr:rowOff>42300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27077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100932</xdr:rowOff>
    </xdr:from>
    <xdr:to>
      <xdr:col>11</xdr:col>
      <xdr:colOff>82550</xdr:colOff>
      <xdr:row>82</xdr:row>
      <xdr:rowOff>31082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7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64266</xdr:rowOff>
    </xdr:from>
    <xdr:to>
      <xdr:col>7</xdr:col>
      <xdr:colOff>31750</xdr:colOff>
      <xdr:row>81</xdr:row>
      <xdr:rowOff>165866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150643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3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ラスパイレス指数については、</a:t>
          </a:r>
          <a:r>
            <a:rPr lang="en-US" altLang="ja-JP" sz="1000" b="0" i="0" baseline="0">
              <a:solidFill>
                <a:schemeClr val="dk1"/>
              </a:solidFill>
              <a:effectLst/>
              <a:latin typeface="+mn-lt"/>
              <a:ea typeface="+mn-ea"/>
              <a:cs typeface="+mn-cs"/>
            </a:rPr>
            <a:t>95.9</a:t>
          </a:r>
          <a:r>
            <a:rPr lang="ja-JP" altLang="ja-JP" sz="1000" b="0" i="0" baseline="0">
              <a:solidFill>
                <a:schemeClr val="dk1"/>
              </a:solidFill>
              <a:effectLst/>
              <a:latin typeface="+mn-lt"/>
              <a:ea typeface="+mn-ea"/>
              <a:cs typeface="+mn-cs"/>
            </a:rPr>
            <a:t>と類似団体平均を若干下回る水準にある。</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職員構成については、合併以降、高齢職員や中堅職員の早期退職等が進み、加えてここ数年で多くの職員が定年退職を迎えたことから、全体的に若年層の割合が高くなっている状況である。</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現時点では、国の人事院勧告に沿った給与体系を進めているが、今後、職員構成の変動に合わせて、人事評価制度の適切な運営も含めて、総合的な見直しが必要と考えている。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394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85</xdr:row>
      <xdr:rowOff>100693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455623"/>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11.74</a:t>
          </a:r>
          <a:r>
            <a:rPr lang="ja-JP" altLang="ja-JP" sz="1000" b="0" i="0" baseline="0">
              <a:solidFill>
                <a:schemeClr val="dk1"/>
              </a:solidFill>
              <a:effectLst/>
              <a:latin typeface="+mn-lt"/>
              <a:ea typeface="+mn-ea"/>
              <a:cs typeface="+mn-cs"/>
            </a:rPr>
            <a:t>人と類似団体平均を</a:t>
          </a:r>
          <a:r>
            <a:rPr lang="ja-JP" altLang="en-US" sz="1000" b="0" i="0" baseline="0">
              <a:solidFill>
                <a:schemeClr val="dk1"/>
              </a:solidFill>
              <a:effectLst/>
              <a:latin typeface="+mn-lt"/>
              <a:ea typeface="+mn-ea"/>
              <a:cs typeface="+mn-cs"/>
            </a:rPr>
            <a:t>わずか</a:t>
          </a:r>
          <a:r>
            <a:rPr lang="ja-JP" altLang="ja-JP" sz="1000" b="0" i="0" baseline="0">
              <a:solidFill>
                <a:schemeClr val="dk1"/>
              </a:solidFill>
              <a:effectLst/>
              <a:latin typeface="+mn-lt"/>
              <a:ea typeface="+mn-ea"/>
              <a:cs typeface="+mn-cs"/>
            </a:rPr>
            <a:t>に上回っている状況であるが、</a:t>
          </a:r>
          <a:r>
            <a:rPr lang="ja-JP" altLang="ja-JP" sz="1000" b="0" i="0" baseline="0">
              <a:solidFill>
                <a:sysClr val="windowText" lastClr="000000"/>
              </a:solidFill>
              <a:effectLst/>
              <a:latin typeface="+mn-lt"/>
              <a:ea typeface="+mn-ea"/>
              <a:cs typeface="+mn-cs"/>
            </a:rPr>
            <a:t>県平均からは大きく上回っている状況である。　</a:t>
          </a:r>
          <a:endParaRPr lang="ja-JP" altLang="ja-JP" sz="1100">
            <a:solidFill>
              <a:sysClr val="windowText" lastClr="000000"/>
            </a:solidFill>
            <a:effectLst/>
          </a:endParaRPr>
        </a:p>
        <a:p>
          <a:pPr rtl="0"/>
          <a:r>
            <a:rPr lang="ja-JP" altLang="ja-JP" sz="1000" b="0" i="0" baseline="0">
              <a:solidFill>
                <a:schemeClr val="dk1"/>
              </a:solidFill>
              <a:effectLst/>
              <a:latin typeface="+mn-lt"/>
              <a:ea typeface="+mn-ea"/>
              <a:cs typeface="+mn-cs"/>
            </a:rPr>
            <a:t>　職員数については、合併以降、事務事業の合理化を進めながら、行政サービスの維持を図る一方、集中改革プランに基づき総職員数の適正化に取り組んできたところである。</a:t>
          </a:r>
          <a:endParaRPr lang="ja-JP" altLang="ja-JP" sz="1100">
            <a:effectLst/>
          </a:endParaRPr>
        </a:p>
        <a:p>
          <a:pPr rtl="0"/>
          <a:r>
            <a:rPr lang="ja-JP" altLang="ja-JP" sz="1000" b="0" i="0" baseline="0">
              <a:solidFill>
                <a:schemeClr val="dk1"/>
              </a:solidFill>
              <a:effectLst/>
              <a:latin typeface="+mn-lt"/>
              <a:ea typeface="+mn-ea"/>
              <a:cs typeface="+mn-cs"/>
            </a:rPr>
            <a:t>　今後</a:t>
          </a:r>
          <a:r>
            <a:rPr lang="ja-JP" altLang="en-US" sz="1000" b="0" i="0" baseline="0">
              <a:solidFill>
                <a:schemeClr val="dk1"/>
              </a:solidFill>
              <a:effectLst/>
              <a:latin typeface="+mn-lt"/>
              <a:ea typeface="+mn-ea"/>
              <a:cs typeface="+mn-cs"/>
            </a:rPr>
            <a:t>も</a:t>
          </a:r>
          <a:r>
            <a:rPr lang="ja-JP" altLang="ja-JP" sz="1000" b="0" i="0" baseline="0">
              <a:solidFill>
                <a:schemeClr val="dk1"/>
              </a:solidFill>
              <a:effectLst/>
              <a:latin typeface="+mn-lt"/>
              <a:ea typeface="+mn-ea"/>
              <a:cs typeface="+mn-cs"/>
            </a:rPr>
            <a:t>、令和元年度に作成した新たな集中改革プランに基づく行財政改革の推進と併せて、定員管理の適正化を図ることとしている。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165709</xdr:rowOff>
    </xdr:from>
    <xdr:to>
      <xdr:col>81</xdr:col>
      <xdr:colOff>44450</xdr:colOff>
      <xdr:row>62</xdr:row>
      <xdr:rowOff>7772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4159"/>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165709</xdr:rowOff>
    </xdr:from>
    <xdr:to>
      <xdr:col>77</xdr:col>
      <xdr:colOff>44450</xdr:colOff>
      <xdr:row>62</xdr:row>
      <xdr:rowOff>1498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241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1498</xdr:rowOff>
    </xdr:from>
    <xdr:to>
      <xdr:col>72</xdr:col>
      <xdr:colOff>203200</xdr:colOff>
      <xdr:row>62</xdr:row>
      <xdr:rowOff>9703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31398"/>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8255</xdr:rowOff>
    </xdr:from>
    <xdr:to>
      <xdr:col>68</xdr:col>
      <xdr:colOff>152400</xdr:colOff>
      <xdr:row>62</xdr:row>
      <xdr:rowOff>9703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381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128422</xdr:rowOff>
    </xdr:from>
    <xdr:to>
      <xdr:col>81</xdr:col>
      <xdr:colOff>95250</xdr:colOff>
      <xdr:row>62</xdr:row>
      <xdr:rowOff>58572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100499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114909</xdr:rowOff>
    </xdr:from>
    <xdr:to>
      <xdr:col>77</xdr:col>
      <xdr:colOff>95250</xdr:colOff>
      <xdr:row>62</xdr:row>
      <xdr:rowOff>45059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29836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122148</xdr:rowOff>
    </xdr:from>
    <xdr:to>
      <xdr:col>73</xdr:col>
      <xdr:colOff>44450</xdr:colOff>
      <xdr:row>62</xdr:row>
      <xdr:rowOff>52298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37075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130353</xdr:rowOff>
    </xdr:from>
    <xdr:to>
      <xdr:col>68</xdr:col>
      <xdr:colOff>203200</xdr:colOff>
      <xdr:row>62</xdr:row>
      <xdr:rowOff>60503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7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前年度の</a:t>
          </a:r>
          <a:r>
            <a:rPr lang="en-US" altLang="ja-JP" sz="1000" b="0" i="0" baseline="0">
              <a:solidFill>
                <a:schemeClr val="dk1"/>
              </a:solidFill>
              <a:effectLst/>
              <a:latin typeface="+mn-lt"/>
              <a:ea typeface="+mn-ea"/>
              <a:cs typeface="+mn-cs"/>
            </a:rPr>
            <a:t>6.3</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と同値で推移しており</a:t>
          </a:r>
          <a:r>
            <a:rPr lang="ja-JP" altLang="ja-JP" sz="1000" b="0" i="0" baseline="0">
              <a:solidFill>
                <a:sysClr val="windowText" lastClr="000000"/>
              </a:solidFill>
              <a:effectLst/>
              <a:latin typeface="+mn-lt"/>
              <a:ea typeface="+mn-ea"/>
              <a:cs typeface="+mn-cs"/>
            </a:rPr>
            <a:t>、類似団体平均や県平均は下回っている状況である。</a:t>
          </a:r>
          <a:endParaRPr lang="ja-JP" altLang="ja-JP" sz="11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実質公債費比率については、</a:t>
          </a:r>
          <a:r>
            <a:rPr lang="ja-JP" altLang="ja-JP" sz="1000">
              <a:solidFill>
                <a:sysClr val="windowText" lastClr="000000"/>
              </a:solidFill>
              <a:effectLst/>
              <a:latin typeface="+mn-lt"/>
              <a:ea typeface="+mn-ea"/>
              <a:cs typeface="+mn-cs"/>
            </a:rPr>
            <a:t>病院事業会計の廃止に伴い、建設残債を普通会計が承継</a:t>
          </a:r>
          <a:r>
            <a:rPr lang="ja-JP" altLang="en-US" sz="1000">
              <a:solidFill>
                <a:sysClr val="windowText" lastClr="000000"/>
              </a:solidFill>
              <a:effectLst/>
              <a:latin typeface="+mn-lt"/>
              <a:ea typeface="+mn-ea"/>
              <a:cs typeface="+mn-cs"/>
            </a:rPr>
            <a:t>し</a:t>
          </a:r>
          <a:r>
            <a:rPr lang="ja-JP" altLang="ja-JP" sz="1000">
              <a:solidFill>
                <a:sysClr val="windowText" lastClr="000000"/>
              </a:solidFill>
              <a:effectLst/>
              <a:latin typeface="+mn-lt"/>
              <a:ea typeface="+mn-ea"/>
              <a:cs typeface="+mn-cs"/>
            </a:rPr>
            <a:t>、その債務に対する負担を全て普通会計が負担することとなったことや新庁舎整備に係る元金償還が開始したこと等により、しばらく同程度の状況が続く見込みである。</a:t>
          </a:r>
          <a:endParaRPr lang="ja-JP" altLang="ja-JP" sz="11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今後も、緊急度・住民ニーズを的確に把握した事業選択により、起債に大きく頼ることのない財政運営に努めていく必要がある。</a:t>
          </a:r>
          <a:endParaRPr lang="ja-JP" altLang="ja-JP" sz="11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60113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8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60113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35983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ysClr val="windowText" lastClr="000000"/>
              </a:solidFill>
              <a:effectLst/>
              <a:latin typeface="+mn-lt"/>
              <a:ea typeface="+mn-ea"/>
              <a:cs typeface="+mn-cs"/>
            </a:rPr>
            <a:t>　本町の将来負担比率は、従前から「－」の状態が続いており、地方債残高を上回る基準財政需要額算入見込額を計上できていることが大きな要因となっている。</a:t>
          </a:r>
          <a:endParaRPr lang="ja-JP" altLang="ja-JP" sz="11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一方で、中期財政計画において、基金を活用し財政運営を行っていくこととしており、充当可能基金も目減りしていくことが予想される。</a:t>
          </a:r>
          <a:endParaRPr lang="ja-JP" altLang="ja-JP" sz="1100">
            <a:solidFill>
              <a:sysClr val="windowText" lastClr="000000"/>
            </a:solidFill>
            <a:effectLst/>
          </a:endParaRPr>
        </a:p>
        <a:p>
          <a:r>
            <a:rPr lang="ja-JP" altLang="ja-JP" sz="1000" b="0" i="0" baseline="0">
              <a:solidFill>
                <a:sysClr val="windowText" lastClr="000000"/>
              </a:solidFill>
              <a:effectLst/>
              <a:latin typeface="+mn-lt"/>
              <a:ea typeface="+mn-ea"/>
              <a:cs typeface="+mn-cs"/>
            </a:rPr>
            <a:t>　今後も経常的経費の縮減を進めるとともに、ふるさと納税寄付金など自主財源の確保について積極的に取り組んでいく必要がある。</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13,881
13,735
95.59
11,985,301
11,057,283
848,340
5,976,193
9,528,431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令和</a:t>
          </a:r>
          <a:r>
            <a:rPr lang="ja-JP" altLang="en-US" sz="1000" b="0" i="0" baseline="0">
              <a:solidFill>
                <a:schemeClr val="dk1"/>
              </a:solidFill>
              <a:effectLst/>
              <a:latin typeface="+mn-lt"/>
              <a:ea typeface="+mn-ea"/>
              <a:cs typeface="+mn-cs"/>
            </a:rPr>
            <a:t>３</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類似団体平均をやや</a:t>
          </a:r>
          <a:r>
            <a:rPr lang="ja-JP" altLang="en-US" sz="1000" b="0" i="0" baseline="0">
              <a:solidFill>
                <a:schemeClr val="dk1"/>
              </a:solidFill>
              <a:effectLst/>
              <a:latin typeface="+mn-lt"/>
              <a:ea typeface="+mn-ea"/>
              <a:cs typeface="+mn-cs"/>
            </a:rPr>
            <a:t>上</a:t>
          </a:r>
          <a:r>
            <a:rPr lang="ja-JP" altLang="ja-JP" sz="1000" b="0" i="0" baseline="0">
              <a:solidFill>
                <a:schemeClr val="dk1"/>
              </a:solidFill>
              <a:effectLst/>
              <a:latin typeface="+mn-lt"/>
              <a:ea typeface="+mn-ea"/>
              <a:cs typeface="+mn-cs"/>
            </a:rPr>
            <a:t>回る状況にあ</a:t>
          </a:r>
          <a:r>
            <a:rPr lang="ja-JP" altLang="en-US" sz="1000" b="0" i="0" baseline="0">
              <a:solidFill>
                <a:schemeClr val="dk1"/>
              </a:solidFill>
              <a:effectLst/>
              <a:latin typeface="+mn-lt"/>
              <a:ea typeface="+mn-ea"/>
              <a:cs typeface="+mn-cs"/>
            </a:rPr>
            <a:t>るが、</a:t>
          </a:r>
          <a:r>
            <a:rPr lang="ja-JP" altLang="ja-JP" sz="1000" b="0" i="0" baseline="0">
              <a:solidFill>
                <a:schemeClr val="dk1"/>
              </a:solidFill>
              <a:effectLst/>
              <a:latin typeface="+mn-lt"/>
              <a:ea typeface="+mn-ea"/>
              <a:cs typeface="+mn-cs"/>
            </a:rPr>
            <a:t>前年度と比べ</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ポイント</a:t>
          </a:r>
          <a:r>
            <a:rPr lang="ja-JP" altLang="en-US" sz="1000" b="0" i="0" baseline="0">
              <a:solidFill>
                <a:schemeClr val="dk1"/>
              </a:solidFill>
              <a:effectLst/>
              <a:latin typeface="+mn-lt"/>
              <a:ea typeface="+mn-ea"/>
              <a:cs typeface="+mn-cs"/>
            </a:rPr>
            <a:t>下落</a:t>
          </a:r>
          <a:r>
            <a:rPr lang="ja-JP" altLang="ja-JP" sz="1000" b="0" i="0" baseline="0">
              <a:solidFill>
                <a:schemeClr val="dk1"/>
              </a:solidFill>
              <a:effectLst/>
              <a:latin typeface="+mn-lt"/>
              <a:ea typeface="+mn-ea"/>
              <a:cs typeface="+mn-cs"/>
            </a:rPr>
            <a:t>して</a:t>
          </a:r>
          <a:r>
            <a:rPr lang="ja-JP" altLang="en-US" sz="1000" b="0" i="0" baseline="0">
              <a:solidFill>
                <a:schemeClr val="dk1"/>
              </a:solidFill>
              <a:effectLst/>
              <a:latin typeface="+mn-lt"/>
              <a:ea typeface="+mn-ea"/>
              <a:cs typeface="+mn-cs"/>
            </a:rPr>
            <a:t>いる。</a:t>
          </a:r>
          <a:r>
            <a:rPr lang="ja-JP" altLang="ja-JP" sz="1000" b="0" i="0" baseline="0">
              <a:solidFill>
                <a:schemeClr val="dk1"/>
              </a:solidFill>
              <a:effectLst/>
              <a:latin typeface="+mn-lt"/>
              <a:ea typeface="+mn-ea"/>
              <a:cs typeface="+mn-cs"/>
            </a:rPr>
            <a:t>職員数が</a:t>
          </a:r>
          <a:r>
            <a:rPr lang="en-US" altLang="ja-JP" sz="1000" b="0" i="0" baseline="0">
              <a:solidFill>
                <a:schemeClr val="dk1"/>
              </a:solidFill>
              <a:effectLst/>
              <a:latin typeface="+mn-lt"/>
              <a:ea typeface="+mn-ea"/>
              <a:cs typeface="+mn-cs"/>
            </a:rPr>
            <a:t>168</a:t>
          </a:r>
          <a:r>
            <a:rPr lang="ja-JP" altLang="ja-JP" sz="1000" b="0" i="0" baseline="0">
              <a:solidFill>
                <a:schemeClr val="dk1"/>
              </a:solidFill>
              <a:effectLst/>
              <a:latin typeface="+mn-lt"/>
              <a:ea typeface="+mn-ea"/>
              <a:cs typeface="+mn-cs"/>
            </a:rPr>
            <a:t>名から</a:t>
          </a:r>
          <a:r>
            <a:rPr lang="en-US" altLang="ja-JP" sz="1000" b="0" i="0" baseline="0">
              <a:solidFill>
                <a:schemeClr val="dk1"/>
              </a:solidFill>
              <a:effectLst/>
              <a:latin typeface="+mn-lt"/>
              <a:ea typeface="+mn-ea"/>
              <a:cs typeface="+mn-cs"/>
            </a:rPr>
            <a:t>163</a:t>
          </a:r>
          <a:r>
            <a:rPr lang="ja-JP" altLang="ja-JP" sz="1000" b="0" i="0" baseline="0">
              <a:solidFill>
                <a:schemeClr val="dk1"/>
              </a:solidFill>
              <a:effectLst/>
              <a:latin typeface="+mn-lt"/>
              <a:ea typeface="+mn-ea"/>
              <a:cs typeface="+mn-cs"/>
            </a:rPr>
            <a:t>名と減少したことが</a:t>
          </a:r>
          <a:r>
            <a:rPr lang="ja-JP" altLang="en-US" sz="1000" b="0" i="0" baseline="0">
              <a:solidFill>
                <a:schemeClr val="dk1"/>
              </a:solidFill>
              <a:effectLst/>
              <a:latin typeface="+mn-lt"/>
              <a:ea typeface="+mn-ea"/>
              <a:cs typeface="+mn-cs"/>
            </a:rPr>
            <a:t>要因</a:t>
          </a:r>
          <a:r>
            <a:rPr lang="ja-JP" altLang="ja-JP" sz="1000" b="0" i="0" baseline="0">
              <a:solidFill>
                <a:schemeClr val="dk1"/>
              </a:solidFill>
              <a:effectLst/>
              <a:latin typeface="+mn-lt"/>
              <a:ea typeface="+mn-ea"/>
              <a:cs typeface="+mn-cs"/>
            </a:rPr>
            <a:t>の一つと考えられ、基本給や退職手当組合負担金等が減少している状況である。</a:t>
          </a:r>
          <a:endParaRPr lang="ja-JP" altLang="ja-JP" sz="1000">
            <a:effectLst/>
          </a:endParaRPr>
        </a:p>
        <a:p>
          <a:r>
            <a:rPr lang="ja-JP" altLang="ja-JP" sz="1000" b="0" i="0" baseline="0">
              <a:solidFill>
                <a:schemeClr val="dk1"/>
              </a:solidFill>
              <a:effectLst/>
              <a:latin typeface="+mn-lt"/>
              <a:ea typeface="+mn-ea"/>
              <a:cs typeface="+mn-cs"/>
            </a:rPr>
            <a:t>　今後も職員数の適正管理を行うとともに、一般廃棄物処理業務や消防業務など一部事務組合で行っているもの</a:t>
          </a:r>
          <a:r>
            <a:rPr lang="ja-JP" altLang="en-US" sz="1000" b="0" i="0" baseline="0">
              <a:solidFill>
                <a:schemeClr val="dk1"/>
              </a:solidFill>
              <a:effectLst/>
              <a:latin typeface="+mn-lt"/>
              <a:ea typeface="+mn-ea"/>
              <a:cs typeface="+mn-cs"/>
            </a:rPr>
            <a:t>もあるため</a:t>
          </a:r>
          <a:r>
            <a:rPr lang="ja-JP" altLang="ja-JP" sz="1000" b="0" i="0" baseline="0">
              <a:solidFill>
                <a:schemeClr val="dk1"/>
              </a:solidFill>
              <a:effectLst/>
              <a:latin typeface="+mn-lt"/>
              <a:ea typeface="+mn-ea"/>
              <a:cs typeface="+mn-cs"/>
            </a:rPr>
            <a:t>、これらも含めた人件費関係経費全体について抑制を図る必要がある。</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108712</xdr:rowOff>
    </xdr:from>
    <xdr:to>
      <xdr:col>24</xdr:col>
      <xdr:colOff>25400</xdr:colOff>
      <xdr:row>35</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3801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35</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557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26416</xdr:rowOff>
    </xdr:from>
    <xdr:to>
      <xdr:col>15</xdr:col>
      <xdr:colOff>98425</xdr:colOff>
      <xdr:row>34</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557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10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57912</xdr:rowOff>
    </xdr:from>
    <xdr:to>
      <xdr:col>24</xdr:col>
      <xdr:colOff>76200</xdr:colOff>
      <xdr:row>34</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147066</xdr:rowOff>
    </xdr:from>
    <xdr:to>
      <xdr:col>15</xdr:col>
      <xdr:colOff>149225</xdr:colOff>
      <xdr:row>34</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00" b="0" i="0" baseline="0">
              <a:solidFill>
                <a:sysClr val="windowText" lastClr="000000"/>
              </a:solidFill>
              <a:effectLst/>
              <a:latin typeface="+mn-lt"/>
              <a:ea typeface="+mn-ea"/>
              <a:cs typeface="+mn-cs"/>
            </a:rPr>
            <a:t>　塵芥収集体制の変更等に伴い</a:t>
          </a:r>
          <a:r>
            <a:rPr lang="ja-JP" altLang="ja-JP" sz="1000" b="0" i="0" baseline="0">
              <a:solidFill>
                <a:sysClr val="windowText" lastClr="000000"/>
              </a:solidFill>
              <a:effectLst/>
              <a:latin typeface="+mn-lt"/>
              <a:ea typeface="+mn-ea"/>
              <a:cs typeface="+mn-cs"/>
            </a:rPr>
            <a:t>前年度と比べ</a:t>
          </a:r>
          <a:r>
            <a:rPr lang="en-US" altLang="ja-JP" sz="1000" b="0" i="0" baseline="0">
              <a:solidFill>
                <a:sysClr val="windowText" lastClr="000000"/>
              </a:solidFill>
              <a:effectLst/>
              <a:latin typeface="+mn-lt"/>
              <a:ea typeface="+mn-ea"/>
              <a:cs typeface="+mn-cs"/>
            </a:rPr>
            <a:t>1.1</a:t>
          </a:r>
          <a:r>
            <a:rPr lang="ja-JP" altLang="ja-JP" sz="1000" b="0" i="0" baseline="0">
              <a:solidFill>
                <a:sysClr val="windowText" lastClr="000000"/>
              </a:solidFill>
              <a:effectLst/>
              <a:latin typeface="+mn-lt"/>
              <a:ea typeface="+mn-ea"/>
              <a:cs typeface="+mn-cs"/>
            </a:rPr>
            <a:t>ポイント</a:t>
          </a:r>
          <a:r>
            <a:rPr lang="ja-JP" altLang="en-US" sz="1000" b="0" i="0" baseline="0">
              <a:solidFill>
                <a:sysClr val="windowText" lastClr="000000"/>
              </a:solidFill>
              <a:effectLst/>
              <a:latin typeface="+mn-lt"/>
              <a:ea typeface="+mn-ea"/>
              <a:cs typeface="+mn-cs"/>
            </a:rPr>
            <a:t>上昇しているが</a:t>
          </a:r>
          <a:r>
            <a:rPr lang="ja-JP" altLang="ja-JP" sz="1000" b="0" i="0" baseline="0">
              <a:solidFill>
                <a:sysClr val="windowText" lastClr="000000"/>
              </a:solidFill>
              <a:effectLst/>
              <a:latin typeface="+mn-lt"/>
              <a:ea typeface="+mn-ea"/>
              <a:cs typeface="+mn-cs"/>
            </a:rPr>
            <a:t>、類似団体平均を大きく下回る状況となっている。これは、他団体と比べて会計年度任用職員が多く</a:t>
          </a:r>
          <a:r>
            <a:rPr lang="ja-JP" altLang="en-US" sz="1000" b="0" i="0" baseline="0">
              <a:solidFill>
                <a:sysClr val="windowText" lastClr="000000"/>
              </a:solidFill>
              <a:effectLst/>
              <a:latin typeface="+mn-lt"/>
              <a:ea typeface="+mn-ea"/>
              <a:cs typeface="+mn-cs"/>
            </a:rPr>
            <a:t>人件費の占める割合が高いためだと</a:t>
          </a:r>
          <a:r>
            <a:rPr lang="ja-JP" altLang="ja-JP" sz="1000" b="0" i="0" baseline="0">
              <a:solidFill>
                <a:sysClr val="windowText" lastClr="000000"/>
              </a:solidFill>
              <a:effectLst/>
              <a:latin typeface="+mn-lt"/>
              <a:ea typeface="+mn-ea"/>
              <a:cs typeface="+mn-cs"/>
            </a:rPr>
            <a:t>考えられる。</a:t>
          </a:r>
          <a:endParaRPr lang="ja-JP" altLang="ja-JP" sz="11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　経常経費の物件費は、</a:t>
          </a:r>
          <a:r>
            <a:rPr lang="ja-JP" altLang="ja-JP" sz="1000">
              <a:solidFill>
                <a:sysClr val="windowText" lastClr="000000"/>
              </a:solidFill>
              <a:effectLst/>
              <a:latin typeface="+mn-lt"/>
              <a:ea typeface="+mn-ea"/>
              <a:cs typeface="+mn-cs"/>
            </a:rPr>
            <a:t>電算委託料や光熱水費などが主なものであり、これらの経費圧縮も限界にきている状況にあり、これ以上の大幅な改善は期待できない。</a:t>
          </a:r>
          <a:endParaRPr lang="en-US" altLang="ja-JP" sz="1000">
            <a:solidFill>
              <a:sysClr val="windowText" lastClr="000000"/>
            </a:solidFill>
            <a:effectLst/>
            <a:latin typeface="+mn-lt"/>
            <a:ea typeface="+mn-ea"/>
            <a:cs typeface="+mn-cs"/>
          </a:endParaRPr>
        </a:p>
        <a:p>
          <a:pPr rtl="0" fontAlgn="base"/>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61686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42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17</xdr:row>
      <xdr:rowOff>58964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42243"/>
          <a:ext cx="889000" cy="6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58964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73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124279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73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62593</xdr:rowOff>
    </xdr:from>
    <xdr:to>
      <xdr:col>78</xdr:col>
      <xdr:colOff>120650</xdr:colOff>
      <xdr:row>13</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2920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ysClr val="windowText" lastClr="000000"/>
              </a:solidFill>
              <a:effectLst/>
              <a:latin typeface="+mn-lt"/>
              <a:ea typeface="+mn-ea"/>
              <a:cs typeface="+mn-cs"/>
            </a:rPr>
            <a:t>　児童数の減少に伴</a:t>
          </a:r>
          <a:r>
            <a:rPr lang="ja-JP" altLang="en-US" sz="1000" b="0" i="0" baseline="0">
              <a:solidFill>
                <a:sysClr val="windowText" lastClr="000000"/>
              </a:solidFill>
              <a:effectLst/>
              <a:latin typeface="+mn-lt"/>
              <a:ea typeface="+mn-ea"/>
              <a:cs typeface="+mn-cs"/>
            </a:rPr>
            <a:t>い</a:t>
          </a:r>
          <a:r>
            <a:rPr lang="ja-JP" altLang="ja-JP" sz="1000" b="0" i="0" baseline="0">
              <a:solidFill>
                <a:sysClr val="windowText" lastClr="000000"/>
              </a:solidFill>
              <a:effectLst/>
              <a:latin typeface="+mn-lt"/>
              <a:ea typeface="+mn-ea"/>
              <a:cs typeface="+mn-cs"/>
            </a:rPr>
            <a:t>児童手当給付金</a:t>
          </a:r>
          <a:r>
            <a:rPr lang="ja-JP" altLang="en-US" sz="1000" b="0" i="0" baseline="0">
              <a:solidFill>
                <a:sysClr val="windowText" lastClr="000000"/>
              </a:solidFill>
              <a:effectLst/>
              <a:latin typeface="+mn-lt"/>
              <a:ea typeface="+mn-ea"/>
              <a:cs typeface="+mn-cs"/>
            </a:rPr>
            <a:t>や</a:t>
          </a:r>
          <a:r>
            <a:rPr lang="ja-JP" altLang="ja-JP" sz="1000" b="0" i="0" baseline="0">
              <a:solidFill>
                <a:schemeClr val="dk1"/>
              </a:solidFill>
              <a:effectLst/>
              <a:latin typeface="+mn-lt"/>
              <a:ea typeface="+mn-ea"/>
              <a:cs typeface="+mn-cs"/>
            </a:rPr>
            <a:t>私立認定こども園運営費</a:t>
          </a:r>
          <a:r>
            <a:rPr lang="ja-JP" altLang="en-US" sz="1000" b="0" i="0" baseline="0">
              <a:solidFill>
                <a:sysClr val="windowText" lastClr="000000"/>
              </a:solidFill>
              <a:effectLst/>
              <a:latin typeface="+mn-lt"/>
              <a:ea typeface="+mn-ea"/>
              <a:cs typeface="+mn-cs"/>
            </a:rPr>
            <a:t>が</a:t>
          </a:r>
          <a:r>
            <a:rPr lang="ja-JP" altLang="ja-JP" sz="1000" b="0" i="0" baseline="0">
              <a:solidFill>
                <a:sysClr val="windowText" lastClr="000000"/>
              </a:solidFill>
              <a:effectLst/>
              <a:latin typeface="+mn-lt"/>
              <a:ea typeface="+mn-ea"/>
              <a:cs typeface="+mn-cs"/>
            </a:rPr>
            <a:t>減少</a:t>
          </a:r>
          <a:r>
            <a:rPr lang="ja-JP" altLang="en-US" sz="1000" b="0" i="0" baseline="0">
              <a:solidFill>
                <a:sysClr val="windowText" lastClr="000000"/>
              </a:solidFill>
              <a:effectLst/>
              <a:latin typeface="+mn-lt"/>
              <a:ea typeface="+mn-ea"/>
              <a:cs typeface="+mn-cs"/>
            </a:rPr>
            <a:t>し、</a:t>
          </a:r>
          <a:r>
            <a:rPr lang="ja-JP" altLang="ja-JP" sz="1000" b="0" i="0" baseline="0">
              <a:solidFill>
                <a:sysClr val="windowText" lastClr="000000"/>
              </a:solidFill>
              <a:effectLst/>
              <a:latin typeface="+mn-lt"/>
              <a:ea typeface="+mn-ea"/>
              <a:cs typeface="+mn-cs"/>
            </a:rPr>
            <a:t>障害者自立支援事業の給付費</a:t>
          </a:r>
          <a:r>
            <a:rPr lang="ja-JP" altLang="en-US" sz="1000" b="0" i="0" baseline="0">
              <a:solidFill>
                <a:sysClr val="windowText" lastClr="000000"/>
              </a:solidFill>
              <a:effectLst/>
              <a:latin typeface="+mn-lt"/>
              <a:ea typeface="+mn-ea"/>
              <a:cs typeface="+mn-cs"/>
            </a:rPr>
            <a:t>も減少している一方で、</a:t>
          </a:r>
          <a:r>
            <a:rPr lang="ja-JP" altLang="ja-JP" sz="1000" b="0" i="0" baseline="0">
              <a:solidFill>
                <a:sysClr val="windowText" lastClr="000000"/>
              </a:solidFill>
              <a:effectLst/>
              <a:latin typeface="+mn-lt"/>
              <a:ea typeface="+mn-ea"/>
              <a:cs typeface="+mn-cs"/>
            </a:rPr>
            <a:t>受診控え</a:t>
          </a:r>
          <a:r>
            <a:rPr lang="ja-JP" altLang="en-US" sz="1000" b="0" i="0" baseline="0">
              <a:solidFill>
                <a:sysClr val="windowText" lastClr="000000"/>
              </a:solidFill>
              <a:effectLst/>
              <a:latin typeface="+mn-lt"/>
              <a:ea typeface="+mn-ea"/>
              <a:cs typeface="+mn-cs"/>
            </a:rPr>
            <a:t>からの回復により</a:t>
          </a:r>
          <a:r>
            <a:rPr lang="ja-JP" altLang="ja-JP" sz="1000" b="0" i="0" baseline="0">
              <a:solidFill>
                <a:sysClr val="windowText" lastClr="000000"/>
              </a:solidFill>
              <a:effectLst/>
              <a:latin typeface="+mn-lt"/>
              <a:ea typeface="+mn-ea"/>
              <a:cs typeface="+mn-cs"/>
            </a:rPr>
            <a:t>こども医療給付金</a:t>
          </a:r>
          <a:r>
            <a:rPr lang="ja-JP" altLang="en-US" sz="1000" b="0" i="0" baseline="0">
              <a:solidFill>
                <a:sysClr val="windowText" lastClr="000000"/>
              </a:solidFill>
              <a:effectLst/>
              <a:latin typeface="+mn-lt"/>
              <a:ea typeface="+mn-ea"/>
              <a:cs typeface="+mn-cs"/>
            </a:rPr>
            <a:t>等が微</a:t>
          </a:r>
          <a:r>
            <a:rPr lang="ja-JP" altLang="ja-JP" sz="1000" b="0" i="0" baseline="0">
              <a:solidFill>
                <a:sysClr val="windowText" lastClr="000000"/>
              </a:solidFill>
              <a:effectLst/>
              <a:latin typeface="+mn-lt"/>
              <a:ea typeface="+mn-ea"/>
              <a:cs typeface="+mn-cs"/>
            </a:rPr>
            <a:t>増している。</a:t>
          </a:r>
          <a:endParaRPr lang="ja-JP" altLang="ja-JP" sz="11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類似団体平均は下回っているものの、今後も財政運営への負担を軽減できるよう、新たな魅力づくり、地場産業の活性化など、財政基盤の強化に努めていきたい。</a:t>
          </a:r>
          <a:endParaRPr lang="ja-JP" altLang="ja-JP" sz="11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前年度から若干改善し、類似団体平均を下回っている。</a:t>
          </a:r>
          <a:endParaRPr lang="ja-JP" altLang="ja-JP" sz="1100">
            <a:solidFill>
              <a:sysClr val="windowText" lastClr="000000"/>
            </a:solidFill>
            <a:effectLst/>
          </a:endParaRPr>
        </a:p>
        <a:p>
          <a:r>
            <a:rPr lang="ja-JP" altLang="ja-JP" sz="1000" b="0" i="0" baseline="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介護保険事業特別会計に対する繰出金が減少している一方で、</a:t>
          </a:r>
          <a:r>
            <a:rPr lang="ja-JP" altLang="en-US" sz="1000" b="0" i="0" baseline="0">
              <a:solidFill>
                <a:sysClr val="windowText" lastClr="000000"/>
              </a:solidFill>
              <a:effectLst/>
              <a:latin typeface="+mn-lt"/>
              <a:ea typeface="+mn-ea"/>
              <a:cs typeface="+mn-cs"/>
            </a:rPr>
            <a:t>国民健康保険</a:t>
          </a:r>
          <a:r>
            <a:rPr lang="ja-JP" altLang="ja-JP" sz="1000" b="0" i="0" baseline="0">
              <a:solidFill>
                <a:sysClr val="windowText" lastClr="000000"/>
              </a:solidFill>
              <a:effectLst/>
              <a:latin typeface="+mn-lt"/>
              <a:ea typeface="+mn-ea"/>
              <a:cs typeface="+mn-cs"/>
            </a:rPr>
            <a:t>特別会計に対する繰出金が増額となっており、引き続き健康維持・介護予防などの実施により、社会保障費の抑制に努める必要がある。</a:t>
          </a:r>
          <a:endParaRPr lang="en-US" altLang="ja-JP" sz="1000" b="0" i="0" baseline="0">
            <a:solidFill>
              <a:sysClr val="windowText" lastClr="000000"/>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119380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49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6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58</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0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0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142257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8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47007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ysClr val="windowText" lastClr="000000"/>
              </a:solidFill>
              <a:effectLst/>
              <a:latin typeface="+mn-lt"/>
              <a:ea typeface="+mn-ea"/>
              <a:cs typeface="+mn-cs"/>
            </a:rPr>
            <a:t>　前年度と比較し</a:t>
          </a:r>
          <a:r>
            <a:rPr lang="en-US" altLang="ja-JP" sz="1000" b="0" i="0" baseline="0">
              <a:solidFill>
                <a:sysClr val="windowText" lastClr="000000"/>
              </a:solidFill>
              <a:effectLst/>
              <a:latin typeface="+mn-lt"/>
              <a:ea typeface="+mn-ea"/>
              <a:cs typeface="+mn-cs"/>
            </a:rPr>
            <a:t>2.3</a:t>
          </a:r>
          <a:r>
            <a:rPr lang="ja-JP" altLang="ja-JP" sz="1000" b="0" i="0" baseline="0">
              <a:solidFill>
                <a:sysClr val="windowText" lastClr="000000"/>
              </a:solidFill>
              <a:effectLst/>
              <a:latin typeface="+mn-lt"/>
              <a:ea typeface="+mn-ea"/>
              <a:cs typeface="+mn-cs"/>
            </a:rPr>
            <a:t>ポイント改善しているものの、依然として県平均、類似団体平均から大きくかけ離れた数値となっている。</a:t>
          </a:r>
          <a:endParaRPr lang="ja-JP" altLang="ja-JP" sz="11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　本町で割合として大きく占めている経費は、小豆島中央病院企業団</a:t>
          </a:r>
          <a:r>
            <a:rPr lang="ja-JP" altLang="en-US" sz="1000" b="0" i="0" baseline="0">
              <a:solidFill>
                <a:sysClr val="windowText" lastClr="000000"/>
              </a:solidFill>
              <a:effectLst/>
              <a:latin typeface="+mn-lt"/>
              <a:ea typeface="+mn-ea"/>
              <a:cs typeface="+mn-cs"/>
            </a:rPr>
            <a:t>や小豆地区広域行政事務組合</a:t>
          </a:r>
          <a:r>
            <a:rPr lang="ja-JP" altLang="ja-JP" sz="1000" b="0" i="0" baseline="0">
              <a:solidFill>
                <a:sysClr val="windowText" lastClr="000000"/>
              </a:solidFill>
              <a:effectLst/>
              <a:latin typeface="+mn-lt"/>
              <a:ea typeface="+mn-ea"/>
              <a:cs typeface="+mn-cs"/>
            </a:rPr>
            <a:t>に対する負担金等である</a:t>
          </a:r>
          <a:r>
            <a:rPr lang="ja-JP" altLang="en-US" sz="1000" b="0" i="0" baseline="0">
              <a:solidFill>
                <a:sysClr val="windowText" lastClr="000000"/>
              </a:solidFill>
              <a:effectLst/>
              <a:latin typeface="+mn-lt"/>
              <a:ea typeface="+mn-ea"/>
              <a:cs typeface="+mn-cs"/>
            </a:rPr>
            <a:t>。</a:t>
          </a:r>
          <a:r>
            <a:rPr lang="ja-JP" altLang="ja-JP" sz="1000" b="0" i="0" baseline="0">
              <a:solidFill>
                <a:schemeClr val="dk1"/>
              </a:solidFill>
              <a:effectLst/>
              <a:latin typeface="+mn-lt"/>
              <a:ea typeface="+mn-ea"/>
              <a:cs typeface="+mn-cs"/>
            </a:rPr>
            <a:t>旧病院の建設残債を普通会計が継承し、その債務に対する負担を全て普通会計が負担して</a:t>
          </a:r>
          <a:r>
            <a:rPr lang="ja-JP" altLang="en-US" sz="1000" b="0" i="0" baseline="0">
              <a:solidFill>
                <a:schemeClr val="dk1"/>
              </a:solidFill>
              <a:effectLst/>
              <a:latin typeface="+mn-lt"/>
              <a:ea typeface="+mn-ea"/>
              <a:cs typeface="+mn-cs"/>
            </a:rPr>
            <a:t>おり、また</a:t>
          </a:r>
          <a:r>
            <a:rPr lang="ja-JP" altLang="en-US" sz="1000" b="0" i="0" baseline="0">
              <a:solidFill>
                <a:sysClr val="windowText" lastClr="000000"/>
              </a:solidFill>
              <a:effectLst/>
              <a:latin typeface="+mn-lt"/>
              <a:ea typeface="+mn-ea"/>
              <a:cs typeface="+mn-cs"/>
            </a:rPr>
            <a:t>小豆地区広域行政事務組合においてはゴミ中間処理施設の整備が開始したため</a:t>
          </a:r>
          <a:r>
            <a:rPr lang="ja-JP" altLang="ja-JP" sz="1000" b="0" i="0" baseline="0">
              <a:solidFill>
                <a:sysClr val="windowText" lastClr="000000"/>
              </a:solidFill>
              <a:effectLst/>
              <a:latin typeface="+mn-lt"/>
              <a:ea typeface="+mn-ea"/>
              <a:cs typeface="+mn-cs"/>
            </a:rPr>
            <a:t>、同程度の状況が続くと見込まれる。</a:t>
          </a:r>
          <a:endParaRPr lang="ja-JP" altLang="ja-JP" sz="11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　今後は、単独補助事業の見直しなど、財政運営への負担を軽減するよう努めていく必要がある。</a:t>
          </a:r>
          <a:endParaRPr lang="ja-JP" altLang="ja-JP" sz="11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42584"/>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39</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146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33274</xdr:rowOff>
    </xdr:from>
    <xdr:to>
      <xdr:col>78</xdr:col>
      <xdr:colOff>69850</xdr:colOff>
      <xdr:row>39</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19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46482</xdr:rowOff>
    </xdr:from>
    <xdr:to>
      <xdr:col>78</xdr:col>
      <xdr:colOff>120650</xdr:colOff>
      <xdr:row>37</xdr:row>
      <xdr:rowOff>148082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78994</xdr:rowOff>
    </xdr:from>
    <xdr:to>
      <xdr:col>73</xdr:col>
      <xdr:colOff>180975</xdr:colOff>
      <xdr:row>40</xdr:row>
      <xdr:rowOff>17272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7655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7564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135399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137922</xdr:rowOff>
    </xdr:from>
    <xdr:to>
      <xdr:col>69</xdr:col>
      <xdr:colOff>142875</xdr:colOff>
      <xdr:row>40</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00" b="0" i="0" baseline="0">
              <a:solidFill>
                <a:sysClr val="windowText" lastClr="000000"/>
              </a:solidFill>
              <a:effectLst/>
              <a:latin typeface="+mn-lt"/>
              <a:ea typeface="+mn-ea"/>
              <a:cs typeface="+mn-cs"/>
            </a:rPr>
            <a:t>　新庁舎整備に係る地方債の元金償還が開始したことなどにより、類似団体平均</a:t>
          </a:r>
          <a:r>
            <a:rPr lang="ja-JP" altLang="en-US" sz="1000" b="0" i="0" baseline="0">
              <a:solidFill>
                <a:sysClr val="windowText" lastClr="000000"/>
              </a:solidFill>
              <a:effectLst/>
              <a:latin typeface="+mn-lt"/>
              <a:ea typeface="+mn-ea"/>
              <a:cs typeface="+mn-cs"/>
            </a:rPr>
            <a:t>については依然として</a:t>
          </a:r>
          <a:r>
            <a:rPr lang="en-US" altLang="ja-JP" sz="1000" b="0" i="0" baseline="0">
              <a:solidFill>
                <a:sysClr val="windowText" lastClr="000000"/>
              </a:solidFill>
              <a:effectLst/>
              <a:latin typeface="+mn-lt"/>
              <a:ea typeface="+mn-ea"/>
              <a:cs typeface="+mn-cs"/>
            </a:rPr>
            <a:t>3.5</a:t>
          </a:r>
          <a:r>
            <a:rPr lang="ja-JP" altLang="ja-JP" sz="1000" b="0" i="0" baseline="0">
              <a:solidFill>
                <a:sysClr val="windowText" lastClr="000000"/>
              </a:solidFill>
              <a:effectLst/>
              <a:latin typeface="+mn-lt"/>
              <a:ea typeface="+mn-ea"/>
              <a:cs typeface="+mn-cs"/>
            </a:rPr>
            <a:t>ポイント上回る状況となっている。</a:t>
          </a:r>
          <a:endParaRPr lang="ja-JP" altLang="ja-JP" sz="11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公債費については、低利での借入れが実施できている状況であるが、新庁舎や最終処分場など、大規模な建設事業が続いており、町債発行額は大きくなっているところである。また、池田小学校長寿命化改修、雨水公共下水道の整備、更新住宅の整備といった大型の事業を予定していることから、事業費を精査するとともに、交付税措置のある有利な地方債の活用に努めていきたい。</a:t>
          </a:r>
          <a:endParaRPr lang="ja-JP" altLang="ja-JP" sz="11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22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3556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46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rgbClr val="FF0000"/>
              </a:solidFill>
              <a:effectLst/>
              <a:latin typeface="+mn-lt"/>
              <a:ea typeface="+mn-ea"/>
              <a:cs typeface="+mn-cs"/>
            </a:rPr>
            <a:t>　</a:t>
          </a:r>
          <a:r>
            <a:rPr lang="ja-JP" altLang="ja-JP" sz="1000">
              <a:solidFill>
                <a:schemeClr val="dk1"/>
              </a:solidFill>
              <a:effectLst/>
              <a:latin typeface="+mn-lt"/>
              <a:ea typeface="+mn-ea"/>
              <a:cs typeface="+mn-cs"/>
            </a:rPr>
            <a:t>経常収支比率</a:t>
          </a:r>
          <a:r>
            <a:rPr lang="ja-JP" altLang="en-US" sz="1000">
              <a:solidFill>
                <a:schemeClr val="dk1"/>
              </a:solidFill>
              <a:effectLst/>
              <a:latin typeface="+mn-lt"/>
              <a:ea typeface="+mn-ea"/>
              <a:cs typeface="+mn-cs"/>
            </a:rPr>
            <a:t>の改善に伴い</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本指標においても</a:t>
          </a:r>
          <a:r>
            <a:rPr lang="ja-JP" altLang="ja-JP" sz="1000">
              <a:solidFill>
                <a:schemeClr val="dk1"/>
              </a:solidFill>
              <a:effectLst/>
              <a:latin typeface="+mn-lt"/>
              <a:ea typeface="+mn-ea"/>
              <a:cs typeface="+mn-cs"/>
            </a:rPr>
            <a:t>前年度に比べて</a:t>
          </a:r>
          <a:r>
            <a:rPr lang="en-US" altLang="ja-JP" sz="1000">
              <a:solidFill>
                <a:schemeClr val="dk1"/>
              </a:solidFill>
              <a:effectLst/>
              <a:latin typeface="+mn-lt"/>
              <a:ea typeface="+mn-ea"/>
              <a:cs typeface="+mn-cs"/>
            </a:rPr>
            <a:t>6.2</a:t>
          </a:r>
          <a:r>
            <a:rPr lang="ja-JP" altLang="ja-JP" sz="1000">
              <a:solidFill>
                <a:schemeClr val="dk1"/>
              </a:solidFill>
              <a:effectLst/>
              <a:latin typeface="+mn-lt"/>
              <a:ea typeface="+mn-ea"/>
              <a:cs typeface="+mn-cs"/>
            </a:rPr>
            <a:t>ポイント改善し、</a:t>
          </a:r>
          <a:r>
            <a:rPr lang="ja-JP" altLang="ja-JP" sz="1000" b="0" i="0" baseline="0">
              <a:solidFill>
                <a:schemeClr val="dk1"/>
              </a:solidFill>
              <a:effectLst/>
              <a:latin typeface="+mn-lt"/>
              <a:ea typeface="+mn-ea"/>
              <a:cs typeface="+mn-cs"/>
            </a:rPr>
            <a:t>類似団体平均や県平均</a:t>
          </a:r>
          <a:r>
            <a:rPr lang="ja-JP" altLang="en-US" sz="1000" b="0" i="0" baseline="0">
              <a:solidFill>
                <a:schemeClr val="dk1"/>
              </a:solidFill>
              <a:effectLst/>
              <a:latin typeface="+mn-lt"/>
              <a:ea typeface="+mn-ea"/>
              <a:cs typeface="+mn-cs"/>
            </a:rPr>
            <a:t>をわずかに下回</a:t>
          </a:r>
          <a:r>
            <a:rPr lang="ja-JP" altLang="ja-JP" sz="1000" b="0" i="0" baseline="0">
              <a:solidFill>
                <a:schemeClr val="dk1"/>
              </a:solidFill>
              <a:effectLst/>
              <a:latin typeface="+mn-lt"/>
              <a:ea typeface="+mn-ea"/>
              <a:cs typeface="+mn-cs"/>
            </a:rPr>
            <a:t>っている状況である</a:t>
          </a:r>
          <a:r>
            <a:rPr lang="ja-JP" altLang="ja-JP" sz="1000">
              <a:solidFill>
                <a:schemeClr val="dk1"/>
              </a:solidFill>
              <a:effectLst/>
              <a:latin typeface="+mn-lt"/>
              <a:ea typeface="+mn-ea"/>
              <a:cs typeface="+mn-cs"/>
            </a:rPr>
            <a:t>。</a:t>
          </a:r>
          <a:endParaRPr lang="ja-JP" altLang="ja-JP" sz="1000">
            <a:effectLst/>
          </a:endParaRPr>
        </a:p>
        <a:p>
          <a:pPr rtl="0" eaLnBrk="1" fontAlgn="auto" latinLnBrk="0" hangingPunct="1"/>
          <a:r>
            <a:rPr lang="ja-JP" altLang="en-US" sz="1000" b="0" i="0" baseline="0">
              <a:solidFill>
                <a:sysClr val="windowText" lastClr="000000"/>
              </a:solidFill>
              <a:effectLst/>
              <a:latin typeface="+mn-lt"/>
              <a:ea typeface="+mn-ea"/>
              <a:cs typeface="+mn-cs"/>
            </a:rPr>
            <a:t>　しかし、</a:t>
          </a:r>
          <a:r>
            <a:rPr lang="ja-JP" altLang="ja-JP" sz="1000" b="0" i="0" baseline="0">
              <a:solidFill>
                <a:sysClr val="windowText" lastClr="000000"/>
              </a:solidFill>
              <a:effectLst/>
              <a:latin typeface="+mn-lt"/>
              <a:ea typeface="+mn-ea"/>
              <a:cs typeface="+mn-cs"/>
            </a:rPr>
            <a:t>補助費等は、類似団体平均や県平均を上回っている状況にあ</a:t>
          </a:r>
          <a:r>
            <a:rPr lang="ja-JP" altLang="en-US" sz="1000" b="0" i="0" baseline="0">
              <a:solidFill>
                <a:sysClr val="windowText" lastClr="000000"/>
              </a:solidFill>
              <a:effectLst/>
              <a:latin typeface="+mn-lt"/>
              <a:ea typeface="+mn-ea"/>
              <a:cs typeface="+mn-cs"/>
            </a:rPr>
            <a:t>る</a:t>
          </a:r>
          <a:r>
            <a:rPr lang="ja-JP" altLang="ja-JP" sz="1000" b="0" i="0" baseline="0">
              <a:solidFill>
                <a:sysClr val="windowText" lastClr="000000"/>
              </a:solidFill>
              <a:effectLst/>
              <a:latin typeface="+mn-lt"/>
              <a:ea typeface="+mn-ea"/>
              <a:cs typeface="+mn-cs"/>
            </a:rPr>
            <a:t>。このうち、一部事務組合の負担金については、町の行財政改革に歩調を合わせて、経費の削減を進めている。</a:t>
          </a:r>
          <a:r>
            <a:rPr lang="ja-JP" altLang="en-US" sz="1000" b="0" i="0" baseline="0">
              <a:solidFill>
                <a:sysClr val="windowText" lastClr="000000"/>
              </a:solidFill>
              <a:effectLst/>
              <a:latin typeface="+mn-lt"/>
              <a:ea typeface="+mn-ea"/>
              <a:cs typeface="+mn-cs"/>
            </a:rPr>
            <a:t>また、</a:t>
          </a:r>
          <a:r>
            <a:rPr lang="ja-JP" altLang="ja-JP" sz="1000" b="0" i="0" baseline="0">
              <a:solidFill>
                <a:sysClr val="windowText" lastClr="000000"/>
              </a:solidFill>
              <a:effectLst/>
              <a:latin typeface="+mn-lt"/>
              <a:ea typeface="+mn-ea"/>
              <a:cs typeface="+mn-cs"/>
            </a:rPr>
            <a:t>各種団体補助金については補助や助成のあり方を見直し、効果の低い補助金の廃止や補助基準を明確にするなど透明性を確保していく</a:t>
          </a:r>
          <a:r>
            <a:rPr lang="ja-JP" altLang="en-US" sz="1000" b="0" i="0" baseline="0">
              <a:solidFill>
                <a:sysClr val="windowText" lastClr="000000"/>
              </a:solidFill>
              <a:effectLst/>
              <a:latin typeface="+mn-lt"/>
              <a:ea typeface="+mn-ea"/>
              <a:cs typeface="+mn-cs"/>
            </a:rPr>
            <a:t>ことで、推移を維持に</a:t>
          </a:r>
          <a:r>
            <a:rPr lang="ja-JP" altLang="ja-JP" sz="1100" b="0" i="0" baseline="0">
              <a:solidFill>
                <a:schemeClr val="dk1"/>
              </a:solidFill>
              <a:effectLst/>
              <a:latin typeface="+mn-lt"/>
              <a:ea typeface="+mn-ea"/>
              <a:cs typeface="+mn-cs"/>
            </a:rPr>
            <a:t>努めていきたい</a:t>
          </a:r>
          <a:r>
            <a:rPr lang="ja-JP" altLang="en-US" sz="1000" b="0" i="0" baseline="0">
              <a:solidFill>
                <a:sysClr val="windowText" lastClr="000000"/>
              </a:solidFill>
              <a:effectLst/>
              <a:latin typeface="+mn-lt"/>
              <a:ea typeface="+mn-ea"/>
              <a:cs typeface="+mn-cs"/>
            </a:rPr>
            <a:t>。</a:t>
          </a:r>
          <a:endParaRPr lang="en-US" altLang="ja-JP" sz="1000" b="0" i="0" baseline="0">
            <a:solidFill>
              <a:sysClr val="windowText" lastClr="000000"/>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78</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067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79</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429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58420</xdr:rowOff>
    </xdr:from>
    <xdr:to>
      <xdr:col>73</xdr:col>
      <xdr:colOff>180975</xdr:colOff>
      <xdr:row>80</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029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829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125293</xdr:rowOff>
    </xdr:from>
    <xdr:to>
      <xdr:col>29</xdr:col>
      <xdr:colOff>127000</xdr:colOff>
      <xdr:row>16</xdr:row>
      <xdr:rowOff>151216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6118"/>
          <a:ext cx="647700" cy="2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151216</xdr:rowOff>
    </xdr:from>
    <xdr:to>
      <xdr:col>26</xdr:col>
      <xdr:colOff>50800</xdr:colOff>
      <xdr:row>17</xdr:row>
      <xdr:rowOff>81422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2041"/>
          <a:ext cx="698500" cy="10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48418</xdr:rowOff>
    </xdr:from>
    <xdr:to>
      <xdr:col>22</xdr:col>
      <xdr:colOff>114300</xdr:colOff>
      <xdr:row>17</xdr:row>
      <xdr:rowOff>81422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10693"/>
          <a:ext cx="698500" cy="3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48418</xdr:rowOff>
    </xdr:from>
    <xdr:to>
      <xdr:col>18</xdr:col>
      <xdr:colOff>177800</xdr:colOff>
      <xdr:row>17</xdr:row>
      <xdr:rowOff>96947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0693"/>
          <a:ext cx="698500" cy="4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74493</xdr:rowOff>
    </xdr:from>
    <xdr:to>
      <xdr:col>29</xdr:col>
      <xdr:colOff>177800</xdr:colOff>
      <xdr:row>17</xdr:row>
      <xdr:rowOff>4643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91020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100416</xdr:rowOff>
    </xdr:from>
    <xdr:to>
      <xdr:col>26</xdr:col>
      <xdr:colOff>101600</xdr:colOff>
      <xdr:row>17</xdr:row>
      <xdr:rowOff>30566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40743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30622</xdr:rowOff>
    </xdr:from>
    <xdr:to>
      <xdr:col>22</xdr:col>
      <xdr:colOff>165100</xdr:colOff>
      <xdr:row>17</xdr:row>
      <xdr:rowOff>132222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142399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169068</xdr:rowOff>
    </xdr:from>
    <xdr:to>
      <xdr:col>19</xdr:col>
      <xdr:colOff>38100</xdr:colOff>
      <xdr:row>17</xdr:row>
      <xdr:rowOff>99218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109395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46147</xdr:rowOff>
    </xdr:from>
    <xdr:to>
      <xdr:col>15</xdr:col>
      <xdr:colOff>101600</xdr:colOff>
      <xdr:row>17</xdr:row>
      <xdr:rowOff>147747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157924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321800</xdr:rowOff>
    </xdr:from>
    <xdr:to>
      <xdr:col>29</xdr:col>
      <xdr:colOff>127000</xdr:colOff>
      <xdr:row>35</xdr:row>
      <xdr:rowOff>327286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32150"/>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321800</xdr:rowOff>
    </xdr:from>
    <xdr:to>
      <xdr:col>26</xdr:col>
      <xdr:colOff>50800</xdr:colOff>
      <xdr:row>36</xdr:row>
      <xdr:rowOff>30041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32150"/>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19379</xdr:rowOff>
    </xdr:from>
    <xdr:to>
      <xdr:col>22</xdr:col>
      <xdr:colOff>114300</xdr:colOff>
      <xdr:row>36</xdr:row>
      <xdr:rowOff>30041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72629"/>
          <a:ext cx="698500" cy="10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19379</xdr:rowOff>
    </xdr:from>
    <xdr:to>
      <xdr:col>18</xdr:col>
      <xdr:colOff>177800</xdr:colOff>
      <xdr:row>36</xdr:row>
      <xdr:rowOff>31298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72629"/>
          <a:ext cx="698500" cy="11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276486</xdr:rowOff>
    </xdr:from>
    <xdr:to>
      <xdr:col>29</xdr:col>
      <xdr:colOff>177800</xdr:colOff>
      <xdr:row>36</xdr:row>
      <xdr:rowOff>35186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86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248563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271000</xdr:rowOff>
    </xdr:from>
    <xdr:to>
      <xdr:col>26</xdr:col>
      <xdr:colOff>101600</xdr:colOff>
      <xdr:row>36</xdr:row>
      <xdr:rowOff>29700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8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14477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6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322141</xdr:rowOff>
    </xdr:from>
    <xdr:to>
      <xdr:col>22</xdr:col>
      <xdr:colOff>165100</xdr:colOff>
      <xdr:row>36</xdr:row>
      <xdr:rowOff>80841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3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65618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311479</xdr:rowOff>
    </xdr:from>
    <xdr:to>
      <xdr:col>19</xdr:col>
      <xdr:colOff>38100</xdr:colOff>
      <xdr:row>36</xdr:row>
      <xdr:rowOff>70179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1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54956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0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323398</xdr:rowOff>
    </xdr:from>
    <xdr:to>
      <xdr:col>15</xdr:col>
      <xdr:colOff>101600</xdr:colOff>
      <xdr:row>36</xdr:row>
      <xdr:rowOff>82098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3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66875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2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13,881
13,735
95.59
11,985,301
11,057,283
848,340
5,976,193
9,528,431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78572</xdr:rowOff>
    </xdr:from>
    <xdr:to>
      <xdr:col>24</xdr:col>
      <xdr:colOff>63500</xdr:colOff>
      <xdr:row>35</xdr:row>
      <xdr:rowOff>89385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79322"/>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89385</xdr:rowOff>
    </xdr:from>
    <xdr:to>
      <xdr:col>19</xdr:col>
      <xdr:colOff>177800</xdr:colOff>
      <xdr:row>36</xdr:row>
      <xdr:rowOff>33305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90135"/>
          <a:ext cx="889000" cy="1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27851</xdr:rowOff>
    </xdr:from>
    <xdr:to>
      <xdr:col>15</xdr:col>
      <xdr:colOff>50800</xdr:colOff>
      <xdr:row>36</xdr:row>
      <xdr:rowOff>33305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00051"/>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27851</xdr:rowOff>
    </xdr:from>
    <xdr:to>
      <xdr:col>10</xdr:col>
      <xdr:colOff>114300</xdr:colOff>
      <xdr:row>36</xdr:row>
      <xdr:rowOff>55649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005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27772</xdr:rowOff>
    </xdr:from>
    <xdr:to>
      <xdr:col>24</xdr:col>
      <xdr:colOff>114300</xdr:colOff>
      <xdr:row>35</xdr:row>
      <xdr:rowOff>129372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50649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7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38585</xdr:rowOff>
    </xdr:from>
    <xdr:to>
      <xdr:col>20</xdr:col>
      <xdr:colOff>38100</xdr:colOff>
      <xdr:row>35</xdr:row>
      <xdr:rowOff>140185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156712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153955</xdr:rowOff>
    </xdr:from>
    <xdr:to>
      <xdr:col>15</xdr:col>
      <xdr:colOff>101600</xdr:colOff>
      <xdr:row>36</xdr:row>
      <xdr:rowOff>84105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100632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2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148501</xdr:rowOff>
    </xdr:from>
    <xdr:to>
      <xdr:col>10</xdr:col>
      <xdr:colOff>165100</xdr:colOff>
      <xdr:row>36</xdr:row>
      <xdr:rowOff>78651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95178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4849</xdr:rowOff>
    </xdr:from>
    <xdr:to>
      <xdr:col>6</xdr:col>
      <xdr:colOff>38100</xdr:colOff>
      <xdr:row>36</xdr:row>
      <xdr:rowOff>106449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122976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65062</xdr:rowOff>
    </xdr:from>
    <xdr:to>
      <xdr:col>24</xdr:col>
      <xdr:colOff>63500</xdr:colOff>
      <xdr:row>57</xdr:row>
      <xdr:rowOff>141308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37712"/>
          <a:ext cx="838200" cy="7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63492</xdr:rowOff>
    </xdr:from>
    <xdr:to>
      <xdr:col>19</xdr:col>
      <xdr:colOff>177800</xdr:colOff>
      <xdr:row>57</xdr:row>
      <xdr:rowOff>141308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36142"/>
          <a:ext cx="889000" cy="7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63492</xdr:rowOff>
    </xdr:from>
    <xdr:to>
      <xdr:col>15</xdr:col>
      <xdr:colOff>50800</xdr:colOff>
      <xdr:row>57</xdr:row>
      <xdr:rowOff>69924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36142"/>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69924</xdr:rowOff>
    </xdr:from>
    <xdr:to>
      <xdr:col>10</xdr:col>
      <xdr:colOff>114300</xdr:colOff>
      <xdr:row>57</xdr:row>
      <xdr:rowOff>95618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42574"/>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14262</xdr:rowOff>
    </xdr:from>
    <xdr:to>
      <xdr:col>24</xdr:col>
      <xdr:colOff>114300</xdr:colOff>
      <xdr:row>57</xdr:row>
      <xdr:rowOff>115862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164139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6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90508</xdr:rowOff>
    </xdr:from>
    <xdr:to>
      <xdr:col>20</xdr:col>
      <xdr:colOff>38100</xdr:colOff>
      <xdr:row>58</xdr:row>
      <xdr:rowOff>20658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11785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12692</xdr:rowOff>
    </xdr:from>
    <xdr:to>
      <xdr:col>15</xdr:col>
      <xdr:colOff>101600</xdr:colOff>
      <xdr:row>57</xdr:row>
      <xdr:rowOff>114292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105419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19124</xdr:rowOff>
    </xdr:from>
    <xdr:to>
      <xdr:col>10</xdr:col>
      <xdr:colOff>165100</xdr:colOff>
      <xdr:row>57</xdr:row>
      <xdr:rowOff>120724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137251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44818</xdr:rowOff>
    </xdr:from>
    <xdr:to>
      <xdr:col>6</xdr:col>
      <xdr:colOff>38100</xdr:colOff>
      <xdr:row>57</xdr:row>
      <xdr:rowOff>146418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162945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166179</xdr:rowOff>
    </xdr:from>
    <xdr:to>
      <xdr:col>24</xdr:col>
      <xdr:colOff>63500</xdr:colOff>
      <xdr:row>78</xdr:row>
      <xdr:rowOff>24943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67829"/>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24943</xdr:rowOff>
    </xdr:from>
    <xdr:to>
      <xdr:col>19</xdr:col>
      <xdr:colOff>177800</xdr:colOff>
      <xdr:row>78</xdr:row>
      <xdr:rowOff>60376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9804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60376</xdr:rowOff>
    </xdr:from>
    <xdr:to>
      <xdr:col>15</xdr:col>
      <xdr:colOff>50800</xdr:colOff>
      <xdr:row>78</xdr:row>
      <xdr:rowOff>80798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33476"/>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80798</xdr:rowOff>
    </xdr:from>
    <xdr:to>
      <xdr:col>10</xdr:col>
      <xdr:colOff>114300</xdr:colOff>
      <xdr:row>78</xdr:row>
      <xdr:rowOff>103848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53898"/>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115379</xdr:rowOff>
    </xdr:from>
    <xdr:to>
      <xdr:col>24</xdr:col>
      <xdr:colOff>114300</xdr:colOff>
      <xdr:row>78</xdr:row>
      <xdr:rowOff>45529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93806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9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145593</xdr:rowOff>
    </xdr:from>
    <xdr:to>
      <xdr:col>20</xdr:col>
      <xdr:colOff>38100</xdr:colOff>
      <xdr:row>78</xdr:row>
      <xdr:rowOff>75743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66870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9576</xdr:rowOff>
    </xdr:from>
    <xdr:to>
      <xdr:col>15</xdr:col>
      <xdr:colOff>101600</xdr:colOff>
      <xdr:row>78</xdr:row>
      <xdr:rowOff>111176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29998</xdr:rowOff>
    </xdr:from>
    <xdr:to>
      <xdr:col>10</xdr:col>
      <xdr:colOff>165100</xdr:colOff>
      <xdr:row>78</xdr:row>
      <xdr:rowOff>131598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122725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53048</xdr:rowOff>
    </xdr:from>
    <xdr:to>
      <xdr:col>6</xdr:col>
      <xdr:colOff>38100</xdr:colOff>
      <xdr:row>78</xdr:row>
      <xdr:rowOff>154648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145775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171345</xdr:rowOff>
    </xdr:from>
    <xdr:to>
      <xdr:col>24</xdr:col>
      <xdr:colOff>63500</xdr:colOff>
      <xdr:row>97</xdr:row>
      <xdr:rowOff>72121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9095"/>
          <a:ext cx="838200" cy="24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72121</xdr:rowOff>
    </xdr:from>
    <xdr:to>
      <xdr:col>19</xdr:col>
      <xdr:colOff>177800</xdr:colOff>
      <xdr:row>97</xdr:row>
      <xdr:rowOff>110243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2771"/>
          <a:ext cx="889000" cy="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110243</xdr:rowOff>
    </xdr:from>
    <xdr:to>
      <xdr:col>15</xdr:col>
      <xdr:colOff>50800</xdr:colOff>
      <xdr:row>97</xdr:row>
      <xdr:rowOff>153786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4089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125168</xdr:rowOff>
    </xdr:from>
    <xdr:to>
      <xdr:col>10</xdr:col>
      <xdr:colOff>114300</xdr:colOff>
      <xdr:row>97</xdr:row>
      <xdr:rowOff>153786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55818"/>
          <a:ext cx="889000" cy="2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120545</xdr:rowOff>
    </xdr:from>
    <xdr:to>
      <xdr:col>24</xdr:col>
      <xdr:colOff>114300</xdr:colOff>
      <xdr:row>96</xdr:row>
      <xdr:rowOff>50695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98972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21321</xdr:rowOff>
    </xdr:from>
    <xdr:to>
      <xdr:col>20</xdr:col>
      <xdr:colOff>38100</xdr:colOff>
      <xdr:row>97</xdr:row>
      <xdr:rowOff>122921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114048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59443</xdr:rowOff>
    </xdr:from>
    <xdr:to>
      <xdr:col>15</xdr:col>
      <xdr:colOff>101600</xdr:colOff>
      <xdr:row>97</xdr:row>
      <xdr:rowOff>161043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152170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102986</xdr:rowOff>
    </xdr:from>
    <xdr:to>
      <xdr:col>10</xdr:col>
      <xdr:colOff>165100</xdr:colOff>
      <xdr:row>98</xdr:row>
      <xdr:rowOff>33136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74368</xdr:rowOff>
    </xdr:from>
    <xdr:to>
      <xdr:col>6</xdr:col>
      <xdr:colOff>38100</xdr:colOff>
      <xdr:row>98</xdr:row>
      <xdr:rowOff>4518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167095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54011</xdr:rowOff>
    </xdr:from>
    <xdr:to>
      <xdr:col>55</xdr:col>
      <xdr:colOff>0</xdr:colOff>
      <xdr:row>34</xdr:row>
      <xdr:rowOff>156708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40411"/>
          <a:ext cx="838200" cy="4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54011</xdr:rowOff>
    </xdr:from>
    <xdr:to>
      <xdr:col>50</xdr:col>
      <xdr:colOff>114300</xdr:colOff>
      <xdr:row>35</xdr:row>
      <xdr:rowOff>135000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40411"/>
          <a:ext cx="889000" cy="5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87241</xdr:rowOff>
    </xdr:from>
    <xdr:to>
      <xdr:col>45</xdr:col>
      <xdr:colOff>177800</xdr:colOff>
      <xdr:row>35</xdr:row>
      <xdr:rowOff>135000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87991"/>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155551</xdr:rowOff>
    </xdr:from>
    <xdr:to>
      <xdr:col>41</xdr:col>
      <xdr:colOff>50800</xdr:colOff>
      <xdr:row>35</xdr:row>
      <xdr:rowOff>87241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984851"/>
          <a:ext cx="889000" cy="1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105908</xdr:rowOff>
    </xdr:from>
    <xdr:to>
      <xdr:col>55</xdr:col>
      <xdr:colOff>50800</xdr:colOff>
      <xdr:row>35</xdr:row>
      <xdr:rowOff>36058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128785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8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3211</xdr:rowOff>
    </xdr:from>
    <xdr:to>
      <xdr:col>50</xdr:col>
      <xdr:colOff>165100</xdr:colOff>
      <xdr:row>32</xdr:row>
      <xdr:rowOff>104811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121338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84200</xdr:rowOff>
    </xdr:from>
    <xdr:to>
      <xdr:col>46</xdr:col>
      <xdr:colOff>38100</xdr:colOff>
      <xdr:row>36</xdr:row>
      <xdr:rowOff>14350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30877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6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36441</xdr:rowOff>
    </xdr:from>
    <xdr:to>
      <xdr:col>41</xdr:col>
      <xdr:colOff>101600</xdr:colOff>
      <xdr:row>35</xdr:row>
      <xdr:rowOff>138041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154568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1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104751</xdr:rowOff>
    </xdr:from>
    <xdr:to>
      <xdr:col>36</xdr:col>
      <xdr:colOff>165100</xdr:colOff>
      <xdr:row>35</xdr:row>
      <xdr:rowOff>34901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51428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11726</xdr:rowOff>
    </xdr:from>
    <xdr:to>
      <xdr:col>55</xdr:col>
      <xdr:colOff>0</xdr:colOff>
      <xdr:row>56</xdr:row>
      <xdr:rowOff>32369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12926"/>
          <a:ext cx="8382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32369</xdr:rowOff>
    </xdr:from>
    <xdr:to>
      <xdr:col>50</xdr:col>
      <xdr:colOff>114300</xdr:colOff>
      <xdr:row>56</xdr:row>
      <xdr:rowOff>165520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33569"/>
          <a:ext cx="889000" cy="13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165520</xdr:rowOff>
    </xdr:from>
    <xdr:to>
      <xdr:col>45</xdr:col>
      <xdr:colOff>177800</xdr:colOff>
      <xdr:row>57</xdr:row>
      <xdr:rowOff>27698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66720"/>
          <a:ext cx="889000" cy="3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6640</xdr:rowOff>
    </xdr:from>
    <xdr:to>
      <xdr:col>41</xdr:col>
      <xdr:colOff>50800</xdr:colOff>
      <xdr:row>57</xdr:row>
      <xdr:rowOff>27698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07840"/>
          <a:ext cx="889000" cy="19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132376</xdr:rowOff>
    </xdr:from>
    <xdr:to>
      <xdr:col>55</xdr:col>
      <xdr:colOff>50800</xdr:colOff>
      <xdr:row>56</xdr:row>
      <xdr:rowOff>62526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155253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1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153019</xdr:rowOff>
    </xdr:from>
    <xdr:to>
      <xdr:col>50</xdr:col>
      <xdr:colOff>165100</xdr:colOff>
      <xdr:row>56</xdr:row>
      <xdr:rowOff>83169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99696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5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114720</xdr:rowOff>
    </xdr:from>
    <xdr:to>
      <xdr:col>46</xdr:col>
      <xdr:colOff>38100</xdr:colOff>
      <xdr:row>57</xdr:row>
      <xdr:rowOff>44870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35997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0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148348</xdr:rowOff>
    </xdr:from>
    <xdr:to>
      <xdr:col>41</xdr:col>
      <xdr:colOff>101600</xdr:colOff>
      <xdr:row>57</xdr:row>
      <xdr:rowOff>78498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95025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127290</xdr:rowOff>
    </xdr:from>
    <xdr:to>
      <xdr:col>36</xdr:col>
      <xdr:colOff>165100</xdr:colOff>
      <xdr:row>56</xdr:row>
      <xdr:rowOff>57440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73967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3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67512</xdr:rowOff>
    </xdr:from>
    <xdr:to>
      <xdr:col>55</xdr:col>
      <xdr:colOff>0</xdr:colOff>
      <xdr:row>76</xdr:row>
      <xdr:rowOff>87410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097712"/>
          <a:ext cx="8382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87410</xdr:rowOff>
    </xdr:from>
    <xdr:to>
      <xdr:col>50</xdr:col>
      <xdr:colOff>114300</xdr:colOff>
      <xdr:row>77</xdr:row>
      <xdr:rowOff>53299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117610"/>
          <a:ext cx="889000" cy="1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53299</xdr:rowOff>
    </xdr:from>
    <xdr:to>
      <xdr:col>45</xdr:col>
      <xdr:colOff>177800</xdr:colOff>
      <xdr:row>78</xdr:row>
      <xdr:rowOff>82276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54949"/>
          <a:ext cx="889000" cy="20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19740</xdr:rowOff>
    </xdr:from>
    <xdr:to>
      <xdr:col>41</xdr:col>
      <xdr:colOff>50800</xdr:colOff>
      <xdr:row>78</xdr:row>
      <xdr:rowOff>82276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92840"/>
          <a:ext cx="889000" cy="6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16712</xdr:rowOff>
    </xdr:from>
    <xdr:to>
      <xdr:col>55</xdr:col>
      <xdr:colOff>50800</xdr:colOff>
      <xdr:row>76</xdr:row>
      <xdr:rowOff>118312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39590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89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36610</xdr:rowOff>
    </xdr:from>
    <xdr:to>
      <xdr:col>50</xdr:col>
      <xdr:colOff>165100</xdr:colOff>
      <xdr:row>76</xdr:row>
      <xdr:rowOff>138210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154737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8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2499</xdr:rowOff>
    </xdr:from>
    <xdr:to>
      <xdr:col>46</xdr:col>
      <xdr:colOff>38100</xdr:colOff>
      <xdr:row>77</xdr:row>
      <xdr:rowOff>104099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120626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97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31476</xdr:rowOff>
    </xdr:from>
    <xdr:to>
      <xdr:col>41</xdr:col>
      <xdr:colOff>101600</xdr:colOff>
      <xdr:row>78</xdr:row>
      <xdr:rowOff>133076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124203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140390</xdr:rowOff>
    </xdr:from>
    <xdr:to>
      <xdr:col>36</xdr:col>
      <xdr:colOff>165100</xdr:colOff>
      <xdr:row>78</xdr:row>
      <xdr:rowOff>70540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87067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73064</xdr:rowOff>
    </xdr:from>
    <xdr:to>
      <xdr:col>55</xdr:col>
      <xdr:colOff>0</xdr:colOff>
      <xdr:row>97</xdr:row>
      <xdr:rowOff>132812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03714"/>
          <a:ext cx="838200" cy="5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73064</xdr:rowOff>
    </xdr:from>
    <xdr:to>
      <xdr:col>50</xdr:col>
      <xdr:colOff>114300</xdr:colOff>
      <xdr:row>97</xdr:row>
      <xdr:rowOff>106073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03714"/>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28508</xdr:rowOff>
    </xdr:from>
    <xdr:to>
      <xdr:col>45</xdr:col>
      <xdr:colOff>177800</xdr:colOff>
      <xdr:row>97</xdr:row>
      <xdr:rowOff>106073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87708"/>
          <a:ext cx="889000" cy="2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92760</xdr:rowOff>
    </xdr:from>
    <xdr:to>
      <xdr:col>41</xdr:col>
      <xdr:colOff>50800</xdr:colOff>
      <xdr:row>96</xdr:row>
      <xdr:rowOff>28508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09060"/>
          <a:ext cx="889000" cy="27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82012</xdr:rowOff>
    </xdr:from>
    <xdr:to>
      <xdr:col>55</xdr:col>
      <xdr:colOff>50800</xdr:colOff>
      <xdr:row>98</xdr:row>
      <xdr:rowOff>12162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60439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22264</xdr:rowOff>
    </xdr:from>
    <xdr:to>
      <xdr:col>50</xdr:col>
      <xdr:colOff>165100</xdr:colOff>
      <xdr:row>97</xdr:row>
      <xdr:rowOff>123864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114991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55273</xdr:rowOff>
    </xdr:from>
    <xdr:to>
      <xdr:col>46</xdr:col>
      <xdr:colOff>38100</xdr:colOff>
      <xdr:row>97</xdr:row>
      <xdr:rowOff>156873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148000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149158</xdr:rowOff>
    </xdr:from>
    <xdr:to>
      <xdr:col>41</xdr:col>
      <xdr:colOff>101600</xdr:colOff>
      <xdr:row>96</xdr:row>
      <xdr:rowOff>79308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95835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1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41960</xdr:rowOff>
    </xdr:from>
    <xdr:to>
      <xdr:col>36</xdr:col>
      <xdr:colOff>165100</xdr:colOff>
      <xdr:row>94</xdr:row>
      <xdr:rowOff>143560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160087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3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42755</xdr:rowOff>
    </xdr:from>
    <xdr:to>
      <xdr:col>85</xdr:col>
      <xdr:colOff>127000</xdr:colOff>
      <xdr:row>39</xdr:row>
      <xdr:rowOff>43841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29305"/>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14142</xdr:rowOff>
    </xdr:from>
    <xdr:to>
      <xdr:col>81</xdr:col>
      <xdr:colOff>50800</xdr:colOff>
      <xdr:row>39</xdr:row>
      <xdr:rowOff>42755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00692"/>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14142</xdr:rowOff>
    </xdr:from>
    <xdr:to>
      <xdr:col>76</xdr:col>
      <xdr:colOff>114300</xdr:colOff>
      <xdr:row>39</xdr:row>
      <xdr:rowOff>25267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06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24524</xdr:rowOff>
    </xdr:from>
    <xdr:to>
      <xdr:col>71</xdr:col>
      <xdr:colOff>177800</xdr:colOff>
      <xdr:row>39</xdr:row>
      <xdr:rowOff>25267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11074"/>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164491</xdr:rowOff>
    </xdr:from>
    <xdr:to>
      <xdr:col>85</xdr:col>
      <xdr:colOff>177800</xdr:colOff>
      <xdr:row>39</xdr:row>
      <xdr:rowOff>94641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79418</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4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163405</xdr:rowOff>
    </xdr:from>
    <xdr:to>
      <xdr:col>81</xdr:col>
      <xdr:colOff>101600</xdr:colOff>
      <xdr:row>39</xdr:row>
      <xdr:rowOff>93555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84682</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24333" y="6771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134792</xdr:rowOff>
    </xdr:from>
    <xdr:to>
      <xdr:col>76</xdr:col>
      <xdr:colOff>165100</xdr:colOff>
      <xdr:row>39</xdr:row>
      <xdr:rowOff>64942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56069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145917</xdr:rowOff>
    </xdr:from>
    <xdr:to>
      <xdr:col>72</xdr:col>
      <xdr:colOff>38100</xdr:colOff>
      <xdr:row>39</xdr:row>
      <xdr:rowOff>76067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67194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145174</xdr:rowOff>
    </xdr:from>
    <xdr:to>
      <xdr:col>67</xdr:col>
      <xdr:colOff>101600</xdr:colOff>
      <xdr:row>39</xdr:row>
      <xdr:rowOff>75324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66451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119099</xdr:rowOff>
    </xdr:from>
    <xdr:to>
      <xdr:col>85</xdr:col>
      <xdr:colOff>127000</xdr:colOff>
      <xdr:row>74</xdr:row>
      <xdr:rowOff>154093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06399"/>
          <a:ext cx="838200" cy="3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154093</xdr:rowOff>
    </xdr:from>
    <xdr:to>
      <xdr:col>81</xdr:col>
      <xdr:colOff>50800</xdr:colOff>
      <xdr:row>75</xdr:row>
      <xdr:rowOff>74860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41393"/>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74860</xdr:rowOff>
    </xdr:from>
    <xdr:to>
      <xdr:col>76</xdr:col>
      <xdr:colOff>114300</xdr:colOff>
      <xdr:row>75</xdr:row>
      <xdr:rowOff>103828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933610"/>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93614</xdr:rowOff>
    </xdr:from>
    <xdr:to>
      <xdr:col>71</xdr:col>
      <xdr:colOff>177800</xdr:colOff>
      <xdr:row>75</xdr:row>
      <xdr:rowOff>103828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952364"/>
          <a:ext cx="8890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68299</xdr:rowOff>
    </xdr:from>
    <xdr:to>
      <xdr:col>85</xdr:col>
      <xdr:colOff>177800</xdr:colOff>
      <xdr:row>74</xdr:row>
      <xdr:rowOff>169899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91176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103293</xdr:rowOff>
    </xdr:from>
    <xdr:to>
      <xdr:col>81</xdr:col>
      <xdr:colOff>101600</xdr:colOff>
      <xdr:row>75</xdr:row>
      <xdr:rowOff>33443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49970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6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24060</xdr:rowOff>
    </xdr:from>
    <xdr:to>
      <xdr:col>76</xdr:col>
      <xdr:colOff>165100</xdr:colOff>
      <xdr:row>75</xdr:row>
      <xdr:rowOff>125660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142187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53028</xdr:rowOff>
    </xdr:from>
    <xdr:to>
      <xdr:col>72</xdr:col>
      <xdr:colOff>38100</xdr:colOff>
      <xdr:row>75</xdr:row>
      <xdr:rowOff>154628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171155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42814</xdr:rowOff>
    </xdr:from>
    <xdr:to>
      <xdr:col>67</xdr:col>
      <xdr:colOff>101600</xdr:colOff>
      <xdr:row>75</xdr:row>
      <xdr:rowOff>144414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160941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19754</xdr:rowOff>
    </xdr:from>
    <xdr:to>
      <xdr:col>85</xdr:col>
      <xdr:colOff>127000</xdr:colOff>
      <xdr:row>98</xdr:row>
      <xdr:rowOff>7210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50404"/>
          <a:ext cx="838200" cy="15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159260</xdr:rowOff>
    </xdr:from>
    <xdr:to>
      <xdr:col>81</xdr:col>
      <xdr:colOff>50800</xdr:colOff>
      <xdr:row>98</xdr:row>
      <xdr:rowOff>7210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8991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159260</xdr:rowOff>
    </xdr:from>
    <xdr:to>
      <xdr:col>76</xdr:col>
      <xdr:colOff>114300</xdr:colOff>
      <xdr:row>98</xdr:row>
      <xdr:rowOff>167841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89910"/>
          <a:ext cx="889000" cy="18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43421</xdr:rowOff>
    </xdr:from>
    <xdr:to>
      <xdr:col>71</xdr:col>
      <xdr:colOff>177800</xdr:colOff>
      <xdr:row>98</xdr:row>
      <xdr:rowOff>167841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45521"/>
          <a:ext cx="889000" cy="12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140404</xdr:rowOff>
    </xdr:from>
    <xdr:to>
      <xdr:col>85</xdr:col>
      <xdr:colOff>177800</xdr:colOff>
      <xdr:row>97</xdr:row>
      <xdr:rowOff>70554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163281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127860</xdr:rowOff>
    </xdr:from>
    <xdr:to>
      <xdr:col>81</xdr:col>
      <xdr:colOff>101600</xdr:colOff>
      <xdr:row>98</xdr:row>
      <xdr:rowOff>58010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74537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108460</xdr:rowOff>
    </xdr:from>
    <xdr:to>
      <xdr:col>76</xdr:col>
      <xdr:colOff>165100</xdr:colOff>
      <xdr:row>98</xdr:row>
      <xdr:rowOff>38610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55137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117041</xdr:rowOff>
    </xdr:from>
    <xdr:to>
      <xdr:col>72</xdr:col>
      <xdr:colOff>38100</xdr:colOff>
      <xdr:row>99</xdr:row>
      <xdr:rowOff>47191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1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38318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1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164071</xdr:rowOff>
    </xdr:from>
    <xdr:to>
      <xdr:col>67</xdr:col>
      <xdr:colOff>101600</xdr:colOff>
      <xdr:row>98</xdr:row>
      <xdr:rowOff>94221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85348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99603</xdr:rowOff>
    </xdr:from>
    <xdr:to>
      <xdr:col>116</xdr:col>
      <xdr:colOff>63500</xdr:colOff>
      <xdr:row>38</xdr:row>
      <xdr:rowOff>122829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14703"/>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99603</xdr:rowOff>
    </xdr:from>
    <xdr:to>
      <xdr:col>111</xdr:col>
      <xdr:colOff>177800</xdr:colOff>
      <xdr:row>38</xdr:row>
      <xdr:rowOff>115422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614703"/>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115422</xdr:rowOff>
    </xdr:from>
    <xdr:to>
      <xdr:col>107</xdr:col>
      <xdr:colOff>50800</xdr:colOff>
      <xdr:row>38</xdr:row>
      <xdr:rowOff>119080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3052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109754</xdr:rowOff>
    </xdr:from>
    <xdr:to>
      <xdr:col>102</xdr:col>
      <xdr:colOff>114300</xdr:colOff>
      <xdr:row>38</xdr:row>
      <xdr:rowOff>119080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24854"/>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72029</xdr:rowOff>
    </xdr:from>
    <xdr:to>
      <xdr:col>116</xdr:col>
      <xdr:colOff>114300</xdr:colOff>
      <xdr:row>39</xdr:row>
      <xdr:rowOff>2179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158406</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0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48803</xdr:rowOff>
    </xdr:from>
    <xdr:to>
      <xdr:col>112</xdr:col>
      <xdr:colOff>38100</xdr:colOff>
      <xdr:row>38</xdr:row>
      <xdr:rowOff>150403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141530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64622</xdr:rowOff>
    </xdr:from>
    <xdr:to>
      <xdr:col>107</xdr:col>
      <xdr:colOff>101600</xdr:colOff>
      <xdr:row>38</xdr:row>
      <xdr:rowOff>166222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157349</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7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68280</xdr:rowOff>
    </xdr:from>
    <xdr:to>
      <xdr:col>102</xdr:col>
      <xdr:colOff>165100</xdr:colOff>
      <xdr:row>38</xdr:row>
      <xdr:rowOff>169880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161007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7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58954</xdr:rowOff>
    </xdr:from>
    <xdr:to>
      <xdr:col>98</xdr:col>
      <xdr:colOff>38100</xdr:colOff>
      <xdr:row>38</xdr:row>
      <xdr:rowOff>160554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151681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40390</xdr:rowOff>
    </xdr:from>
    <xdr:to>
      <xdr:col>116</xdr:col>
      <xdr:colOff>63500</xdr:colOff>
      <xdr:row>57</xdr:row>
      <xdr:rowOff>89964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13040"/>
          <a:ext cx="838200" cy="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39377</xdr:rowOff>
    </xdr:from>
    <xdr:to>
      <xdr:col>111</xdr:col>
      <xdr:colOff>177800</xdr:colOff>
      <xdr:row>57</xdr:row>
      <xdr:rowOff>89964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640577"/>
          <a:ext cx="889000" cy="2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39377</xdr:rowOff>
    </xdr:from>
    <xdr:to>
      <xdr:col>107</xdr:col>
      <xdr:colOff>50800</xdr:colOff>
      <xdr:row>57</xdr:row>
      <xdr:rowOff>74092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640577"/>
          <a:ext cx="889000" cy="2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63707</xdr:rowOff>
    </xdr:from>
    <xdr:to>
      <xdr:col>102</xdr:col>
      <xdr:colOff>114300</xdr:colOff>
      <xdr:row>57</xdr:row>
      <xdr:rowOff>74092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83635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161040</xdr:rowOff>
    </xdr:from>
    <xdr:to>
      <xdr:col>116</xdr:col>
      <xdr:colOff>114300</xdr:colOff>
      <xdr:row>57</xdr:row>
      <xdr:rowOff>91190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7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12467</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6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39164</xdr:rowOff>
    </xdr:from>
    <xdr:to>
      <xdr:col>112</xdr:col>
      <xdr:colOff>38100</xdr:colOff>
      <xdr:row>57</xdr:row>
      <xdr:rowOff>140764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157291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58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160027</xdr:rowOff>
    </xdr:from>
    <xdr:to>
      <xdr:col>107</xdr:col>
      <xdr:colOff>101600</xdr:colOff>
      <xdr:row>56</xdr:row>
      <xdr:rowOff>90177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5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106704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3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23292</xdr:rowOff>
    </xdr:from>
    <xdr:to>
      <xdr:col>102</xdr:col>
      <xdr:colOff>165100</xdr:colOff>
      <xdr:row>57</xdr:row>
      <xdr:rowOff>124892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7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141419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12907</xdr:rowOff>
    </xdr:from>
    <xdr:to>
      <xdr:col>98</xdr:col>
      <xdr:colOff>38100</xdr:colOff>
      <xdr:row>57</xdr:row>
      <xdr:rowOff>114507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7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131034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56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146210</xdr:rowOff>
    </xdr:from>
    <xdr:to>
      <xdr:col>116</xdr:col>
      <xdr:colOff>63500</xdr:colOff>
      <xdr:row>75</xdr:row>
      <xdr:rowOff>151022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04960"/>
          <a:ext cx="8382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146210</xdr:rowOff>
    </xdr:from>
    <xdr:to>
      <xdr:col>111</xdr:col>
      <xdr:colOff>177800</xdr:colOff>
      <xdr:row>75</xdr:row>
      <xdr:rowOff>170898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0496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170898</xdr:rowOff>
    </xdr:from>
    <xdr:to>
      <xdr:col>107</xdr:col>
      <xdr:colOff>50800</xdr:colOff>
      <xdr:row>76</xdr:row>
      <xdr:rowOff>19946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2964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19946</xdr:rowOff>
    </xdr:from>
    <xdr:to>
      <xdr:col>102</xdr:col>
      <xdr:colOff>114300</xdr:colOff>
      <xdr:row>76</xdr:row>
      <xdr:rowOff>45092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501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100221</xdr:rowOff>
    </xdr:from>
    <xdr:to>
      <xdr:col>116</xdr:col>
      <xdr:colOff>114300</xdr:colOff>
      <xdr:row>76</xdr:row>
      <xdr:rowOff>30370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58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78648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3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95410</xdr:rowOff>
    </xdr:from>
    <xdr:to>
      <xdr:col>112</xdr:col>
      <xdr:colOff>38100</xdr:colOff>
      <xdr:row>76</xdr:row>
      <xdr:rowOff>25560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16687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120098</xdr:rowOff>
    </xdr:from>
    <xdr:to>
      <xdr:col>107</xdr:col>
      <xdr:colOff>101600</xdr:colOff>
      <xdr:row>76</xdr:row>
      <xdr:rowOff>50248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140596</xdr:rowOff>
    </xdr:from>
    <xdr:to>
      <xdr:col>102</xdr:col>
      <xdr:colOff>165100</xdr:colOff>
      <xdr:row>76</xdr:row>
      <xdr:rowOff>70746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61873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165742</xdr:rowOff>
    </xdr:from>
    <xdr:to>
      <xdr:col>98</xdr:col>
      <xdr:colOff>38100</xdr:colOff>
      <xdr:row>76</xdr:row>
      <xdr:rowOff>95892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87019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rgbClr val="FF0000"/>
              </a:solidFill>
              <a:effectLst/>
              <a:latin typeface="+mn-lt"/>
              <a:ea typeface="+mn-ea"/>
              <a:cs typeface="+mn-cs"/>
            </a:rPr>
            <a:t>　</a:t>
          </a:r>
          <a:r>
            <a:rPr lang="ja-JP" altLang="ja-JP" sz="1000" baseline="0">
              <a:solidFill>
                <a:sysClr val="windowText" lastClr="000000"/>
              </a:solidFill>
              <a:effectLst/>
              <a:latin typeface="+mn-lt"/>
              <a:ea typeface="+mn-ea"/>
              <a:cs typeface="+mn-cs"/>
            </a:rPr>
            <a:t>歳出決算総額は、住民一人当たり</a:t>
          </a:r>
          <a:r>
            <a:rPr lang="en-US" altLang="ja-JP" sz="1000" baseline="0">
              <a:solidFill>
                <a:sysClr val="windowText" lastClr="000000"/>
              </a:solidFill>
              <a:effectLst/>
              <a:latin typeface="+mn-lt"/>
              <a:ea typeface="+mn-ea"/>
              <a:cs typeface="+mn-cs"/>
            </a:rPr>
            <a:t>796,577</a:t>
          </a:r>
          <a:r>
            <a:rPr lang="ja-JP" altLang="ja-JP" sz="1000" baseline="0">
              <a:solidFill>
                <a:sysClr val="windowText" lastClr="000000"/>
              </a:solidFill>
              <a:effectLst/>
              <a:latin typeface="+mn-lt"/>
              <a:ea typeface="+mn-ea"/>
              <a:cs typeface="+mn-cs"/>
            </a:rPr>
            <a:t>円となっており、対前年比</a:t>
          </a:r>
          <a:r>
            <a:rPr lang="en-US" altLang="ja-JP" sz="1000" baseline="0">
              <a:solidFill>
                <a:sysClr val="windowText" lastClr="000000"/>
              </a:solidFill>
              <a:effectLst/>
              <a:latin typeface="+mn-lt"/>
              <a:ea typeface="+mn-ea"/>
              <a:cs typeface="+mn-cs"/>
            </a:rPr>
            <a:t>31,305</a:t>
          </a:r>
          <a:r>
            <a:rPr lang="ja-JP" altLang="ja-JP" sz="1000" baseline="0">
              <a:solidFill>
                <a:sysClr val="windowText" lastClr="000000"/>
              </a:solidFill>
              <a:effectLst/>
              <a:latin typeface="+mn-lt"/>
              <a:ea typeface="+mn-ea"/>
              <a:cs typeface="+mn-cs"/>
            </a:rPr>
            <a:t>円の</a:t>
          </a:r>
          <a:r>
            <a:rPr lang="ja-JP" altLang="en-US" sz="1000" baseline="0">
              <a:solidFill>
                <a:sysClr val="windowText" lastClr="000000"/>
              </a:solidFill>
              <a:effectLst/>
              <a:latin typeface="+mn-lt"/>
              <a:ea typeface="+mn-ea"/>
              <a:cs typeface="+mn-cs"/>
            </a:rPr>
            <a:t>減</a:t>
          </a:r>
          <a:r>
            <a:rPr lang="ja-JP" altLang="ja-JP" sz="1000" baseline="0">
              <a:solidFill>
                <a:sysClr val="windowText" lastClr="000000"/>
              </a:solidFill>
              <a:effectLst/>
              <a:latin typeface="+mn-lt"/>
              <a:ea typeface="+mn-ea"/>
              <a:cs typeface="+mn-cs"/>
            </a:rPr>
            <a:t>となっている。</a:t>
          </a:r>
          <a:endParaRPr lang="en-US" altLang="ja-JP" sz="1000" baseline="0">
            <a:solidFill>
              <a:sysClr val="windowText" lastClr="000000"/>
            </a:solidFill>
            <a:effectLst/>
            <a:latin typeface="+mn-lt"/>
            <a:ea typeface="+mn-ea"/>
            <a:cs typeface="+mn-cs"/>
          </a:endParaRPr>
        </a:p>
        <a:p>
          <a:r>
            <a:rPr lang="ja-JP" altLang="en-US" sz="1000" baseline="0">
              <a:solidFill>
                <a:sysClr val="windowText" lastClr="000000"/>
              </a:solidFill>
              <a:effectLst/>
              <a:latin typeface="+mn-lt"/>
              <a:ea typeface="+mn-ea"/>
              <a:cs typeface="+mn-cs"/>
            </a:rPr>
            <a:t>　</a:t>
          </a:r>
          <a:r>
            <a:rPr lang="ja-JP" altLang="ja-JP" sz="1000" baseline="0">
              <a:solidFill>
                <a:schemeClr val="dk1"/>
              </a:solidFill>
              <a:effectLst/>
              <a:latin typeface="+mn-lt"/>
              <a:ea typeface="+mn-ea"/>
              <a:cs typeface="+mn-cs"/>
            </a:rPr>
            <a:t>主な構成項目である人件費は、住民一人当たり</a:t>
          </a:r>
          <a:r>
            <a:rPr lang="en-US" altLang="ja-JP" sz="1000" baseline="0">
              <a:solidFill>
                <a:schemeClr val="dk1"/>
              </a:solidFill>
              <a:effectLst/>
              <a:latin typeface="+mn-lt"/>
              <a:ea typeface="+mn-ea"/>
              <a:cs typeface="+mn-cs"/>
            </a:rPr>
            <a:t>125,870</a:t>
          </a:r>
          <a:r>
            <a:rPr lang="ja-JP" altLang="ja-JP" sz="1000" baseline="0">
              <a:solidFill>
                <a:schemeClr val="dk1"/>
              </a:solidFill>
              <a:effectLst/>
              <a:latin typeface="+mn-lt"/>
              <a:ea typeface="+mn-ea"/>
              <a:cs typeface="+mn-cs"/>
            </a:rPr>
            <a:t>円となっており、</a:t>
          </a:r>
          <a:r>
            <a:rPr lang="ja-JP" altLang="en-US" sz="1000" baseline="0">
              <a:solidFill>
                <a:schemeClr val="dk1"/>
              </a:solidFill>
              <a:effectLst/>
              <a:latin typeface="+mn-lt"/>
              <a:ea typeface="+mn-ea"/>
              <a:cs typeface="+mn-cs"/>
            </a:rPr>
            <a:t>正規</a:t>
          </a:r>
          <a:r>
            <a:rPr lang="ja-JP" altLang="ja-JP" sz="1000" baseline="0">
              <a:solidFill>
                <a:schemeClr val="dk1"/>
              </a:solidFill>
              <a:effectLst/>
              <a:latin typeface="+mn-lt"/>
              <a:ea typeface="+mn-ea"/>
              <a:cs typeface="+mn-cs"/>
            </a:rPr>
            <a:t>職員数</a:t>
          </a:r>
          <a:r>
            <a:rPr lang="ja-JP" altLang="en-US" sz="1000" baseline="0">
              <a:solidFill>
                <a:schemeClr val="dk1"/>
              </a:solidFill>
              <a:effectLst/>
              <a:latin typeface="+mn-lt"/>
              <a:ea typeface="+mn-ea"/>
              <a:cs typeface="+mn-cs"/>
            </a:rPr>
            <a:t>は適正管理に基づき減少しているものの、地域おこし協力隊員の増加等により若干増加</a:t>
          </a:r>
          <a:r>
            <a:rPr lang="ja-JP" altLang="ja-JP" sz="1000" baseline="0">
              <a:solidFill>
                <a:schemeClr val="dk1"/>
              </a:solidFill>
              <a:effectLst/>
              <a:latin typeface="+mn-lt"/>
              <a:ea typeface="+mn-ea"/>
              <a:cs typeface="+mn-cs"/>
            </a:rPr>
            <a:t>している</a:t>
          </a:r>
          <a:r>
            <a:rPr lang="ja-JP" altLang="en-US" sz="1000" baseline="0">
              <a:solidFill>
                <a:schemeClr val="dk1"/>
              </a:solidFill>
              <a:effectLst/>
              <a:latin typeface="+mn-lt"/>
              <a:ea typeface="+mn-ea"/>
              <a:cs typeface="+mn-cs"/>
            </a:rPr>
            <a:t>。</a:t>
          </a:r>
          <a:endParaRPr lang="en-US" altLang="ja-JP" sz="1000" baseline="0">
            <a:solidFill>
              <a:schemeClr val="dk1"/>
            </a:solidFill>
            <a:effectLst/>
            <a:latin typeface="+mn-lt"/>
            <a:ea typeface="+mn-ea"/>
            <a:cs typeface="+mn-cs"/>
          </a:endParaRPr>
        </a:p>
        <a:p>
          <a:pPr eaLnBrk="1" fontAlgn="auto" latinLnBrk="0" hangingPunct="1"/>
          <a:r>
            <a:rPr kumimoji="1" lang="ja-JP" altLang="ja-JP" sz="1000" baseline="0">
              <a:solidFill>
                <a:srgbClr val="FF0000"/>
              </a:solidFill>
              <a:effectLst/>
              <a:latin typeface="+mn-lt"/>
              <a:ea typeface="+mn-ea"/>
              <a:cs typeface="+mn-cs"/>
            </a:rPr>
            <a:t>　</a:t>
          </a:r>
          <a:r>
            <a:rPr kumimoji="1" lang="ja-JP" altLang="ja-JP" sz="1000" baseline="0">
              <a:solidFill>
                <a:sysClr val="windowText" lastClr="000000"/>
              </a:solidFill>
              <a:effectLst/>
              <a:latin typeface="+mn-lt"/>
              <a:ea typeface="+mn-ea"/>
              <a:cs typeface="+mn-cs"/>
            </a:rPr>
            <a:t>補助費等の</a:t>
          </a:r>
          <a:r>
            <a:rPr kumimoji="1" lang="ja-JP" altLang="en-US" sz="1000" baseline="0">
              <a:solidFill>
                <a:sysClr val="windowText" lastClr="000000"/>
              </a:solidFill>
              <a:effectLst/>
              <a:latin typeface="+mn-lt"/>
              <a:ea typeface="+mn-ea"/>
              <a:cs typeface="+mn-cs"/>
            </a:rPr>
            <a:t>減</a:t>
          </a:r>
          <a:r>
            <a:rPr kumimoji="1" lang="ja-JP" altLang="ja-JP" sz="1000" baseline="0">
              <a:solidFill>
                <a:sysClr val="windowText" lastClr="000000"/>
              </a:solidFill>
              <a:effectLst/>
              <a:latin typeface="+mn-lt"/>
              <a:ea typeface="+mn-ea"/>
              <a:cs typeface="+mn-cs"/>
            </a:rPr>
            <a:t>額については、</a:t>
          </a:r>
          <a:r>
            <a:rPr kumimoji="1" lang="ja-JP" altLang="en-US" sz="1000" baseline="0">
              <a:solidFill>
                <a:sysClr val="windowText" lastClr="000000"/>
              </a:solidFill>
              <a:effectLst/>
              <a:latin typeface="+mn-lt"/>
              <a:ea typeface="+mn-ea"/>
              <a:cs typeface="+mn-cs"/>
            </a:rPr>
            <a:t>前年度にコロナ対策として特別定額給付金事業を実施したことによる</a:t>
          </a:r>
          <a:r>
            <a:rPr kumimoji="1" lang="ja-JP" altLang="ja-JP" sz="1000" baseline="0">
              <a:solidFill>
                <a:sysClr val="windowText" lastClr="000000"/>
              </a:solidFill>
              <a:effectLst/>
              <a:latin typeface="+mn-lt"/>
              <a:ea typeface="+mn-ea"/>
              <a:cs typeface="+mn-cs"/>
            </a:rPr>
            <a:t>ものであり、</a:t>
          </a:r>
          <a:r>
            <a:rPr lang="ja-JP" altLang="en-US" sz="1000" baseline="0">
              <a:solidFill>
                <a:schemeClr val="dk1"/>
              </a:solidFill>
              <a:effectLst/>
              <a:latin typeface="+mn-lt"/>
              <a:ea typeface="+mn-ea"/>
              <a:cs typeface="+mn-cs"/>
            </a:rPr>
            <a:t>扶助費の増額については、住民税非課税世帯や子育て世帯への各種給付事業を実施したことによるものであり、</a:t>
          </a:r>
          <a:r>
            <a:rPr lang="ja-JP" altLang="ja-JP" sz="1100" baseline="0">
              <a:solidFill>
                <a:schemeClr val="dk1"/>
              </a:solidFill>
              <a:effectLst/>
              <a:latin typeface="+mn-lt"/>
              <a:ea typeface="+mn-ea"/>
              <a:cs typeface="+mn-cs"/>
            </a:rPr>
            <a:t>全国的</a:t>
          </a:r>
          <a:r>
            <a:rPr lang="ja-JP" altLang="en-US" sz="1100" baseline="0">
              <a:solidFill>
                <a:schemeClr val="dk1"/>
              </a:solidFill>
              <a:effectLst/>
              <a:latin typeface="+mn-lt"/>
              <a:ea typeface="+mn-ea"/>
              <a:cs typeface="+mn-cs"/>
            </a:rPr>
            <a:t>な動向</a:t>
          </a:r>
          <a:r>
            <a:rPr lang="ja-JP" altLang="ja-JP" sz="1100" baseline="0">
              <a:solidFill>
                <a:schemeClr val="dk1"/>
              </a:solidFill>
              <a:effectLst/>
              <a:latin typeface="+mn-lt"/>
              <a:ea typeface="+mn-ea"/>
              <a:cs typeface="+mn-cs"/>
            </a:rPr>
            <a:t>となっている。</a:t>
          </a:r>
          <a:endParaRPr lang="ja-JP" altLang="ja-JP" sz="1000">
            <a:effectLst/>
          </a:endParaRPr>
        </a:p>
        <a:p>
          <a:r>
            <a:rPr kumimoji="1" lang="ja-JP" altLang="ja-JP" sz="1000" baseline="0">
              <a:solidFill>
                <a:srgbClr val="FF0000"/>
              </a:solidFill>
              <a:effectLst/>
              <a:latin typeface="+mn-lt"/>
              <a:ea typeface="+mn-ea"/>
              <a:cs typeface="+mn-cs"/>
            </a:rPr>
            <a:t>　</a:t>
          </a:r>
          <a:r>
            <a:rPr kumimoji="1" lang="ja-JP" altLang="ja-JP" sz="1000" baseline="0">
              <a:solidFill>
                <a:sysClr val="windowText" lastClr="000000"/>
              </a:solidFill>
              <a:effectLst/>
              <a:latin typeface="+mn-lt"/>
              <a:ea typeface="+mn-ea"/>
              <a:cs typeface="+mn-cs"/>
            </a:rPr>
            <a:t>普通建設事業費の増額については、令和元年度から行っている一般廃棄物最終処分場本体工事などの事業量の変動によるものであり、今後も池田小学校長寿命化改修や更新住宅の整備を予定していることから、同程度の水準で推移すると考えられる。</a:t>
          </a:r>
          <a:endParaRPr lang="ja-JP" altLang="ja-JP" sz="1100">
            <a:solidFill>
              <a:sysClr val="windowText" lastClr="000000"/>
            </a:solidFill>
            <a:effectLst/>
          </a:endParaRPr>
        </a:p>
        <a:p>
          <a:r>
            <a:rPr kumimoji="1" lang="ja-JP" altLang="ja-JP" sz="1000" baseline="0">
              <a:solidFill>
                <a:srgbClr val="FF0000"/>
              </a:solidFill>
              <a:effectLst/>
              <a:latin typeface="+mn-lt"/>
              <a:ea typeface="+mn-ea"/>
              <a:cs typeface="+mn-cs"/>
            </a:rPr>
            <a:t>　</a:t>
          </a:r>
          <a:r>
            <a:rPr kumimoji="1" lang="ja-JP" altLang="ja-JP" sz="1000" baseline="0">
              <a:solidFill>
                <a:schemeClr val="dk1"/>
              </a:solidFill>
              <a:effectLst/>
              <a:latin typeface="+mn-lt"/>
              <a:ea typeface="+mn-ea"/>
              <a:cs typeface="+mn-cs"/>
            </a:rPr>
            <a:t>積立金について、</a:t>
          </a:r>
          <a:r>
            <a:rPr kumimoji="1" lang="en-US" altLang="ja-JP" sz="1000" baseline="0">
              <a:solidFill>
                <a:schemeClr val="dk1"/>
              </a:solidFill>
              <a:effectLst/>
              <a:latin typeface="+mn-lt"/>
              <a:ea typeface="+mn-ea"/>
              <a:cs typeface="+mn-cs"/>
            </a:rPr>
            <a:t>48,241</a:t>
          </a:r>
          <a:r>
            <a:rPr kumimoji="1" lang="ja-JP" altLang="ja-JP" sz="1000" baseline="0">
              <a:solidFill>
                <a:schemeClr val="dk1"/>
              </a:solidFill>
              <a:effectLst/>
              <a:latin typeface="+mn-lt"/>
              <a:ea typeface="+mn-ea"/>
              <a:cs typeface="+mn-cs"/>
            </a:rPr>
            <a:t>円（前年度比＋</a:t>
          </a:r>
          <a:r>
            <a:rPr kumimoji="1" lang="en-US" altLang="ja-JP" sz="1000" baseline="0">
              <a:solidFill>
                <a:schemeClr val="dk1"/>
              </a:solidFill>
              <a:effectLst/>
              <a:latin typeface="+mn-lt"/>
              <a:ea typeface="+mn-ea"/>
              <a:cs typeface="+mn-cs"/>
            </a:rPr>
            <a:t>20,854</a:t>
          </a:r>
          <a:r>
            <a:rPr kumimoji="1" lang="ja-JP" altLang="ja-JP" sz="1000" baseline="0">
              <a:solidFill>
                <a:schemeClr val="dk1"/>
              </a:solidFill>
              <a:effectLst/>
              <a:latin typeface="+mn-lt"/>
              <a:ea typeface="+mn-ea"/>
              <a:cs typeface="+mn-cs"/>
            </a:rPr>
            <a:t>円）と大きな金額となっているのは、</a:t>
          </a:r>
          <a:r>
            <a:rPr lang="ja-JP" altLang="ja-JP" sz="1000" b="0" i="0" baseline="0">
              <a:solidFill>
                <a:schemeClr val="dk1"/>
              </a:solidFill>
              <a:effectLst/>
              <a:latin typeface="+mn-lt"/>
              <a:ea typeface="+mn-ea"/>
              <a:cs typeface="+mn-cs"/>
            </a:rPr>
            <a:t>ふるさと納税寄付額</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急伸</a:t>
          </a:r>
          <a:r>
            <a:rPr lang="ja-JP" altLang="en-US" sz="1000" b="0" i="0" baseline="0">
              <a:solidFill>
                <a:schemeClr val="dk1"/>
              </a:solidFill>
              <a:effectLst/>
              <a:latin typeface="+mn-lt"/>
              <a:ea typeface="+mn-ea"/>
              <a:cs typeface="+mn-cs"/>
            </a:rPr>
            <a:t>に伴い次年度の財源として活用するためふるさとづくり基金に積立てたことに加えて</a:t>
          </a:r>
          <a:r>
            <a:rPr kumimoji="1" lang="ja-JP" altLang="ja-JP" sz="1000" baseline="0">
              <a:solidFill>
                <a:schemeClr val="dk1"/>
              </a:solidFill>
              <a:effectLst/>
              <a:latin typeface="+mn-lt"/>
              <a:ea typeface="+mn-ea"/>
              <a:cs typeface="+mn-cs"/>
            </a:rPr>
            <a:t>、</a:t>
          </a:r>
          <a:r>
            <a:rPr lang="ja-JP" altLang="ja-JP" sz="1000">
              <a:solidFill>
                <a:schemeClr val="dk1"/>
              </a:solidFill>
              <a:effectLst/>
              <a:latin typeface="+mn-lt"/>
              <a:ea typeface="+mn-ea"/>
              <a:cs typeface="+mn-cs"/>
            </a:rPr>
            <a:t>普通交付税の再算定に</a:t>
          </a:r>
          <a:r>
            <a:rPr lang="ja-JP" altLang="en-US" sz="1000">
              <a:solidFill>
                <a:schemeClr val="dk1"/>
              </a:solidFill>
              <a:effectLst/>
              <a:latin typeface="+mn-lt"/>
              <a:ea typeface="+mn-ea"/>
              <a:cs typeface="+mn-cs"/>
            </a:rPr>
            <a:t>よる交付税を将来の臨時財政対策債</a:t>
          </a:r>
          <a:r>
            <a:rPr lang="ja-JP" altLang="ja-JP" sz="1000">
              <a:solidFill>
                <a:schemeClr val="dk1"/>
              </a:solidFill>
              <a:effectLst/>
              <a:latin typeface="+mn-lt"/>
              <a:ea typeface="+mn-ea"/>
              <a:cs typeface="+mn-cs"/>
            </a:rPr>
            <a:t>の</a:t>
          </a:r>
          <a:r>
            <a:rPr lang="ja-JP" altLang="en-US" sz="1000">
              <a:solidFill>
                <a:schemeClr val="dk1"/>
              </a:solidFill>
              <a:effectLst/>
              <a:latin typeface="+mn-lt"/>
              <a:ea typeface="+mn-ea"/>
              <a:cs typeface="+mn-cs"/>
            </a:rPr>
            <a:t>償還に充てるため減債基金に積立てたことが主な要因となっている。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香川県小豆島町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13,881
13,735
95.59
11,985,301
11,057,283
848,340
5,976,193
9,528,431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168046</xdr:rowOff>
    </xdr:from>
    <xdr:to>
      <xdr:col>24</xdr:col>
      <xdr:colOff>63500</xdr:colOff>
      <xdr:row>35</xdr:row>
      <xdr:rowOff>25400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97346"/>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124384</xdr:rowOff>
    </xdr:from>
    <xdr:to>
      <xdr:col>19</xdr:col>
      <xdr:colOff>177800</xdr:colOff>
      <xdr:row>34</xdr:row>
      <xdr:rowOff>168046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3684"/>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124384</xdr:rowOff>
    </xdr:from>
    <xdr:to>
      <xdr:col>15</xdr:col>
      <xdr:colOff>50800</xdr:colOff>
      <xdr:row>35</xdr:row>
      <xdr:rowOff>60376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5368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60376</xdr:rowOff>
    </xdr:from>
    <xdr:to>
      <xdr:col>10</xdr:col>
      <xdr:colOff>114300</xdr:colOff>
      <xdr:row>36</xdr:row>
      <xdr:rowOff>19228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146050</xdr:rowOff>
    </xdr:from>
    <xdr:to>
      <xdr:col>24</xdr:col>
      <xdr:colOff>114300</xdr:colOff>
      <xdr:row>35</xdr:row>
      <xdr:rowOff>76200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117246</xdr:rowOff>
    </xdr:from>
    <xdr:to>
      <xdr:col>20</xdr:col>
      <xdr:colOff>38100</xdr:colOff>
      <xdr:row>35</xdr:row>
      <xdr:rowOff>47396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63923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73584</xdr:rowOff>
    </xdr:from>
    <xdr:to>
      <xdr:col>15</xdr:col>
      <xdr:colOff>101600</xdr:colOff>
      <xdr:row>35</xdr:row>
      <xdr:rowOff>3734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166311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9576</xdr:rowOff>
    </xdr:from>
    <xdr:to>
      <xdr:col>10</xdr:col>
      <xdr:colOff>165100</xdr:colOff>
      <xdr:row>35</xdr:row>
      <xdr:rowOff>111176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102303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139878</xdr:rowOff>
    </xdr:from>
    <xdr:to>
      <xdr:col>6</xdr:col>
      <xdr:colOff>38100</xdr:colOff>
      <xdr:row>36</xdr:row>
      <xdr:rowOff>70028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61155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87229</xdr:rowOff>
    </xdr:from>
    <xdr:to>
      <xdr:col>24</xdr:col>
      <xdr:colOff>63500</xdr:colOff>
      <xdr:row>55</xdr:row>
      <xdr:rowOff>132427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45529"/>
          <a:ext cx="838200" cy="2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87229</xdr:rowOff>
    </xdr:from>
    <xdr:to>
      <xdr:col>19</xdr:col>
      <xdr:colOff>177800</xdr:colOff>
      <xdr:row>57</xdr:row>
      <xdr:rowOff>40438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45529"/>
          <a:ext cx="889000" cy="46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124231</xdr:rowOff>
    </xdr:from>
    <xdr:to>
      <xdr:col>15</xdr:col>
      <xdr:colOff>50800</xdr:colOff>
      <xdr:row>57</xdr:row>
      <xdr:rowOff>40438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25431"/>
          <a:ext cx="889000" cy="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25777</xdr:rowOff>
    </xdr:from>
    <xdr:to>
      <xdr:col>10</xdr:col>
      <xdr:colOff>114300</xdr:colOff>
      <xdr:row>56</xdr:row>
      <xdr:rowOff>124231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455527"/>
          <a:ext cx="889000" cy="26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81627</xdr:rowOff>
    </xdr:from>
    <xdr:to>
      <xdr:col>24</xdr:col>
      <xdr:colOff>114300</xdr:colOff>
      <xdr:row>56</xdr:row>
      <xdr:rowOff>11777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104504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6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36429</xdr:rowOff>
    </xdr:from>
    <xdr:to>
      <xdr:col>20</xdr:col>
      <xdr:colOff>38100</xdr:colOff>
      <xdr:row>54</xdr:row>
      <xdr:rowOff>138029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129156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8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161088</xdr:rowOff>
    </xdr:from>
    <xdr:to>
      <xdr:col>15</xdr:col>
      <xdr:colOff>101600</xdr:colOff>
      <xdr:row>57</xdr:row>
      <xdr:rowOff>91238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82365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73431</xdr:rowOff>
    </xdr:from>
    <xdr:to>
      <xdr:col>10</xdr:col>
      <xdr:colOff>165100</xdr:colOff>
      <xdr:row>57</xdr:row>
      <xdr:rowOff>3581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20108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4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146427</xdr:rowOff>
    </xdr:from>
    <xdr:to>
      <xdr:col>6</xdr:col>
      <xdr:colOff>38100</xdr:colOff>
      <xdr:row>55</xdr:row>
      <xdr:rowOff>76577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93104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7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73870</xdr:rowOff>
    </xdr:from>
    <xdr:to>
      <xdr:col>24</xdr:col>
      <xdr:colOff>63500</xdr:colOff>
      <xdr:row>77</xdr:row>
      <xdr:rowOff>76175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04070"/>
          <a:ext cx="838200" cy="17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76175</xdr:rowOff>
    </xdr:from>
    <xdr:to>
      <xdr:col>19</xdr:col>
      <xdr:colOff>177800</xdr:colOff>
      <xdr:row>77</xdr:row>
      <xdr:rowOff>146526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7825"/>
          <a:ext cx="889000" cy="7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146526</xdr:rowOff>
    </xdr:from>
    <xdr:to>
      <xdr:col>15</xdr:col>
      <xdr:colOff>50800</xdr:colOff>
      <xdr:row>77</xdr:row>
      <xdr:rowOff>165303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8176"/>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149256</xdr:rowOff>
    </xdr:from>
    <xdr:to>
      <xdr:col>10</xdr:col>
      <xdr:colOff>114300</xdr:colOff>
      <xdr:row>77</xdr:row>
      <xdr:rowOff>165303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79456"/>
          <a:ext cx="889000" cy="1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23070</xdr:rowOff>
    </xdr:from>
    <xdr:to>
      <xdr:col>24</xdr:col>
      <xdr:colOff>114300</xdr:colOff>
      <xdr:row>76</xdr:row>
      <xdr:rowOff>124670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25375</xdr:rowOff>
    </xdr:from>
    <xdr:to>
      <xdr:col>20</xdr:col>
      <xdr:colOff>38100</xdr:colOff>
      <xdr:row>77</xdr:row>
      <xdr:rowOff>126975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118102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95726</xdr:rowOff>
    </xdr:from>
    <xdr:to>
      <xdr:col>15</xdr:col>
      <xdr:colOff>101600</xdr:colOff>
      <xdr:row>78</xdr:row>
      <xdr:rowOff>25876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114503</xdr:rowOff>
    </xdr:from>
    <xdr:to>
      <xdr:col>10</xdr:col>
      <xdr:colOff>165100</xdr:colOff>
      <xdr:row>78</xdr:row>
      <xdr:rowOff>44653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35780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98456</xdr:rowOff>
    </xdr:from>
    <xdr:to>
      <xdr:col>6</xdr:col>
      <xdr:colOff>38100</xdr:colOff>
      <xdr:row>77</xdr:row>
      <xdr:rowOff>28606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45132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0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3711</xdr:rowOff>
    </xdr:from>
    <xdr:to>
      <xdr:col>24</xdr:col>
      <xdr:colOff>63500</xdr:colOff>
      <xdr:row>93</xdr:row>
      <xdr:rowOff>22028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5948561"/>
          <a:ext cx="8382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3711</xdr:rowOff>
    </xdr:from>
    <xdr:to>
      <xdr:col>19</xdr:col>
      <xdr:colOff>177800</xdr:colOff>
      <xdr:row>93</xdr:row>
      <xdr:rowOff>25211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5948561"/>
          <a:ext cx="889000" cy="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25211</xdr:rowOff>
    </xdr:from>
    <xdr:to>
      <xdr:col>15</xdr:col>
      <xdr:colOff>50800</xdr:colOff>
      <xdr:row>95</xdr:row>
      <xdr:rowOff>10113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5970061"/>
          <a:ext cx="889000" cy="3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10113</xdr:rowOff>
    </xdr:from>
    <xdr:to>
      <xdr:col>10</xdr:col>
      <xdr:colOff>114300</xdr:colOff>
      <xdr:row>95</xdr:row>
      <xdr:rowOff>87488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97863"/>
          <a:ext cx="889000" cy="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142678</xdr:rowOff>
    </xdr:from>
    <xdr:to>
      <xdr:col>24</xdr:col>
      <xdr:colOff>114300</xdr:colOff>
      <xdr:row>93</xdr:row>
      <xdr:rowOff>72828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9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165555</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76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124361</xdr:rowOff>
    </xdr:from>
    <xdr:to>
      <xdr:col>20</xdr:col>
      <xdr:colOff>38100</xdr:colOff>
      <xdr:row>93</xdr:row>
      <xdr:rowOff>54511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58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71038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6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145861</xdr:rowOff>
    </xdr:from>
    <xdr:to>
      <xdr:col>15</xdr:col>
      <xdr:colOff>101600</xdr:colOff>
      <xdr:row>93</xdr:row>
      <xdr:rowOff>76011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59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92538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69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130763</xdr:rowOff>
    </xdr:from>
    <xdr:to>
      <xdr:col>10</xdr:col>
      <xdr:colOff>165100</xdr:colOff>
      <xdr:row>95</xdr:row>
      <xdr:rowOff>60913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77440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36688</xdr:rowOff>
    </xdr:from>
    <xdr:to>
      <xdr:col>6</xdr:col>
      <xdr:colOff>38100</xdr:colOff>
      <xdr:row>95</xdr:row>
      <xdr:rowOff>138288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154815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60325</xdr:rowOff>
    </xdr:from>
    <xdr:to>
      <xdr:col>55</xdr:col>
      <xdr:colOff>0</xdr:colOff>
      <xdr:row>37</xdr:row>
      <xdr:rowOff>72517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0397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72517</xdr:rowOff>
    </xdr:from>
    <xdr:to>
      <xdr:col>50</xdr:col>
      <xdr:colOff>114300</xdr:colOff>
      <xdr:row>37</xdr:row>
      <xdr:rowOff>78994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1616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78994</xdr:rowOff>
    </xdr:from>
    <xdr:to>
      <xdr:col>45</xdr:col>
      <xdr:colOff>177800</xdr:colOff>
      <xdr:row>37</xdr:row>
      <xdr:rowOff>85344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22644"/>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85344</xdr:rowOff>
    </xdr:from>
    <xdr:to>
      <xdr:col>41</xdr:col>
      <xdr:colOff>50800</xdr:colOff>
      <xdr:row>37</xdr:row>
      <xdr:rowOff>88392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289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xdr:rowOff>
    </xdr:from>
    <xdr:to>
      <xdr:col>55</xdr:col>
      <xdr:colOff>50800</xdr:colOff>
      <xdr:row>37</xdr:row>
      <xdr:rowOff>111125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32402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0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21717</xdr:rowOff>
    </xdr:from>
    <xdr:to>
      <xdr:col>50</xdr:col>
      <xdr:colOff>165100</xdr:colOff>
      <xdr:row>37</xdr:row>
      <xdr:rowOff>123317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139844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28194</xdr:rowOff>
    </xdr:from>
    <xdr:to>
      <xdr:col>46</xdr:col>
      <xdr:colOff>38100</xdr:colOff>
      <xdr:row>37</xdr:row>
      <xdr:rowOff>129794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146321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34544</xdr:rowOff>
    </xdr:from>
    <xdr:to>
      <xdr:col>41</xdr:col>
      <xdr:colOff>101600</xdr:colOff>
      <xdr:row>37</xdr:row>
      <xdr:rowOff>136144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152671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37592</xdr:rowOff>
    </xdr:from>
    <xdr:to>
      <xdr:col>36</xdr:col>
      <xdr:colOff>165100</xdr:colOff>
      <xdr:row>37</xdr:row>
      <xdr:rowOff>139192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155719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118653</xdr:rowOff>
    </xdr:from>
    <xdr:to>
      <xdr:col>55</xdr:col>
      <xdr:colOff>0</xdr:colOff>
      <xdr:row>58</xdr:row>
      <xdr:rowOff>25233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91303"/>
          <a:ext cx="838200" cy="7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25233</xdr:rowOff>
    </xdr:from>
    <xdr:to>
      <xdr:col>50</xdr:col>
      <xdr:colOff>114300</xdr:colOff>
      <xdr:row>58</xdr:row>
      <xdr:rowOff>46348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9333"/>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42118</xdr:rowOff>
    </xdr:from>
    <xdr:to>
      <xdr:col>45</xdr:col>
      <xdr:colOff>177800</xdr:colOff>
      <xdr:row>58</xdr:row>
      <xdr:rowOff>46348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86218"/>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20447</xdr:rowOff>
    </xdr:from>
    <xdr:to>
      <xdr:col>41</xdr:col>
      <xdr:colOff>50800</xdr:colOff>
      <xdr:row>58</xdr:row>
      <xdr:rowOff>42118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64547"/>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67853</xdr:rowOff>
    </xdr:from>
    <xdr:to>
      <xdr:col>55</xdr:col>
      <xdr:colOff>50800</xdr:colOff>
      <xdr:row>57</xdr:row>
      <xdr:rowOff>169453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90730</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145883</xdr:rowOff>
    </xdr:from>
    <xdr:to>
      <xdr:col>50</xdr:col>
      <xdr:colOff>165100</xdr:colOff>
      <xdr:row>58</xdr:row>
      <xdr:rowOff>76033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67160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1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166998</xdr:rowOff>
    </xdr:from>
    <xdr:to>
      <xdr:col>46</xdr:col>
      <xdr:colOff>38100</xdr:colOff>
      <xdr:row>58</xdr:row>
      <xdr:rowOff>97148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88275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162768</xdr:rowOff>
    </xdr:from>
    <xdr:to>
      <xdr:col>41</xdr:col>
      <xdr:colOff>101600</xdr:colOff>
      <xdr:row>58</xdr:row>
      <xdr:rowOff>92918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84045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2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141097</xdr:rowOff>
    </xdr:from>
    <xdr:to>
      <xdr:col>36</xdr:col>
      <xdr:colOff>165100</xdr:colOff>
      <xdr:row>58</xdr:row>
      <xdr:rowOff>71247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62374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71839</xdr:rowOff>
    </xdr:from>
    <xdr:to>
      <xdr:col>55</xdr:col>
      <xdr:colOff>0</xdr:colOff>
      <xdr:row>77</xdr:row>
      <xdr:rowOff>165902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73489"/>
          <a:ext cx="838200" cy="9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71839</xdr:rowOff>
    </xdr:from>
    <xdr:to>
      <xdr:col>50</xdr:col>
      <xdr:colOff>114300</xdr:colOff>
      <xdr:row>78</xdr:row>
      <xdr:rowOff>59004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73489"/>
          <a:ext cx="889000" cy="1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59004</xdr:rowOff>
    </xdr:from>
    <xdr:to>
      <xdr:col>45</xdr:col>
      <xdr:colOff>177800</xdr:colOff>
      <xdr:row>78</xdr:row>
      <xdr:rowOff>95210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32104"/>
          <a:ext cx="889000" cy="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73450</xdr:rowOff>
    </xdr:from>
    <xdr:to>
      <xdr:col>41</xdr:col>
      <xdr:colOff>50800</xdr:colOff>
      <xdr:row>78</xdr:row>
      <xdr:rowOff>95210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46550"/>
          <a:ext cx="889000" cy="2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115102</xdr:rowOff>
    </xdr:from>
    <xdr:to>
      <xdr:col>55</xdr:col>
      <xdr:colOff>50800</xdr:colOff>
      <xdr:row>78</xdr:row>
      <xdr:rowOff>45252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93529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21039</xdr:rowOff>
    </xdr:from>
    <xdr:to>
      <xdr:col>50</xdr:col>
      <xdr:colOff>165100</xdr:colOff>
      <xdr:row>77</xdr:row>
      <xdr:rowOff>122639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139166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9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8204</xdr:rowOff>
    </xdr:from>
    <xdr:to>
      <xdr:col>46</xdr:col>
      <xdr:colOff>38100</xdr:colOff>
      <xdr:row>78</xdr:row>
      <xdr:rowOff>109804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126331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5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44410</xdr:rowOff>
    </xdr:from>
    <xdr:to>
      <xdr:col>41</xdr:col>
      <xdr:colOff>101600</xdr:colOff>
      <xdr:row>78</xdr:row>
      <xdr:rowOff>146010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162537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22650</xdr:rowOff>
    </xdr:from>
    <xdr:to>
      <xdr:col>36</xdr:col>
      <xdr:colOff>165100</xdr:colOff>
      <xdr:row>78</xdr:row>
      <xdr:rowOff>124250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140777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138145</xdr:rowOff>
    </xdr:from>
    <xdr:to>
      <xdr:col>55</xdr:col>
      <xdr:colOff>0</xdr:colOff>
      <xdr:row>96</xdr:row>
      <xdr:rowOff>153927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97345"/>
          <a:ext cx="8382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153927</xdr:rowOff>
    </xdr:from>
    <xdr:to>
      <xdr:col>50</xdr:col>
      <xdr:colOff>114300</xdr:colOff>
      <xdr:row>97</xdr:row>
      <xdr:rowOff>39543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13127"/>
          <a:ext cx="889000" cy="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30886</xdr:rowOff>
    </xdr:from>
    <xdr:to>
      <xdr:col>45</xdr:col>
      <xdr:colOff>177800</xdr:colOff>
      <xdr:row>97</xdr:row>
      <xdr:rowOff>39543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61536"/>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30886</xdr:rowOff>
    </xdr:from>
    <xdr:to>
      <xdr:col>41</xdr:col>
      <xdr:colOff>50800</xdr:colOff>
      <xdr:row>97</xdr:row>
      <xdr:rowOff>117929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61536"/>
          <a:ext cx="889000" cy="8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87345</xdr:rowOff>
    </xdr:from>
    <xdr:to>
      <xdr:col>55</xdr:col>
      <xdr:colOff>50800</xdr:colOff>
      <xdr:row>97</xdr:row>
      <xdr:rowOff>17495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65772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103127</xdr:rowOff>
    </xdr:from>
    <xdr:to>
      <xdr:col>50</xdr:col>
      <xdr:colOff>165100</xdr:colOff>
      <xdr:row>97</xdr:row>
      <xdr:rowOff>33277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24404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160193</xdr:rowOff>
    </xdr:from>
    <xdr:to>
      <xdr:col>46</xdr:col>
      <xdr:colOff>38100</xdr:colOff>
      <xdr:row>97</xdr:row>
      <xdr:rowOff>90343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81470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151536</xdr:rowOff>
    </xdr:from>
    <xdr:to>
      <xdr:col>41</xdr:col>
      <xdr:colOff>101600</xdr:colOff>
      <xdr:row>97</xdr:row>
      <xdr:rowOff>81686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72813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67129</xdr:rowOff>
    </xdr:from>
    <xdr:to>
      <xdr:col>36</xdr:col>
      <xdr:colOff>165100</xdr:colOff>
      <xdr:row>97</xdr:row>
      <xdr:rowOff>168729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159856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74353</xdr:rowOff>
    </xdr:from>
    <xdr:to>
      <xdr:col>85</xdr:col>
      <xdr:colOff>127000</xdr:colOff>
      <xdr:row>36</xdr:row>
      <xdr:rowOff>77308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46553"/>
          <a:ext cx="8382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77308</xdr:rowOff>
    </xdr:from>
    <xdr:to>
      <xdr:col>81</xdr:col>
      <xdr:colOff>50800</xdr:colOff>
      <xdr:row>36</xdr:row>
      <xdr:rowOff>110766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49508"/>
          <a:ext cx="8890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33646</xdr:rowOff>
    </xdr:from>
    <xdr:to>
      <xdr:col>76</xdr:col>
      <xdr:colOff>114300</xdr:colOff>
      <xdr:row>36</xdr:row>
      <xdr:rowOff>110766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205846"/>
          <a:ext cx="889000" cy="7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33646</xdr:rowOff>
    </xdr:from>
    <xdr:to>
      <xdr:col>71</xdr:col>
      <xdr:colOff>177800</xdr:colOff>
      <xdr:row>37</xdr:row>
      <xdr:rowOff>24110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05846"/>
          <a:ext cx="889000" cy="1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23553</xdr:rowOff>
    </xdr:from>
    <xdr:to>
      <xdr:col>85</xdr:col>
      <xdr:colOff>177800</xdr:colOff>
      <xdr:row>36</xdr:row>
      <xdr:rowOff>125153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46430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26508</xdr:rowOff>
    </xdr:from>
    <xdr:to>
      <xdr:col>81</xdr:col>
      <xdr:colOff>101600</xdr:colOff>
      <xdr:row>36</xdr:row>
      <xdr:rowOff>128108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144635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59966</xdr:rowOff>
    </xdr:from>
    <xdr:to>
      <xdr:col>76</xdr:col>
      <xdr:colOff>165100</xdr:colOff>
      <xdr:row>36</xdr:row>
      <xdr:rowOff>161566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154296</xdr:rowOff>
    </xdr:from>
    <xdr:to>
      <xdr:col>72</xdr:col>
      <xdr:colOff>38100</xdr:colOff>
      <xdr:row>36</xdr:row>
      <xdr:rowOff>84446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100973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144760</xdr:rowOff>
    </xdr:from>
    <xdr:to>
      <xdr:col>67</xdr:col>
      <xdr:colOff>101600</xdr:colOff>
      <xdr:row>37</xdr:row>
      <xdr:rowOff>74910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91437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132805</xdr:rowOff>
    </xdr:from>
    <xdr:to>
      <xdr:col>85</xdr:col>
      <xdr:colOff>127000</xdr:colOff>
      <xdr:row>56</xdr:row>
      <xdr:rowOff>157631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34005"/>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132805</xdr:rowOff>
    </xdr:from>
    <xdr:to>
      <xdr:col>81</xdr:col>
      <xdr:colOff>50800</xdr:colOff>
      <xdr:row>57</xdr:row>
      <xdr:rowOff>24883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34005"/>
          <a:ext cx="8890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24006</xdr:rowOff>
    </xdr:from>
    <xdr:to>
      <xdr:col>76</xdr:col>
      <xdr:colOff>114300</xdr:colOff>
      <xdr:row>57</xdr:row>
      <xdr:rowOff>24883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96656"/>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143897</xdr:rowOff>
    </xdr:from>
    <xdr:to>
      <xdr:col>71</xdr:col>
      <xdr:colOff>177800</xdr:colOff>
      <xdr:row>57</xdr:row>
      <xdr:rowOff>24006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45097"/>
          <a:ext cx="889000" cy="5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106831</xdr:rowOff>
    </xdr:from>
    <xdr:to>
      <xdr:col>85</xdr:col>
      <xdr:colOff>177800</xdr:colOff>
      <xdr:row>57</xdr:row>
      <xdr:rowOff>36981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129708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82005</xdr:rowOff>
    </xdr:from>
    <xdr:to>
      <xdr:col>81</xdr:col>
      <xdr:colOff>101600</xdr:colOff>
      <xdr:row>57</xdr:row>
      <xdr:rowOff>12155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3282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145533</xdr:rowOff>
    </xdr:from>
    <xdr:to>
      <xdr:col>76</xdr:col>
      <xdr:colOff>165100</xdr:colOff>
      <xdr:row>57</xdr:row>
      <xdr:rowOff>75683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4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66810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144656</xdr:rowOff>
    </xdr:from>
    <xdr:to>
      <xdr:col>72</xdr:col>
      <xdr:colOff>38100</xdr:colOff>
      <xdr:row>57</xdr:row>
      <xdr:rowOff>74806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65933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93097</xdr:rowOff>
    </xdr:from>
    <xdr:to>
      <xdr:col>67</xdr:col>
      <xdr:colOff>101600</xdr:colOff>
      <xdr:row>57</xdr:row>
      <xdr:rowOff>23247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39774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42754</xdr:rowOff>
    </xdr:from>
    <xdr:to>
      <xdr:col>85</xdr:col>
      <xdr:colOff>127000</xdr:colOff>
      <xdr:row>79</xdr:row>
      <xdr:rowOff>43841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7304"/>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14142</xdr:rowOff>
    </xdr:from>
    <xdr:to>
      <xdr:col>81</xdr:col>
      <xdr:colOff>50800</xdr:colOff>
      <xdr:row>79</xdr:row>
      <xdr:rowOff>42754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8692"/>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14142</xdr:rowOff>
    </xdr:from>
    <xdr:to>
      <xdr:col>76</xdr:col>
      <xdr:colOff>114300</xdr:colOff>
      <xdr:row>79</xdr:row>
      <xdr:rowOff>25267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8692"/>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24524</xdr:rowOff>
    </xdr:from>
    <xdr:to>
      <xdr:col>71</xdr:col>
      <xdr:colOff>177800</xdr:colOff>
      <xdr:row>79</xdr:row>
      <xdr:rowOff>25267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69074"/>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164491</xdr:rowOff>
    </xdr:from>
    <xdr:to>
      <xdr:col>85</xdr:col>
      <xdr:colOff>177800</xdr:colOff>
      <xdr:row>79</xdr:row>
      <xdr:rowOff>94641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79418</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2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163404</xdr:rowOff>
    </xdr:from>
    <xdr:to>
      <xdr:col>81</xdr:col>
      <xdr:colOff>101600</xdr:colOff>
      <xdr:row>79</xdr:row>
      <xdr:rowOff>93554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84681</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2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134792</xdr:rowOff>
    </xdr:from>
    <xdr:to>
      <xdr:col>76</xdr:col>
      <xdr:colOff>165100</xdr:colOff>
      <xdr:row>79</xdr:row>
      <xdr:rowOff>64942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56069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6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145917</xdr:rowOff>
    </xdr:from>
    <xdr:to>
      <xdr:col>72</xdr:col>
      <xdr:colOff>38100</xdr:colOff>
      <xdr:row>79</xdr:row>
      <xdr:rowOff>76067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67194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6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145174</xdr:rowOff>
    </xdr:from>
    <xdr:to>
      <xdr:col>67</xdr:col>
      <xdr:colOff>101600</xdr:colOff>
      <xdr:row>79</xdr:row>
      <xdr:rowOff>75324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66451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1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119098</xdr:rowOff>
    </xdr:from>
    <xdr:to>
      <xdr:col>85</xdr:col>
      <xdr:colOff>127000</xdr:colOff>
      <xdr:row>94</xdr:row>
      <xdr:rowOff>154093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35398"/>
          <a:ext cx="8382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154093</xdr:rowOff>
    </xdr:from>
    <xdr:to>
      <xdr:col>81</xdr:col>
      <xdr:colOff>50800</xdr:colOff>
      <xdr:row>95</xdr:row>
      <xdr:rowOff>74861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270393"/>
          <a:ext cx="889000" cy="9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74861</xdr:rowOff>
    </xdr:from>
    <xdr:to>
      <xdr:col>76</xdr:col>
      <xdr:colOff>114300</xdr:colOff>
      <xdr:row>95</xdr:row>
      <xdr:rowOff>103828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362611"/>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93614</xdr:rowOff>
    </xdr:from>
    <xdr:to>
      <xdr:col>71</xdr:col>
      <xdr:colOff>177800</xdr:colOff>
      <xdr:row>95</xdr:row>
      <xdr:rowOff>103828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381364"/>
          <a:ext cx="889000" cy="1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68298</xdr:rowOff>
    </xdr:from>
    <xdr:to>
      <xdr:col>85</xdr:col>
      <xdr:colOff>177800</xdr:colOff>
      <xdr:row>94</xdr:row>
      <xdr:rowOff>169898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1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91175</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103293</xdr:rowOff>
    </xdr:from>
    <xdr:to>
      <xdr:col>81</xdr:col>
      <xdr:colOff>101600</xdr:colOff>
      <xdr:row>95</xdr:row>
      <xdr:rowOff>33443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2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49970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99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24061</xdr:rowOff>
    </xdr:from>
    <xdr:to>
      <xdr:col>76</xdr:col>
      <xdr:colOff>165100</xdr:colOff>
      <xdr:row>95</xdr:row>
      <xdr:rowOff>125661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142188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53028</xdr:rowOff>
    </xdr:from>
    <xdr:to>
      <xdr:col>72</xdr:col>
      <xdr:colOff>38100</xdr:colOff>
      <xdr:row>95</xdr:row>
      <xdr:rowOff>154628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3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171155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1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42814</xdr:rowOff>
    </xdr:from>
    <xdr:to>
      <xdr:col>67</xdr:col>
      <xdr:colOff>101600</xdr:colOff>
      <xdr:row>95</xdr:row>
      <xdr:rowOff>144414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3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160941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1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rgbClr val="FF0000"/>
              </a:solidFill>
              <a:effectLst/>
              <a:latin typeface="+mn-lt"/>
              <a:ea typeface="+mn-ea"/>
              <a:cs typeface="+mn-cs"/>
            </a:rPr>
            <a:t>　</a:t>
          </a:r>
          <a:r>
            <a:rPr kumimoji="1" lang="ja-JP" altLang="ja-JP" sz="1000" baseline="0">
              <a:solidFill>
                <a:sysClr val="windowText" lastClr="000000"/>
              </a:solidFill>
              <a:effectLst/>
              <a:latin typeface="+mn-lt"/>
              <a:ea typeface="+mn-ea"/>
              <a:cs typeface="+mn-cs"/>
            </a:rPr>
            <a:t>総務費（対前年比</a:t>
          </a:r>
          <a:r>
            <a:rPr kumimoji="1" lang="ja-JP" altLang="en-US" sz="1000" baseline="0">
              <a:solidFill>
                <a:sysClr val="windowText" lastClr="000000"/>
              </a:solidFill>
              <a:effectLst/>
              <a:latin typeface="+mn-lt"/>
              <a:ea typeface="+mn-ea"/>
              <a:cs typeface="+mn-cs"/>
            </a:rPr>
            <a:t>▲</a:t>
          </a:r>
          <a:r>
            <a:rPr kumimoji="1" lang="en-US" altLang="ja-JP" sz="1000" baseline="0">
              <a:solidFill>
                <a:sysClr val="windowText" lastClr="000000"/>
              </a:solidFill>
              <a:effectLst/>
              <a:latin typeface="+mn-lt"/>
              <a:ea typeface="+mn-ea"/>
              <a:cs typeface="+mn-cs"/>
            </a:rPr>
            <a:t>56,863</a:t>
          </a:r>
          <a:r>
            <a:rPr kumimoji="1" lang="ja-JP" altLang="ja-JP" sz="1000" baseline="0">
              <a:solidFill>
                <a:sysClr val="windowText" lastClr="000000"/>
              </a:solidFill>
              <a:effectLst/>
              <a:latin typeface="+mn-lt"/>
              <a:ea typeface="+mn-ea"/>
              <a:cs typeface="+mn-cs"/>
            </a:rPr>
            <a:t>円）が前年度と比べて</a:t>
          </a:r>
          <a:r>
            <a:rPr kumimoji="1" lang="ja-JP" altLang="en-US" sz="1000" baseline="0">
              <a:solidFill>
                <a:sysClr val="windowText" lastClr="000000"/>
              </a:solidFill>
              <a:effectLst/>
              <a:latin typeface="+mn-lt"/>
              <a:ea typeface="+mn-ea"/>
              <a:cs typeface="+mn-cs"/>
            </a:rPr>
            <a:t>減</a:t>
          </a:r>
          <a:r>
            <a:rPr kumimoji="1" lang="ja-JP" altLang="ja-JP" sz="1000" baseline="0">
              <a:solidFill>
                <a:sysClr val="windowText" lastClr="000000"/>
              </a:solidFill>
              <a:effectLst/>
              <a:latin typeface="+mn-lt"/>
              <a:ea typeface="+mn-ea"/>
              <a:cs typeface="+mn-cs"/>
            </a:rPr>
            <a:t>額しているのは、</a:t>
          </a:r>
          <a:r>
            <a:rPr lang="ja-JP" altLang="ja-JP" sz="1000" baseline="0">
              <a:solidFill>
                <a:sysClr val="windowText" lastClr="000000"/>
              </a:solidFill>
              <a:effectLst/>
              <a:latin typeface="+mn-lt"/>
              <a:ea typeface="+mn-ea"/>
              <a:cs typeface="+mn-cs"/>
            </a:rPr>
            <a:t>コロナ対策として特別定額給付金事業を行ったことによるものであり、全国的に</a:t>
          </a:r>
          <a:r>
            <a:rPr lang="ja-JP" altLang="en-US" sz="1000" baseline="0">
              <a:solidFill>
                <a:sysClr val="windowText" lastClr="000000"/>
              </a:solidFill>
              <a:effectLst/>
              <a:latin typeface="+mn-lt"/>
              <a:ea typeface="+mn-ea"/>
              <a:cs typeface="+mn-cs"/>
            </a:rPr>
            <a:t>減少</a:t>
          </a:r>
          <a:r>
            <a:rPr lang="ja-JP" altLang="ja-JP" sz="1000" baseline="0">
              <a:solidFill>
                <a:sysClr val="windowText" lastClr="000000"/>
              </a:solidFill>
              <a:effectLst/>
              <a:latin typeface="+mn-lt"/>
              <a:ea typeface="+mn-ea"/>
              <a:cs typeface="+mn-cs"/>
            </a:rPr>
            <a:t>傾向となっている。</a:t>
          </a:r>
          <a:endParaRPr lang="ja-JP" altLang="ja-JP" sz="1100">
            <a:solidFill>
              <a:sysClr val="windowText" lastClr="000000"/>
            </a:solidFill>
            <a:effectLst/>
          </a:endParaRPr>
        </a:p>
        <a:p>
          <a:pPr eaLnBrk="1" fontAlgn="auto" latinLnBrk="0" hangingPunct="1"/>
          <a:r>
            <a:rPr kumimoji="1" lang="ja-JP" altLang="ja-JP" sz="1000" baseline="0">
              <a:solidFill>
                <a:srgbClr val="FF0000"/>
              </a:solidFill>
              <a:effectLst/>
              <a:latin typeface="+mn-lt"/>
              <a:ea typeface="+mn-ea"/>
              <a:cs typeface="+mn-cs"/>
            </a:rPr>
            <a:t>　</a:t>
          </a:r>
          <a:r>
            <a:rPr kumimoji="1" lang="ja-JP" altLang="ja-JP" sz="1000" baseline="0">
              <a:solidFill>
                <a:sysClr val="windowText" lastClr="000000"/>
              </a:solidFill>
              <a:effectLst/>
              <a:latin typeface="+mn-lt"/>
              <a:ea typeface="+mn-ea"/>
              <a:cs typeface="+mn-cs"/>
            </a:rPr>
            <a:t>衛生費は</a:t>
          </a:r>
          <a:r>
            <a:rPr kumimoji="1" lang="en-US" altLang="ja-JP" sz="1000" baseline="0">
              <a:solidFill>
                <a:sysClr val="windowText" lastClr="000000"/>
              </a:solidFill>
              <a:effectLst/>
              <a:latin typeface="+mn-lt"/>
              <a:ea typeface="+mn-ea"/>
              <a:cs typeface="+mn-cs"/>
            </a:rPr>
            <a:t>150,590</a:t>
          </a:r>
          <a:r>
            <a:rPr kumimoji="1" lang="ja-JP" altLang="ja-JP" sz="1000" baseline="0">
              <a:solidFill>
                <a:sysClr val="windowText" lastClr="000000"/>
              </a:solidFill>
              <a:effectLst/>
              <a:latin typeface="+mn-lt"/>
              <a:ea typeface="+mn-ea"/>
              <a:cs typeface="+mn-cs"/>
            </a:rPr>
            <a:t>円（対前年比</a:t>
          </a:r>
          <a:r>
            <a:rPr kumimoji="1" lang="ja-JP" altLang="en-US" sz="1000" baseline="0">
              <a:solidFill>
                <a:sysClr val="windowText" lastClr="000000"/>
              </a:solidFill>
              <a:effectLst/>
              <a:latin typeface="+mn-lt"/>
              <a:ea typeface="+mn-ea"/>
              <a:cs typeface="+mn-cs"/>
            </a:rPr>
            <a:t>▲</a:t>
          </a:r>
          <a:r>
            <a:rPr kumimoji="1" lang="en-US" altLang="ja-JP" sz="1000" baseline="0">
              <a:solidFill>
                <a:sysClr val="windowText" lastClr="000000"/>
              </a:solidFill>
              <a:effectLst/>
              <a:latin typeface="+mn-lt"/>
              <a:ea typeface="+mn-ea"/>
              <a:cs typeface="+mn-cs"/>
            </a:rPr>
            <a:t>3,205</a:t>
          </a:r>
          <a:r>
            <a:rPr kumimoji="1" lang="ja-JP" altLang="ja-JP" sz="1000" baseline="0">
              <a:solidFill>
                <a:sysClr val="windowText" lastClr="000000"/>
              </a:solidFill>
              <a:effectLst/>
              <a:latin typeface="+mn-lt"/>
              <a:ea typeface="+mn-ea"/>
              <a:cs typeface="+mn-cs"/>
            </a:rPr>
            <a:t>円）で、類似団体内でも高い数値となっている。これは、令和元年度から着手している一般廃棄物最終処分場整備事業の影響によるものであり、</a:t>
          </a:r>
          <a:r>
            <a:rPr kumimoji="1" lang="ja-JP" altLang="en-US" sz="1000" baseline="0">
              <a:solidFill>
                <a:sysClr val="windowText" lastClr="000000"/>
              </a:solidFill>
              <a:effectLst/>
              <a:latin typeface="+mn-lt"/>
              <a:ea typeface="+mn-ea"/>
              <a:cs typeface="+mn-cs"/>
            </a:rPr>
            <a:t>今年度完成したため次年度以降は低下する見込みである</a:t>
          </a:r>
          <a:r>
            <a:rPr kumimoji="1" lang="ja-JP" altLang="ja-JP" sz="1000" baseline="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　</a:t>
          </a:r>
          <a:endParaRPr lang="ja-JP" altLang="ja-JP" sz="1100">
            <a:solidFill>
              <a:sysClr val="windowText" lastClr="000000"/>
            </a:solidFill>
            <a:effectLst/>
          </a:endParaRPr>
        </a:p>
        <a:p>
          <a:pPr eaLnBrk="1" fontAlgn="auto" latinLnBrk="0" hangingPunct="1"/>
          <a:r>
            <a:rPr lang="ja-JP" altLang="ja-JP" sz="1000">
              <a:solidFill>
                <a:sysClr val="windowText" lastClr="000000"/>
              </a:solidFill>
              <a:effectLst/>
              <a:latin typeface="+mn-lt"/>
              <a:ea typeface="+mn-ea"/>
              <a:cs typeface="+mn-cs"/>
            </a:rPr>
            <a:t>　また、衛生費の中には小豆島中央病院企業団への負担も含まれており、類似団体平均を上回る要因の一つとなっている。　</a:t>
          </a:r>
          <a:endParaRPr lang="ja-JP" altLang="ja-JP" sz="1100">
            <a:solidFill>
              <a:sysClr val="windowText" lastClr="000000"/>
            </a:solidFill>
            <a:effectLst/>
          </a:endParaRPr>
        </a:p>
        <a:p>
          <a:pPr eaLnBrk="1" fontAlgn="auto" latinLnBrk="0" hangingPunct="1"/>
          <a:r>
            <a:rPr lang="ja-JP" altLang="ja-JP" sz="1000">
              <a:solidFill>
                <a:srgbClr val="FF0000"/>
              </a:solidFill>
              <a:effectLst/>
              <a:latin typeface="+mn-lt"/>
              <a:ea typeface="+mn-ea"/>
              <a:cs typeface="+mn-cs"/>
            </a:rPr>
            <a:t>　</a:t>
          </a:r>
          <a:r>
            <a:rPr lang="ja-JP" altLang="ja-JP" sz="1000">
              <a:solidFill>
                <a:schemeClr val="dk1"/>
              </a:solidFill>
              <a:effectLst/>
              <a:latin typeface="+mn-lt"/>
              <a:ea typeface="+mn-ea"/>
              <a:cs typeface="+mn-cs"/>
            </a:rPr>
            <a:t>労働費は住民一人当たり</a:t>
          </a:r>
          <a:r>
            <a:rPr lang="en-US" altLang="ja-JP" sz="1000">
              <a:solidFill>
                <a:schemeClr val="dk1"/>
              </a:solidFill>
              <a:effectLst/>
              <a:latin typeface="+mn-lt"/>
              <a:ea typeface="+mn-ea"/>
              <a:cs typeface="+mn-cs"/>
            </a:rPr>
            <a:t>2,575</a:t>
          </a:r>
          <a:r>
            <a:rPr lang="ja-JP" altLang="ja-JP" sz="1000">
              <a:solidFill>
                <a:schemeClr val="dk1"/>
              </a:solidFill>
              <a:effectLst/>
              <a:latin typeface="+mn-lt"/>
              <a:ea typeface="+mn-ea"/>
              <a:cs typeface="+mn-cs"/>
            </a:rPr>
            <a:t>円となっており、類似団体平均を上回って推移しているのは、労働者住宅融資の原資として金融機関に預託していることが要因である。</a:t>
          </a:r>
          <a:endParaRPr lang="ja-JP" altLang="ja-JP" sz="1000">
            <a:effectLst/>
          </a:endParaRPr>
        </a:p>
        <a:p>
          <a:pPr rtl="0" eaLnBrk="1" fontAlgn="auto" latinLnBrk="0" hangingPunct="1"/>
          <a:r>
            <a:rPr lang="ja-JP" altLang="ja-JP" sz="1000">
              <a:solidFill>
                <a:srgbClr val="FF0000"/>
              </a:solidFill>
              <a:effectLst/>
              <a:latin typeface="+mn-lt"/>
              <a:ea typeface="+mn-ea"/>
              <a:cs typeface="+mn-cs"/>
            </a:rPr>
            <a:t>　</a:t>
          </a:r>
          <a:r>
            <a:rPr lang="ja-JP" altLang="ja-JP" sz="1000">
              <a:solidFill>
                <a:sysClr val="windowText" lastClr="000000"/>
              </a:solidFill>
              <a:effectLst/>
              <a:latin typeface="+mn-lt"/>
              <a:ea typeface="+mn-ea"/>
              <a:cs typeface="+mn-cs"/>
            </a:rPr>
            <a:t>公債費は</a:t>
          </a:r>
          <a:r>
            <a:rPr lang="en-US" altLang="ja-JP" sz="1000">
              <a:solidFill>
                <a:sysClr val="windowText" lastClr="000000"/>
              </a:solidFill>
              <a:effectLst/>
              <a:latin typeface="+mn-lt"/>
              <a:ea typeface="+mn-ea"/>
              <a:cs typeface="+mn-cs"/>
            </a:rPr>
            <a:t>77,253</a:t>
          </a:r>
          <a:r>
            <a:rPr lang="ja-JP" altLang="ja-JP" sz="1000">
              <a:solidFill>
                <a:sysClr val="windowText" lastClr="000000"/>
              </a:solidFill>
              <a:effectLst/>
              <a:latin typeface="+mn-lt"/>
              <a:ea typeface="+mn-ea"/>
              <a:cs typeface="+mn-cs"/>
            </a:rPr>
            <a:t>円（対前年比＋</a:t>
          </a:r>
          <a:r>
            <a:rPr lang="en-US" altLang="ja-JP" sz="1000">
              <a:solidFill>
                <a:sysClr val="windowText" lastClr="000000"/>
              </a:solidFill>
              <a:effectLst/>
              <a:latin typeface="+mn-lt"/>
              <a:ea typeface="+mn-ea"/>
              <a:cs typeface="+mn-cs"/>
            </a:rPr>
            <a:t>3,827</a:t>
          </a:r>
          <a:r>
            <a:rPr lang="ja-JP" altLang="ja-JP" sz="1000">
              <a:solidFill>
                <a:sysClr val="windowText" lastClr="000000"/>
              </a:solidFill>
              <a:effectLst/>
              <a:latin typeface="+mn-lt"/>
              <a:ea typeface="+mn-ea"/>
              <a:cs typeface="+mn-cs"/>
            </a:rPr>
            <a:t>円）となっており、類似団体平均を上回っている。これは、新庁舎整備などの財源として借入れた地方債の元金償還が始まったことによるものであり、今後も</a:t>
          </a:r>
          <a:r>
            <a:rPr lang="ja-JP" altLang="ja-JP" sz="1000" b="0" i="0" baseline="0">
              <a:solidFill>
                <a:sysClr val="windowText" lastClr="000000"/>
              </a:solidFill>
              <a:effectLst/>
              <a:latin typeface="+mn-lt"/>
              <a:ea typeface="+mn-ea"/>
              <a:cs typeface="+mn-cs"/>
            </a:rPr>
            <a:t>池田小学校長寿命化改修、雨水公共下水道の整備、更新住宅の整備といった大型の事業を予定していることから、公債費の大幅な減少は見込めない。</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このため、事業費を精査するとともに、交付税措置のある有利な地方債の活用に努めていきたい。</a:t>
          </a:r>
          <a:endParaRPr lang="ja-JP" altLang="ja-JP" sz="11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財政調整基金については、中期的な見通しのもとに、決算剰余金を積み立てるとともに、最低水準の取崩しに努めている。令和</a:t>
          </a:r>
          <a:r>
            <a:rPr kumimoji="1" lang="ja-JP" altLang="en-US" sz="1000">
              <a:solidFill>
                <a:sysClr val="windowText" lastClr="000000"/>
              </a:solidFill>
              <a:effectLst/>
              <a:latin typeface="+mn-lt"/>
              <a:ea typeface="+mn-ea"/>
              <a:cs typeface="+mn-cs"/>
            </a:rPr>
            <a:t>３</a:t>
          </a:r>
          <a:r>
            <a:rPr kumimoji="1" lang="ja-JP" altLang="ja-JP" sz="1000">
              <a:solidFill>
                <a:sysClr val="windowText" lastClr="000000"/>
              </a:solidFill>
              <a:effectLst/>
              <a:latin typeface="+mn-lt"/>
              <a:ea typeface="+mn-ea"/>
              <a:cs typeface="+mn-cs"/>
            </a:rPr>
            <a:t>年度は、</a:t>
          </a:r>
          <a:r>
            <a:rPr lang="ja-JP" altLang="ja-JP" sz="1000" b="0" i="0" baseline="0">
              <a:solidFill>
                <a:schemeClr val="dk1"/>
              </a:solidFill>
              <a:effectLst/>
              <a:latin typeface="+mn-lt"/>
              <a:ea typeface="+mn-ea"/>
              <a:cs typeface="+mn-cs"/>
            </a:rPr>
            <a:t>国税収入の回復に伴う普通交付税の再算定による増額</a:t>
          </a:r>
          <a:r>
            <a:rPr lang="ja-JP" altLang="en-US" sz="1000" b="0" i="0" baseline="0">
              <a:solidFill>
                <a:schemeClr val="dk1"/>
              </a:solidFill>
              <a:effectLst/>
              <a:latin typeface="+mn-lt"/>
              <a:ea typeface="+mn-ea"/>
              <a:cs typeface="+mn-cs"/>
            </a:rPr>
            <a:t>や堅調なふるさと納税寄付金</a:t>
          </a:r>
          <a:r>
            <a:rPr kumimoji="1" lang="ja-JP" altLang="ja-JP" sz="1000">
              <a:solidFill>
                <a:sysClr val="windowText" lastClr="000000"/>
              </a:solidFill>
              <a:effectLst/>
              <a:latin typeface="+mn-lt"/>
              <a:ea typeface="+mn-ea"/>
              <a:cs typeface="+mn-cs"/>
            </a:rPr>
            <a:t>に加え、</a:t>
          </a:r>
          <a:r>
            <a:rPr kumimoji="1" lang="ja-JP" altLang="en-US" sz="1000">
              <a:solidFill>
                <a:sysClr val="windowText" lastClr="000000"/>
              </a:solidFill>
              <a:effectLst/>
              <a:latin typeface="+mn-lt"/>
              <a:ea typeface="+mn-ea"/>
              <a:cs typeface="+mn-cs"/>
            </a:rPr>
            <a:t>長引く</a:t>
          </a:r>
          <a:r>
            <a:rPr kumimoji="1" lang="ja-JP" altLang="ja-JP" sz="1000">
              <a:solidFill>
                <a:sysClr val="windowText" lastClr="000000"/>
              </a:solidFill>
              <a:effectLst/>
              <a:latin typeface="+mn-lt"/>
              <a:ea typeface="+mn-ea"/>
              <a:cs typeface="+mn-cs"/>
            </a:rPr>
            <a:t>コロナの影響による各種事業の中止や縮小に伴う事業費の減などにより、取崩しを行わなかったため、</a:t>
          </a:r>
          <a:r>
            <a:rPr kumimoji="1" lang="ja-JP" altLang="en-US" sz="1000">
              <a:solidFill>
                <a:sysClr val="windowText" lastClr="000000"/>
              </a:solidFill>
              <a:effectLst/>
              <a:latin typeface="+mn-lt"/>
              <a:ea typeface="+mn-ea"/>
              <a:cs typeface="+mn-cs"/>
            </a:rPr>
            <a:t>前年度に引き続き</a:t>
          </a:r>
          <a:r>
            <a:rPr kumimoji="1" lang="ja-JP" altLang="ja-JP" sz="1000">
              <a:solidFill>
                <a:sysClr val="windowText" lastClr="000000"/>
              </a:solidFill>
              <a:effectLst/>
              <a:latin typeface="+mn-lt"/>
              <a:ea typeface="+mn-ea"/>
              <a:cs typeface="+mn-cs"/>
            </a:rPr>
            <a:t>残高が増加している。</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実質収支についても、前述の理由により改善しており、実質単年度収支について</a:t>
          </a:r>
          <a:r>
            <a:rPr kumimoji="1" lang="ja-JP" altLang="en-US" sz="1000">
              <a:solidFill>
                <a:sysClr val="windowText" lastClr="000000"/>
              </a:solidFill>
              <a:effectLst/>
              <a:latin typeface="+mn-lt"/>
              <a:ea typeface="+mn-ea"/>
              <a:cs typeface="+mn-cs"/>
            </a:rPr>
            <a:t>は、行財政改革の推進等の影響もあり大幅に改善されている。今後も事務事業の見直し・統廃合など歳出の合理化等行財政改革を更に推進し、健全な行政運営に努めていく。</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香川県小豆島町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一般会計は、</a:t>
          </a:r>
          <a:r>
            <a:rPr lang="ja-JP" altLang="en-US" sz="1100" b="0" i="0" baseline="0">
              <a:solidFill>
                <a:sysClr val="windowText" lastClr="000000"/>
              </a:solidFill>
              <a:effectLst/>
              <a:latin typeface="+mn-lt"/>
              <a:ea typeface="+mn-ea"/>
              <a:cs typeface="+mn-cs"/>
            </a:rPr>
            <a:t>国税収入の回復に伴う普通</a:t>
          </a:r>
          <a:r>
            <a:rPr lang="ja-JP" altLang="ja-JP" sz="1100" b="0" i="0" baseline="0">
              <a:solidFill>
                <a:sysClr val="windowText" lastClr="000000"/>
              </a:solidFill>
              <a:effectLst/>
              <a:latin typeface="+mn-lt"/>
              <a:ea typeface="+mn-ea"/>
              <a:cs typeface="+mn-cs"/>
            </a:rPr>
            <a:t>交付税</a:t>
          </a:r>
          <a:r>
            <a:rPr lang="ja-JP" altLang="en-US" sz="1100" b="0" i="0" baseline="0">
              <a:solidFill>
                <a:sysClr val="windowText" lastClr="000000"/>
              </a:solidFill>
              <a:effectLst/>
              <a:latin typeface="+mn-lt"/>
              <a:ea typeface="+mn-ea"/>
              <a:cs typeface="+mn-cs"/>
            </a:rPr>
            <a:t>の再算定による増額や</a:t>
          </a:r>
          <a:r>
            <a:rPr lang="ja-JP" altLang="ja-JP" sz="1100" b="0" i="0" baseline="0">
              <a:solidFill>
                <a:schemeClr val="dk1"/>
              </a:solidFill>
              <a:effectLst/>
              <a:latin typeface="+mn-lt"/>
              <a:ea typeface="+mn-ea"/>
              <a:cs typeface="+mn-cs"/>
            </a:rPr>
            <a:t>ふるさと納税寄付額の急伸</a:t>
          </a:r>
          <a:r>
            <a:rPr kumimoji="1" lang="ja-JP" altLang="en-US" sz="1100">
              <a:solidFill>
                <a:sysClr val="windowText" lastClr="000000"/>
              </a:solidFill>
              <a:effectLst/>
              <a:latin typeface="+mn-lt"/>
              <a:ea typeface="+mn-ea"/>
              <a:cs typeface="+mn-cs"/>
            </a:rPr>
            <a:t>により歳入が増加した一方で、長引く</a:t>
          </a:r>
          <a:r>
            <a:rPr kumimoji="1" lang="ja-JP" altLang="ja-JP" sz="1100">
              <a:solidFill>
                <a:sysClr val="windowText" lastClr="000000"/>
              </a:solidFill>
              <a:effectLst/>
              <a:latin typeface="+mn-lt"/>
              <a:ea typeface="+mn-ea"/>
              <a:cs typeface="+mn-cs"/>
            </a:rPr>
            <a:t>コロナの影響による各種事業の中止や縮小に伴う事業費の減など</a:t>
          </a:r>
          <a:r>
            <a:rPr kumimoji="1" lang="ja-JP" altLang="en-US" sz="1100">
              <a:solidFill>
                <a:sysClr val="windowText" lastClr="000000"/>
              </a:solidFill>
              <a:effectLst/>
              <a:latin typeface="+mn-lt"/>
              <a:ea typeface="+mn-ea"/>
              <a:cs typeface="+mn-cs"/>
            </a:rPr>
            <a:t>の影響により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前年度から大幅に増加している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国民健康保険事業特別会計は、平成</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年度から、後期高齢者医療制度が開始されたことや人口減少などの影響により被保険者の減少傾向は続いている状況である。また合併以降、保険料率を改正しておらず、収支状況が悪化していたため、平成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には保険料率を改正した。しかしながら、本町の医療費の特殊要件として、精神病院があること、被保険者のうち低所得者が多いなど担税能力が低い状況であることから、保険料率の改正がそのまま赤字解消につながらないため、健康づくりなどといった施策を強く進めていく必要が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全体としては、水道事業会計が広域化されたため、連結実質赤字比率に算入されなくなり、標準財政規模比は大きく減少している。</a:t>
          </a:r>
          <a:endParaRPr lang="ja-JP" altLang="ja-JP" sz="11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11985301</v>
      </c>
      <c r="BO4" s="447"/>
      <c r="BP4" s="447"/>
      <c r="BQ4" s="447"/>
      <c r="BR4" s="447"/>
      <c r="BS4" s="447"/>
      <c r="BT4" s="447"/>
      <c r="BU4" s="448"/>
      <c r="BV4" s="446">
        <v>12398846</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14.2</v>
      </c>
      <c r="CU4" s="587"/>
      <c r="CV4" s="587"/>
      <c r="CW4" s="587"/>
      <c r="CX4" s="587"/>
      <c r="CY4" s="587"/>
      <c r="CZ4" s="587"/>
      <c r="DA4" s="588"/>
      <c r="DB4" s="586">
        <v>7.3</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11057283</v>
      </c>
      <c r="BO5" s="418"/>
      <c r="BP5" s="418"/>
      <c r="BQ5" s="418"/>
      <c r="BR5" s="418"/>
      <c r="BS5" s="418"/>
      <c r="BT5" s="418"/>
      <c r="BU5" s="419"/>
      <c r="BV5" s="417">
        <v>11771652</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86.6</v>
      </c>
      <c r="CU5" s="415"/>
      <c r="CV5" s="415"/>
      <c r="CW5" s="415"/>
      <c r="CX5" s="415"/>
      <c r="CY5" s="415"/>
      <c r="CZ5" s="415"/>
      <c r="DA5" s="416"/>
      <c r="DB5" s="414">
        <v>93.5</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94</v>
      </c>
      <c r="AV6" s="476"/>
      <c r="AW6" s="476"/>
      <c r="AX6" s="476"/>
      <c r="AY6" s="431" t="s">
        <v>102</v>
      </c>
      <c r="AZ6" s="432"/>
      <c r="BA6" s="432"/>
      <c r="BB6" s="432"/>
      <c r="BC6" s="432"/>
      <c r="BD6" s="432"/>
      <c r="BE6" s="432"/>
      <c r="BF6" s="432"/>
      <c r="BG6" s="432"/>
      <c r="BH6" s="432"/>
      <c r="BI6" s="432"/>
      <c r="BJ6" s="432"/>
      <c r="BK6" s="432"/>
      <c r="BL6" s="432"/>
      <c r="BM6" s="433"/>
      <c r="BN6" s="417">
        <v>928018</v>
      </c>
      <c r="BO6" s="418"/>
      <c r="BP6" s="418"/>
      <c r="BQ6" s="418"/>
      <c r="BR6" s="418"/>
      <c r="BS6" s="418"/>
      <c r="BT6" s="418"/>
      <c r="BU6" s="419"/>
      <c r="BV6" s="417">
        <v>627194</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86.6</v>
      </c>
      <c r="CU6" s="561"/>
      <c r="CV6" s="561"/>
      <c r="CW6" s="561"/>
      <c r="CX6" s="561"/>
      <c r="CY6" s="561"/>
      <c r="CZ6" s="561"/>
      <c r="DA6" s="562"/>
      <c r="DB6" s="560">
        <v>93.5</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105</v>
      </c>
      <c r="AV7" s="476"/>
      <c r="AW7" s="476"/>
      <c r="AX7" s="476"/>
      <c r="AY7" s="431" t="s">
        <v>106</v>
      </c>
      <c r="AZ7" s="432"/>
      <c r="BA7" s="432"/>
      <c r="BB7" s="432"/>
      <c r="BC7" s="432"/>
      <c r="BD7" s="432"/>
      <c r="BE7" s="432"/>
      <c r="BF7" s="432"/>
      <c r="BG7" s="432"/>
      <c r="BH7" s="432"/>
      <c r="BI7" s="432"/>
      <c r="BJ7" s="432"/>
      <c r="BK7" s="432"/>
      <c r="BL7" s="432"/>
      <c r="BM7" s="433"/>
      <c r="BN7" s="417">
        <v>79678</v>
      </c>
      <c r="BO7" s="418"/>
      <c r="BP7" s="418"/>
      <c r="BQ7" s="418"/>
      <c r="BR7" s="418"/>
      <c r="BS7" s="418"/>
      <c r="BT7" s="418"/>
      <c r="BU7" s="419"/>
      <c r="BV7" s="417">
        <v>214240</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5976193</v>
      </c>
      <c r="CU7" s="418"/>
      <c r="CV7" s="418"/>
      <c r="CW7" s="418"/>
      <c r="CX7" s="418"/>
      <c r="CY7" s="418"/>
      <c r="CZ7" s="418"/>
      <c r="DA7" s="419"/>
      <c r="DB7" s="417">
        <v>5682100</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848340</v>
      </c>
      <c r="BO8" s="418"/>
      <c r="BP8" s="418"/>
      <c r="BQ8" s="418"/>
      <c r="BR8" s="418"/>
      <c r="BS8" s="418"/>
      <c r="BT8" s="418"/>
      <c r="BU8" s="419"/>
      <c r="BV8" s="417">
        <v>412954</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0.3</v>
      </c>
      <c r="CU8" s="521"/>
      <c r="CV8" s="521"/>
      <c r="CW8" s="521"/>
      <c r="CX8" s="521"/>
      <c r="CY8" s="521"/>
      <c r="CZ8" s="521"/>
      <c r="DA8" s="522"/>
      <c r="DB8" s="520">
        <v>0.31</v>
      </c>
      <c r="DC8" s="521"/>
      <c r="DD8" s="521"/>
      <c r="DE8" s="521"/>
      <c r="DF8" s="521"/>
      <c r="DG8" s="521"/>
      <c r="DH8" s="521"/>
      <c r="DI8" s="522"/>
    </row>
    <row r="9" spans="1:119" ht="18.75" customHeight="1" thickBot="1" x14ac:dyDescent="0.2">
      <c r="A9" s="178"/>
      <c r="B9" s="549" t="s">
        <v>112</v>
      </c>
      <c r="C9" s="550"/>
      <c r="D9" s="550"/>
      <c r="E9" s="550"/>
      <c r="F9" s="550"/>
      <c r="G9" s="550"/>
      <c r="H9" s="550"/>
      <c r="I9" s="550"/>
      <c r="J9" s="550"/>
      <c r="K9" s="468"/>
      <c r="L9" s="551" t="s">
        <v>113</v>
      </c>
      <c r="M9" s="552"/>
      <c r="N9" s="552"/>
      <c r="O9" s="552"/>
      <c r="P9" s="552"/>
      <c r="Q9" s="553"/>
      <c r="R9" s="554">
        <v>13870</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116</v>
      </c>
      <c r="AV9" s="476"/>
      <c r="AW9" s="476"/>
      <c r="AX9" s="476"/>
      <c r="AY9" s="431" t="s">
        <v>117</v>
      </c>
      <c r="AZ9" s="432"/>
      <c r="BA9" s="432"/>
      <c r="BB9" s="432"/>
      <c r="BC9" s="432"/>
      <c r="BD9" s="432"/>
      <c r="BE9" s="432"/>
      <c r="BF9" s="432"/>
      <c r="BG9" s="432"/>
      <c r="BH9" s="432"/>
      <c r="BI9" s="432"/>
      <c r="BJ9" s="432"/>
      <c r="BK9" s="432"/>
      <c r="BL9" s="432"/>
      <c r="BM9" s="433"/>
      <c r="BN9" s="417">
        <v>435386</v>
      </c>
      <c r="BO9" s="418"/>
      <c r="BP9" s="418"/>
      <c r="BQ9" s="418"/>
      <c r="BR9" s="418"/>
      <c r="BS9" s="418"/>
      <c r="BT9" s="418"/>
      <c r="BU9" s="419"/>
      <c r="BV9" s="417">
        <v>79159</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15.3</v>
      </c>
      <c r="CU9" s="415"/>
      <c r="CV9" s="415"/>
      <c r="CW9" s="415"/>
      <c r="CX9" s="415"/>
      <c r="CY9" s="415"/>
      <c r="CZ9" s="415"/>
      <c r="DA9" s="416"/>
      <c r="DB9" s="414">
        <v>15.7</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119</v>
      </c>
      <c r="M10" s="374"/>
      <c r="N10" s="374"/>
      <c r="O10" s="374"/>
      <c r="P10" s="374"/>
      <c r="Q10" s="375"/>
      <c r="R10" s="370">
        <v>14862</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121</v>
      </c>
      <c r="AV10" s="476"/>
      <c r="AW10" s="476"/>
      <c r="AX10" s="476"/>
      <c r="AY10" s="431" t="s">
        <v>122</v>
      </c>
      <c r="AZ10" s="432"/>
      <c r="BA10" s="432"/>
      <c r="BB10" s="432"/>
      <c r="BC10" s="432"/>
      <c r="BD10" s="432"/>
      <c r="BE10" s="432"/>
      <c r="BF10" s="432"/>
      <c r="BG10" s="432"/>
      <c r="BH10" s="432"/>
      <c r="BI10" s="432"/>
      <c r="BJ10" s="432"/>
      <c r="BK10" s="432"/>
      <c r="BL10" s="432"/>
      <c r="BM10" s="433"/>
      <c r="BN10" s="417">
        <v>2233</v>
      </c>
      <c r="BO10" s="418"/>
      <c r="BP10" s="418"/>
      <c r="BQ10" s="418"/>
      <c r="BR10" s="418"/>
      <c r="BS10" s="418"/>
      <c r="BT10" s="418"/>
      <c r="BU10" s="419"/>
      <c r="BV10" s="417">
        <v>2403</v>
      </c>
      <c r="BW10" s="418"/>
      <c r="BX10" s="418"/>
      <c r="BY10" s="418"/>
      <c r="BZ10" s="418"/>
      <c r="CA10" s="418"/>
      <c r="CB10" s="418"/>
      <c r="CC10" s="41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124</v>
      </c>
      <c r="M11" s="379"/>
      <c r="N11" s="379"/>
      <c r="O11" s="379"/>
      <c r="P11" s="379"/>
      <c r="Q11" s="380"/>
      <c r="R11" s="546" t="s">
        <v>125</v>
      </c>
      <c r="S11" s="547"/>
      <c r="T11" s="547"/>
      <c r="U11" s="547"/>
      <c r="V11" s="548"/>
      <c r="W11" s="558"/>
      <c r="X11" s="368"/>
      <c r="Y11" s="368"/>
      <c r="Z11" s="368"/>
      <c r="AA11" s="368"/>
      <c r="AB11" s="368"/>
      <c r="AC11" s="368"/>
      <c r="AD11" s="368"/>
      <c r="AE11" s="368"/>
      <c r="AF11" s="368"/>
      <c r="AG11" s="368"/>
      <c r="AH11" s="368"/>
      <c r="AI11" s="368"/>
      <c r="AJ11" s="368"/>
      <c r="AK11" s="368"/>
      <c r="AL11" s="559"/>
      <c r="AM11" s="474" t="s">
        <v>126</v>
      </c>
      <c r="AN11" s="374"/>
      <c r="AO11" s="374"/>
      <c r="AP11" s="374"/>
      <c r="AQ11" s="374"/>
      <c r="AR11" s="374"/>
      <c r="AS11" s="374"/>
      <c r="AT11" s="375"/>
      <c r="AU11" s="475" t="s">
        <v>127</v>
      </c>
      <c r="AV11" s="476"/>
      <c r="AW11" s="476"/>
      <c r="AX11" s="476"/>
      <c r="AY11" s="431" t="s">
        <v>128</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129</v>
      </c>
      <c r="CE11" s="377"/>
      <c r="CF11" s="377"/>
      <c r="CG11" s="377"/>
      <c r="CH11" s="377"/>
      <c r="CI11" s="377"/>
      <c r="CJ11" s="377"/>
      <c r="CK11" s="377"/>
      <c r="CL11" s="377"/>
      <c r="CM11" s="377"/>
      <c r="CN11" s="377"/>
      <c r="CO11" s="377"/>
      <c r="CP11" s="377"/>
      <c r="CQ11" s="377"/>
      <c r="CR11" s="377"/>
      <c r="CS11" s="458"/>
      <c r="CT11" s="520" t="s">
        <v>130</v>
      </c>
      <c r="CU11" s="521"/>
      <c r="CV11" s="521"/>
      <c r="CW11" s="521"/>
      <c r="CX11" s="521"/>
      <c r="CY11" s="521"/>
      <c r="CZ11" s="521"/>
      <c r="DA11" s="522"/>
      <c r="DB11" s="520" t="s">
        <v>130</v>
      </c>
      <c r="DC11" s="521"/>
      <c r="DD11" s="521"/>
      <c r="DE11" s="521"/>
      <c r="DF11" s="521"/>
      <c r="DG11" s="521"/>
      <c r="DH11" s="521"/>
      <c r="DI11" s="522"/>
    </row>
    <row r="12" spans="1:119" ht="18.75" customHeight="1" x14ac:dyDescent="0.15">
      <c r="A12" s="178"/>
      <c r="B12" s="523" t="s">
        <v>131</v>
      </c>
      <c r="C12" s="524"/>
      <c r="D12" s="524"/>
      <c r="E12" s="524"/>
      <c r="F12" s="524"/>
      <c r="G12" s="524"/>
      <c r="H12" s="524"/>
      <c r="I12" s="524"/>
      <c r="J12" s="524"/>
      <c r="K12" s="525"/>
      <c r="L12" s="532" t="s">
        <v>132</v>
      </c>
      <c r="M12" s="533"/>
      <c r="N12" s="533"/>
      <c r="O12" s="533"/>
      <c r="P12" s="533"/>
      <c r="Q12" s="534"/>
      <c r="R12" s="535">
        <v>13881</v>
      </c>
      <c r="S12" s="536"/>
      <c r="T12" s="536"/>
      <c r="U12" s="536"/>
      <c r="V12" s="537"/>
      <c r="W12" s="538" t="s">
        <v>1</v>
      </c>
      <c r="X12" s="476"/>
      <c r="Y12" s="476"/>
      <c r="Z12" s="476"/>
      <c r="AA12" s="476"/>
      <c r="AB12" s="539"/>
      <c r="AC12" s="540" t="s">
        <v>133</v>
      </c>
      <c r="AD12" s="541"/>
      <c r="AE12" s="541"/>
      <c r="AF12" s="541"/>
      <c r="AG12" s="542"/>
      <c r="AH12" s="540" t="s">
        <v>134</v>
      </c>
      <c r="AI12" s="541"/>
      <c r="AJ12" s="541"/>
      <c r="AK12" s="541"/>
      <c r="AL12" s="543"/>
      <c r="AM12" s="474" t="s">
        <v>135</v>
      </c>
      <c r="AN12" s="374"/>
      <c r="AO12" s="374"/>
      <c r="AP12" s="374"/>
      <c r="AQ12" s="374"/>
      <c r="AR12" s="374"/>
      <c r="AS12" s="374"/>
      <c r="AT12" s="375"/>
      <c r="AU12" s="475" t="s">
        <v>136</v>
      </c>
      <c r="AV12" s="476"/>
      <c r="AW12" s="476"/>
      <c r="AX12" s="476"/>
      <c r="AY12" s="431" t="s">
        <v>137</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0</v>
      </c>
      <c r="BW12" s="418"/>
      <c r="BX12" s="418"/>
      <c r="BY12" s="418"/>
      <c r="BZ12" s="418"/>
      <c r="CA12" s="418"/>
      <c r="CB12" s="418"/>
      <c r="CC12" s="419"/>
      <c r="CD12" s="457" t="s">
        <v>138</v>
      </c>
      <c r="CE12" s="377"/>
      <c r="CF12" s="377"/>
      <c r="CG12" s="377"/>
      <c r="CH12" s="377"/>
      <c r="CI12" s="377"/>
      <c r="CJ12" s="377"/>
      <c r="CK12" s="377"/>
      <c r="CL12" s="377"/>
      <c r="CM12" s="377"/>
      <c r="CN12" s="377"/>
      <c r="CO12" s="377"/>
      <c r="CP12" s="377"/>
      <c r="CQ12" s="377"/>
      <c r="CR12" s="377"/>
      <c r="CS12" s="458"/>
      <c r="CT12" s="520" t="s">
        <v>139</v>
      </c>
      <c r="CU12" s="521"/>
      <c r="CV12" s="521"/>
      <c r="CW12" s="521"/>
      <c r="CX12" s="521"/>
      <c r="CY12" s="521"/>
      <c r="CZ12" s="521"/>
      <c r="DA12" s="522"/>
      <c r="DB12" s="520" t="s">
        <v>140</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141</v>
      </c>
      <c r="N13" s="502"/>
      <c r="O13" s="502"/>
      <c r="P13" s="502"/>
      <c r="Q13" s="503"/>
      <c r="R13" s="504">
        <v>13735</v>
      </c>
      <c r="S13" s="505"/>
      <c r="T13" s="505"/>
      <c r="U13" s="505"/>
      <c r="V13" s="506"/>
      <c r="W13" s="507" t="s">
        <v>142</v>
      </c>
      <c r="X13" s="403"/>
      <c r="Y13" s="403"/>
      <c r="Z13" s="403"/>
      <c r="AA13" s="403"/>
      <c r="AB13" s="404"/>
      <c r="AC13" s="370">
        <v>376</v>
      </c>
      <c r="AD13" s="371"/>
      <c r="AE13" s="371"/>
      <c r="AF13" s="371"/>
      <c r="AG13" s="372"/>
      <c r="AH13" s="370">
        <v>364</v>
      </c>
      <c r="AI13" s="371"/>
      <c r="AJ13" s="371"/>
      <c r="AK13" s="371"/>
      <c r="AL13" s="430"/>
      <c r="AM13" s="474" t="s">
        <v>143</v>
      </c>
      <c r="AN13" s="374"/>
      <c r="AO13" s="374"/>
      <c r="AP13" s="374"/>
      <c r="AQ13" s="374"/>
      <c r="AR13" s="374"/>
      <c r="AS13" s="374"/>
      <c r="AT13" s="375"/>
      <c r="AU13" s="475" t="s">
        <v>144</v>
      </c>
      <c r="AV13" s="476"/>
      <c r="AW13" s="476"/>
      <c r="AX13" s="476"/>
      <c r="AY13" s="431" t="s">
        <v>145</v>
      </c>
      <c r="AZ13" s="432"/>
      <c r="BA13" s="432"/>
      <c r="BB13" s="432"/>
      <c r="BC13" s="432"/>
      <c r="BD13" s="432"/>
      <c r="BE13" s="432"/>
      <c r="BF13" s="432"/>
      <c r="BG13" s="432"/>
      <c r="BH13" s="432"/>
      <c r="BI13" s="432"/>
      <c r="BJ13" s="432"/>
      <c r="BK13" s="432"/>
      <c r="BL13" s="432"/>
      <c r="BM13" s="433"/>
      <c r="BN13" s="417">
        <v>437619</v>
      </c>
      <c r="BO13" s="418"/>
      <c r="BP13" s="418"/>
      <c r="BQ13" s="418"/>
      <c r="BR13" s="418"/>
      <c r="BS13" s="418"/>
      <c r="BT13" s="418"/>
      <c r="BU13" s="419"/>
      <c r="BV13" s="417">
        <v>81562</v>
      </c>
      <c r="BW13" s="418"/>
      <c r="BX13" s="418"/>
      <c r="BY13" s="418"/>
      <c r="BZ13" s="418"/>
      <c r="CA13" s="418"/>
      <c r="CB13" s="418"/>
      <c r="CC13" s="419"/>
      <c r="CD13" s="457" t="s">
        <v>146</v>
      </c>
      <c r="CE13" s="377"/>
      <c r="CF13" s="377"/>
      <c r="CG13" s="377"/>
      <c r="CH13" s="377"/>
      <c r="CI13" s="377"/>
      <c r="CJ13" s="377"/>
      <c r="CK13" s="377"/>
      <c r="CL13" s="377"/>
      <c r="CM13" s="377"/>
      <c r="CN13" s="377"/>
      <c r="CO13" s="377"/>
      <c r="CP13" s="377"/>
      <c r="CQ13" s="377"/>
      <c r="CR13" s="377"/>
      <c r="CS13" s="458"/>
      <c r="CT13" s="414">
        <v>6.3</v>
      </c>
      <c r="CU13" s="415"/>
      <c r="CV13" s="415"/>
      <c r="CW13" s="415"/>
      <c r="CX13" s="415"/>
      <c r="CY13" s="415"/>
      <c r="CZ13" s="415"/>
      <c r="DA13" s="416"/>
      <c r="DB13" s="414">
        <v>6.3</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147</v>
      </c>
      <c r="M14" s="544"/>
      <c r="N14" s="544"/>
      <c r="O14" s="544"/>
      <c r="P14" s="544"/>
      <c r="Q14" s="545"/>
      <c r="R14" s="504">
        <v>14219</v>
      </c>
      <c r="S14" s="505"/>
      <c r="T14" s="505"/>
      <c r="U14" s="505"/>
      <c r="V14" s="506"/>
      <c r="W14" s="508"/>
      <c r="X14" s="406"/>
      <c r="Y14" s="406"/>
      <c r="Z14" s="406"/>
      <c r="AA14" s="406"/>
      <c r="AB14" s="407"/>
      <c r="AC14" s="497">
        <v>5.9</v>
      </c>
      <c r="AD14" s="498"/>
      <c r="AE14" s="498"/>
      <c r="AF14" s="498"/>
      <c r="AG14" s="499"/>
      <c r="AH14" s="497">
        <v>5.5</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148</v>
      </c>
      <c r="CE14" s="455"/>
      <c r="CF14" s="455"/>
      <c r="CG14" s="455"/>
      <c r="CH14" s="455"/>
      <c r="CI14" s="455"/>
      <c r="CJ14" s="455"/>
      <c r="CK14" s="455"/>
      <c r="CL14" s="455"/>
      <c r="CM14" s="455"/>
      <c r="CN14" s="455"/>
      <c r="CO14" s="455"/>
      <c r="CP14" s="455"/>
      <c r="CQ14" s="455"/>
      <c r="CR14" s="455"/>
      <c r="CS14" s="456"/>
      <c r="CT14" s="514" t="s">
        <v>149</v>
      </c>
      <c r="CU14" s="515"/>
      <c r="CV14" s="515"/>
      <c r="CW14" s="515"/>
      <c r="CX14" s="515"/>
      <c r="CY14" s="515"/>
      <c r="CZ14" s="515"/>
      <c r="DA14" s="516"/>
      <c r="DB14" s="514" t="s">
        <v>149</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150</v>
      </c>
      <c r="N15" s="502"/>
      <c r="O15" s="502"/>
      <c r="P15" s="502"/>
      <c r="Q15" s="503"/>
      <c r="R15" s="504">
        <v>14055</v>
      </c>
      <c r="S15" s="505"/>
      <c r="T15" s="505"/>
      <c r="U15" s="505"/>
      <c r="V15" s="506"/>
      <c r="W15" s="507" t="s">
        <v>151</v>
      </c>
      <c r="X15" s="403"/>
      <c r="Y15" s="403"/>
      <c r="Z15" s="403"/>
      <c r="AA15" s="403"/>
      <c r="AB15" s="404"/>
      <c r="AC15" s="370">
        <v>1964</v>
      </c>
      <c r="AD15" s="371"/>
      <c r="AE15" s="371"/>
      <c r="AF15" s="371"/>
      <c r="AG15" s="372"/>
      <c r="AH15" s="370">
        <v>2190</v>
      </c>
      <c r="AI15" s="371"/>
      <c r="AJ15" s="371"/>
      <c r="AK15" s="371"/>
      <c r="AL15" s="430"/>
      <c r="AM15" s="474"/>
      <c r="AN15" s="374"/>
      <c r="AO15" s="374"/>
      <c r="AP15" s="374"/>
      <c r="AQ15" s="374"/>
      <c r="AR15" s="374"/>
      <c r="AS15" s="374"/>
      <c r="AT15" s="375"/>
      <c r="AU15" s="475"/>
      <c r="AV15" s="476"/>
      <c r="AW15" s="476"/>
      <c r="AX15" s="476"/>
      <c r="AY15" s="443" t="s">
        <v>152</v>
      </c>
      <c r="AZ15" s="444"/>
      <c r="BA15" s="444"/>
      <c r="BB15" s="444"/>
      <c r="BC15" s="444"/>
      <c r="BD15" s="444"/>
      <c r="BE15" s="444"/>
      <c r="BF15" s="444"/>
      <c r="BG15" s="444"/>
      <c r="BH15" s="444"/>
      <c r="BI15" s="444"/>
      <c r="BJ15" s="444"/>
      <c r="BK15" s="444"/>
      <c r="BL15" s="444"/>
      <c r="BM15" s="445"/>
      <c r="BN15" s="446">
        <v>1478957</v>
      </c>
      <c r="BO15" s="447"/>
      <c r="BP15" s="447"/>
      <c r="BQ15" s="447"/>
      <c r="BR15" s="447"/>
      <c r="BS15" s="447"/>
      <c r="BT15" s="447"/>
      <c r="BU15" s="448"/>
      <c r="BV15" s="446">
        <v>1548578</v>
      </c>
      <c r="BW15" s="447"/>
      <c r="BX15" s="447"/>
      <c r="BY15" s="447"/>
      <c r="BZ15" s="447"/>
      <c r="CA15" s="447"/>
      <c r="CB15" s="447"/>
      <c r="CC15" s="448"/>
      <c r="CD15" s="517" t="s">
        <v>153</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154</v>
      </c>
      <c r="M16" s="492"/>
      <c r="N16" s="492"/>
      <c r="O16" s="492"/>
      <c r="P16" s="492"/>
      <c r="Q16" s="493"/>
      <c r="R16" s="494" t="s">
        <v>155</v>
      </c>
      <c r="S16" s="495"/>
      <c r="T16" s="495"/>
      <c r="U16" s="495"/>
      <c r="V16" s="496"/>
      <c r="W16" s="508"/>
      <c r="X16" s="406"/>
      <c r="Y16" s="406"/>
      <c r="Z16" s="406"/>
      <c r="AA16" s="406"/>
      <c r="AB16" s="407"/>
      <c r="AC16" s="497">
        <v>30.9</v>
      </c>
      <c r="AD16" s="498"/>
      <c r="AE16" s="498"/>
      <c r="AF16" s="498"/>
      <c r="AG16" s="499"/>
      <c r="AH16" s="497">
        <v>33.1</v>
      </c>
      <c r="AI16" s="498"/>
      <c r="AJ16" s="498"/>
      <c r="AK16" s="498"/>
      <c r="AL16" s="500"/>
      <c r="AM16" s="474"/>
      <c r="AN16" s="374"/>
      <c r="AO16" s="374"/>
      <c r="AP16" s="374"/>
      <c r="AQ16" s="374"/>
      <c r="AR16" s="374"/>
      <c r="AS16" s="374"/>
      <c r="AT16" s="375"/>
      <c r="AU16" s="475"/>
      <c r="AV16" s="476"/>
      <c r="AW16" s="476"/>
      <c r="AX16" s="476"/>
      <c r="AY16" s="431" t="s">
        <v>156</v>
      </c>
      <c r="AZ16" s="432"/>
      <c r="BA16" s="432"/>
      <c r="BB16" s="432"/>
      <c r="BC16" s="432"/>
      <c r="BD16" s="432"/>
      <c r="BE16" s="432"/>
      <c r="BF16" s="432"/>
      <c r="BG16" s="432"/>
      <c r="BH16" s="432"/>
      <c r="BI16" s="432"/>
      <c r="BJ16" s="432"/>
      <c r="BK16" s="432"/>
      <c r="BL16" s="432"/>
      <c r="BM16" s="433"/>
      <c r="BN16" s="417">
        <v>5369415</v>
      </c>
      <c r="BO16" s="418"/>
      <c r="BP16" s="418"/>
      <c r="BQ16" s="418"/>
      <c r="BR16" s="418"/>
      <c r="BS16" s="418"/>
      <c r="BT16" s="418"/>
      <c r="BU16" s="419"/>
      <c r="BV16" s="417">
        <v>5075680</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157</v>
      </c>
      <c r="N17" s="511"/>
      <c r="O17" s="511"/>
      <c r="P17" s="511"/>
      <c r="Q17" s="512"/>
      <c r="R17" s="494" t="s">
        <v>158</v>
      </c>
      <c r="S17" s="495"/>
      <c r="T17" s="495"/>
      <c r="U17" s="495"/>
      <c r="V17" s="496"/>
      <c r="W17" s="507" t="s">
        <v>159</v>
      </c>
      <c r="X17" s="403"/>
      <c r="Y17" s="403"/>
      <c r="Z17" s="403"/>
      <c r="AA17" s="403"/>
      <c r="AB17" s="404"/>
      <c r="AC17" s="370">
        <v>4007</v>
      </c>
      <c r="AD17" s="371"/>
      <c r="AE17" s="371"/>
      <c r="AF17" s="371"/>
      <c r="AG17" s="372"/>
      <c r="AH17" s="370">
        <v>4069</v>
      </c>
      <c r="AI17" s="371"/>
      <c r="AJ17" s="371"/>
      <c r="AK17" s="371"/>
      <c r="AL17" s="430"/>
      <c r="AM17" s="474"/>
      <c r="AN17" s="374"/>
      <c r="AO17" s="374"/>
      <c r="AP17" s="374"/>
      <c r="AQ17" s="374"/>
      <c r="AR17" s="374"/>
      <c r="AS17" s="374"/>
      <c r="AT17" s="375"/>
      <c r="AU17" s="475"/>
      <c r="AV17" s="476"/>
      <c r="AW17" s="476"/>
      <c r="AX17" s="476"/>
      <c r="AY17" s="431" t="s">
        <v>160</v>
      </c>
      <c r="AZ17" s="432"/>
      <c r="BA17" s="432"/>
      <c r="BB17" s="432"/>
      <c r="BC17" s="432"/>
      <c r="BD17" s="432"/>
      <c r="BE17" s="432"/>
      <c r="BF17" s="432"/>
      <c r="BG17" s="432"/>
      <c r="BH17" s="432"/>
      <c r="BI17" s="432"/>
      <c r="BJ17" s="432"/>
      <c r="BK17" s="432"/>
      <c r="BL17" s="432"/>
      <c r="BM17" s="433"/>
      <c r="BN17" s="417">
        <v>1850004</v>
      </c>
      <c r="BO17" s="418"/>
      <c r="BP17" s="418"/>
      <c r="BQ17" s="418"/>
      <c r="BR17" s="418"/>
      <c r="BS17" s="418"/>
      <c r="BT17" s="418"/>
      <c r="BU17" s="419"/>
      <c r="BV17" s="417">
        <v>1945680</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161</v>
      </c>
      <c r="C18" s="468"/>
      <c r="D18" s="468"/>
      <c r="E18" s="469"/>
      <c r="F18" s="469"/>
      <c r="G18" s="469"/>
      <c r="H18" s="469"/>
      <c r="I18" s="469"/>
      <c r="J18" s="469"/>
      <c r="K18" s="469"/>
      <c r="L18" s="470">
        <v>95.59</v>
      </c>
      <c r="M18" s="470"/>
      <c r="N18" s="470"/>
      <c r="O18" s="470"/>
      <c r="P18" s="470"/>
      <c r="Q18" s="470"/>
      <c r="R18" s="471"/>
      <c r="S18" s="471"/>
      <c r="T18" s="471"/>
      <c r="U18" s="471"/>
      <c r="V18" s="472"/>
      <c r="W18" s="488"/>
      <c r="X18" s="489"/>
      <c r="Y18" s="489"/>
      <c r="Z18" s="489"/>
      <c r="AA18" s="489"/>
      <c r="AB18" s="513"/>
      <c r="AC18" s="387">
        <v>63.1</v>
      </c>
      <c r="AD18" s="388"/>
      <c r="AE18" s="388"/>
      <c r="AF18" s="388"/>
      <c r="AG18" s="473"/>
      <c r="AH18" s="387">
        <v>61.4</v>
      </c>
      <c r="AI18" s="388"/>
      <c r="AJ18" s="388"/>
      <c r="AK18" s="388"/>
      <c r="AL18" s="389"/>
      <c r="AM18" s="474"/>
      <c r="AN18" s="374"/>
      <c r="AO18" s="374"/>
      <c r="AP18" s="374"/>
      <c r="AQ18" s="374"/>
      <c r="AR18" s="374"/>
      <c r="AS18" s="374"/>
      <c r="AT18" s="375"/>
      <c r="AU18" s="475"/>
      <c r="AV18" s="476"/>
      <c r="AW18" s="476"/>
      <c r="AX18" s="476"/>
      <c r="AY18" s="431" t="s">
        <v>162</v>
      </c>
      <c r="AZ18" s="432"/>
      <c r="BA18" s="432"/>
      <c r="BB18" s="432"/>
      <c r="BC18" s="432"/>
      <c r="BD18" s="432"/>
      <c r="BE18" s="432"/>
      <c r="BF18" s="432"/>
      <c r="BG18" s="432"/>
      <c r="BH18" s="432"/>
      <c r="BI18" s="432"/>
      <c r="BJ18" s="432"/>
      <c r="BK18" s="432"/>
      <c r="BL18" s="432"/>
      <c r="BM18" s="433"/>
      <c r="BN18" s="417">
        <v>5070823</v>
      </c>
      <c r="BO18" s="418"/>
      <c r="BP18" s="418"/>
      <c r="BQ18" s="418"/>
      <c r="BR18" s="418"/>
      <c r="BS18" s="418"/>
      <c r="BT18" s="418"/>
      <c r="BU18" s="419"/>
      <c r="BV18" s="417">
        <v>5139676</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163</v>
      </c>
      <c r="C19" s="468"/>
      <c r="D19" s="468"/>
      <c r="E19" s="469"/>
      <c r="F19" s="469"/>
      <c r="G19" s="469"/>
      <c r="H19" s="469"/>
      <c r="I19" s="469"/>
      <c r="J19" s="469"/>
      <c r="K19" s="469"/>
      <c r="L19" s="477">
        <v>145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164</v>
      </c>
      <c r="AZ19" s="432"/>
      <c r="BA19" s="432"/>
      <c r="BB19" s="432"/>
      <c r="BC19" s="432"/>
      <c r="BD19" s="432"/>
      <c r="BE19" s="432"/>
      <c r="BF19" s="432"/>
      <c r="BG19" s="432"/>
      <c r="BH19" s="432"/>
      <c r="BI19" s="432"/>
      <c r="BJ19" s="432"/>
      <c r="BK19" s="432"/>
      <c r="BL19" s="432"/>
      <c r="BM19" s="433"/>
      <c r="BN19" s="417">
        <v>6986035</v>
      </c>
      <c r="BO19" s="418"/>
      <c r="BP19" s="418"/>
      <c r="BQ19" s="418"/>
      <c r="BR19" s="418"/>
      <c r="BS19" s="418"/>
      <c r="BT19" s="418"/>
      <c r="BU19" s="419"/>
      <c r="BV19" s="417">
        <v>6655401</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165</v>
      </c>
      <c r="C20" s="468"/>
      <c r="D20" s="468"/>
      <c r="E20" s="469"/>
      <c r="F20" s="469"/>
      <c r="G20" s="469"/>
      <c r="H20" s="469"/>
      <c r="I20" s="469"/>
      <c r="J20" s="469"/>
      <c r="K20" s="469"/>
      <c r="L20" s="477">
        <v>6160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166</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167</v>
      </c>
      <c r="C22" s="394"/>
      <c r="D22" s="395"/>
      <c r="E22" s="402" t="s">
        <v>1</v>
      </c>
      <c r="F22" s="403"/>
      <c r="G22" s="403"/>
      <c r="H22" s="403"/>
      <c r="I22" s="403"/>
      <c r="J22" s="403"/>
      <c r="K22" s="404"/>
      <c r="L22" s="402" t="s">
        <v>168</v>
      </c>
      <c r="M22" s="403"/>
      <c r="N22" s="403"/>
      <c r="O22" s="403"/>
      <c r="P22" s="404"/>
      <c r="Q22" s="408" t="s">
        <v>169</v>
      </c>
      <c r="R22" s="409"/>
      <c r="S22" s="409"/>
      <c r="T22" s="409"/>
      <c r="U22" s="409"/>
      <c r="V22" s="410"/>
      <c r="W22" s="459" t="s">
        <v>170</v>
      </c>
      <c r="X22" s="394"/>
      <c r="Y22" s="395"/>
      <c r="Z22" s="402" t="s">
        <v>1</v>
      </c>
      <c r="AA22" s="403"/>
      <c r="AB22" s="403"/>
      <c r="AC22" s="403"/>
      <c r="AD22" s="403"/>
      <c r="AE22" s="403"/>
      <c r="AF22" s="403"/>
      <c r="AG22" s="404"/>
      <c r="AH22" s="420" t="s">
        <v>171</v>
      </c>
      <c r="AI22" s="403"/>
      <c r="AJ22" s="403"/>
      <c r="AK22" s="403"/>
      <c r="AL22" s="404"/>
      <c r="AM22" s="420" t="s">
        <v>172</v>
      </c>
      <c r="AN22" s="421"/>
      <c r="AO22" s="421"/>
      <c r="AP22" s="421"/>
      <c r="AQ22" s="421"/>
      <c r="AR22" s="422"/>
      <c r="AS22" s="408" t="s">
        <v>169</v>
      </c>
      <c r="AT22" s="409"/>
      <c r="AU22" s="409"/>
      <c r="AV22" s="409"/>
      <c r="AW22" s="409"/>
      <c r="AX22" s="426"/>
      <c r="AY22" s="443" t="s">
        <v>173</v>
      </c>
      <c r="AZ22" s="444"/>
      <c r="BA22" s="444"/>
      <c r="BB22" s="444"/>
      <c r="BC22" s="444"/>
      <c r="BD22" s="444"/>
      <c r="BE22" s="444"/>
      <c r="BF22" s="444"/>
      <c r="BG22" s="444"/>
      <c r="BH22" s="444"/>
      <c r="BI22" s="444"/>
      <c r="BJ22" s="444"/>
      <c r="BK22" s="444"/>
      <c r="BL22" s="444"/>
      <c r="BM22" s="445"/>
      <c r="BN22" s="446">
        <v>9528431</v>
      </c>
      <c r="BO22" s="447"/>
      <c r="BP22" s="447"/>
      <c r="BQ22" s="447"/>
      <c r="BR22" s="447"/>
      <c r="BS22" s="447"/>
      <c r="BT22" s="447"/>
      <c r="BU22" s="448"/>
      <c r="BV22" s="446">
        <v>9593671</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174</v>
      </c>
      <c r="AZ23" s="432"/>
      <c r="BA23" s="432"/>
      <c r="BB23" s="432"/>
      <c r="BC23" s="432"/>
      <c r="BD23" s="432"/>
      <c r="BE23" s="432"/>
      <c r="BF23" s="432"/>
      <c r="BG23" s="432"/>
      <c r="BH23" s="432"/>
      <c r="BI23" s="432"/>
      <c r="BJ23" s="432"/>
      <c r="BK23" s="432"/>
      <c r="BL23" s="432"/>
      <c r="BM23" s="433"/>
      <c r="BN23" s="417">
        <v>8223985</v>
      </c>
      <c r="BO23" s="418"/>
      <c r="BP23" s="418"/>
      <c r="BQ23" s="418"/>
      <c r="BR23" s="418"/>
      <c r="BS23" s="418"/>
      <c r="BT23" s="418"/>
      <c r="BU23" s="419"/>
      <c r="BV23" s="417">
        <v>8067037</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175</v>
      </c>
      <c r="F24" s="374"/>
      <c r="G24" s="374"/>
      <c r="H24" s="374"/>
      <c r="I24" s="374"/>
      <c r="J24" s="374"/>
      <c r="K24" s="375"/>
      <c r="L24" s="370">
        <v>1</v>
      </c>
      <c r="M24" s="371"/>
      <c r="N24" s="371"/>
      <c r="O24" s="371"/>
      <c r="P24" s="372"/>
      <c r="Q24" s="370">
        <v>7590</v>
      </c>
      <c r="R24" s="371"/>
      <c r="S24" s="371"/>
      <c r="T24" s="371"/>
      <c r="U24" s="371"/>
      <c r="V24" s="372"/>
      <c r="W24" s="460"/>
      <c r="X24" s="397"/>
      <c r="Y24" s="398"/>
      <c r="Z24" s="373" t="s">
        <v>176</v>
      </c>
      <c r="AA24" s="374"/>
      <c r="AB24" s="374"/>
      <c r="AC24" s="374"/>
      <c r="AD24" s="374"/>
      <c r="AE24" s="374"/>
      <c r="AF24" s="374"/>
      <c r="AG24" s="375"/>
      <c r="AH24" s="370">
        <v>151</v>
      </c>
      <c r="AI24" s="371"/>
      <c r="AJ24" s="371"/>
      <c r="AK24" s="371"/>
      <c r="AL24" s="372"/>
      <c r="AM24" s="370">
        <v>447413</v>
      </c>
      <c r="AN24" s="371"/>
      <c r="AO24" s="371"/>
      <c r="AP24" s="371"/>
      <c r="AQ24" s="371"/>
      <c r="AR24" s="372"/>
      <c r="AS24" s="370">
        <v>2963</v>
      </c>
      <c r="AT24" s="371"/>
      <c r="AU24" s="371"/>
      <c r="AV24" s="371"/>
      <c r="AW24" s="371"/>
      <c r="AX24" s="430"/>
      <c r="AY24" s="390" t="s">
        <v>177</v>
      </c>
      <c r="AZ24" s="391"/>
      <c r="BA24" s="391"/>
      <c r="BB24" s="391"/>
      <c r="BC24" s="391"/>
      <c r="BD24" s="391"/>
      <c r="BE24" s="391"/>
      <c r="BF24" s="391"/>
      <c r="BG24" s="391"/>
      <c r="BH24" s="391"/>
      <c r="BI24" s="391"/>
      <c r="BJ24" s="391"/>
      <c r="BK24" s="391"/>
      <c r="BL24" s="391"/>
      <c r="BM24" s="392"/>
      <c r="BN24" s="417">
        <v>9033467</v>
      </c>
      <c r="BO24" s="418"/>
      <c r="BP24" s="418"/>
      <c r="BQ24" s="418"/>
      <c r="BR24" s="418"/>
      <c r="BS24" s="418"/>
      <c r="BT24" s="418"/>
      <c r="BU24" s="419"/>
      <c r="BV24" s="417">
        <v>8956906</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178</v>
      </c>
      <c r="F25" s="374"/>
      <c r="G25" s="374"/>
      <c r="H25" s="374"/>
      <c r="I25" s="374"/>
      <c r="J25" s="374"/>
      <c r="K25" s="375"/>
      <c r="L25" s="370">
        <v>2</v>
      </c>
      <c r="M25" s="371"/>
      <c r="N25" s="371"/>
      <c r="O25" s="371"/>
      <c r="P25" s="372"/>
      <c r="Q25" s="370">
        <v>5700</v>
      </c>
      <c r="R25" s="371"/>
      <c r="S25" s="371"/>
      <c r="T25" s="371"/>
      <c r="U25" s="371"/>
      <c r="V25" s="372"/>
      <c r="W25" s="460"/>
      <c r="X25" s="397"/>
      <c r="Y25" s="398"/>
      <c r="Z25" s="373" t="s">
        <v>179</v>
      </c>
      <c r="AA25" s="374"/>
      <c r="AB25" s="374"/>
      <c r="AC25" s="374"/>
      <c r="AD25" s="374"/>
      <c r="AE25" s="374"/>
      <c r="AF25" s="374"/>
      <c r="AG25" s="375"/>
      <c r="AH25" s="370" t="s">
        <v>180</v>
      </c>
      <c r="AI25" s="371"/>
      <c r="AJ25" s="371"/>
      <c r="AK25" s="371"/>
      <c r="AL25" s="372"/>
      <c r="AM25" s="370" t="s">
        <v>180</v>
      </c>
      <c r="AN25" s="371"/>
      <c r="AO25" s="371"/>
      <c r="AP25" s="371"/>
      <c r="AQ25" s="371"/>
      <c r="AR25" s="372"/>
      <c r="AS25" s="370" t="s">
        <v>180</v>
      </c>
      <c r="AT25" s="371"/>
      <c r="AU25" s="371"/>
      <c r="AV25" s="371"/>
      <c r="AW25" s="371"/>
      <c r="AX25" s="430"/>
      <c r="AY25" s="443" t="s">
        <v>181</v>
      </c>
      <c r="AZ25" s="444"/>
      <c r="BA25" s="444"/>
      <c r="BB25" s="444"/>
      <c r="BC25" s="444"/>
      <c r="BD25" s="444"/>
      <c r="BE25" s="444"/>
      <c r="BF25" s="444"/>
      <c r="BG25" s="444"/>
      <c r="BH25" s="444"/>
      <c r="BI25" s="444"/>
      <c r="BJ25" s="444"/>
      <c r="BK25" s="444"/>
      <c r="BL25" s="444"/>
      <c r="BM25" s="445"/>
      <c r="BN25" s="446">
        <v>823400</v>
      </c>
      <c r="BO25" s="447"/>
      <c r="BP25" s="447"/>
      <c r="BQ25" s="447"/>
      <c r="BR25" s="447"/>
      <c r="BS25" s="447"/>
      <c r="BT25" s="447"/>
      <c r="BU25" s="448"/>
      <c r="BV25" s="446">
        <v>619320</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182</v>
      </c>
      <c r="F26" s="374"/>
      <c r="G26" s="374"/>
      <c r="H26" s="374"/>
      <c r="I26" s="374"/>
      <c r="J26" s="374"/>
      <c r="K26" s="375"/>
      <c r="L26" s="370">
        <v>1</v>
      </c>
      <c r="M26" s="371"/>
      <c r="N26" s="371"/>
      <c r="O26" s="371"/>
      <c r="P26" s="372"/>
      <c r="Q26" s="370">
        <v>5250</v>
      </c>
      <c r="R26" s="371"/>
      <c r="S26" s="371"/>
      <c r="T26" s="371"/>
      <c r="U26" s="371"/>
      <c r="V26" s="372"/>
      <c r="W26" s="460"/>
      <c r="X26" s="397"/>
      <c r="Y26" s="398"/>
      <c r="Z26" s="373" t="s">
        <v>183</v>
      </c>
      <c r="AA26" s="428"/>
      <c r="AB26" s="428"/>
      <c r="AC26" s="428"/>
      <c r="AD26" s="428"/>
      <c r="AE26" s="428"/>
      <c r="AF26" s="428"/>
      <c r="AG26" s="429"/>
      <c r="AH26" s="370">
        <v>5</v>
      </c>
      <c r="AI26" s="371"/>
      <c r="AJ26" s="371"/>
      <c r="AK26" s="371"/>
      <c r="AL26" s="372"/>
      <c r="AM26" s="370">
        <v>14800</v>
      </c>
      <c r="AN26" s="371"/>
      <c r="AO26" s="371"/>
      <c r="AP26" s="371"/>
      <c r="AQ26" s="371"/>
      <c r="AR26" s="372"/>
      <c r="AS26" s="370">
        <v>2960</v>
      </c>
      <c r="AT26" s="371"/>
      <c r="AU26" s="371"/>
      <c r="AV26" s="371"/>
      <c r="AW26" s="371"/>
      <c r="AX26" s="430"/>
      <c r="AY26" s="457" t="s">
        <v>184</v>
      </c>
      <c r="AZ26" s="377"/>
      <c r="BA26" s="377"/>
      <c r="BB26" s="377"/>
      <c r="BC26" s="377"/>
      <c r="BD26" s="377"/>
      <c r="BE26" s="377"/>
      <c r="BF26" s="377"/>
      <c r="BG26" s="377"/>
      <c r="BH26" s="377"/>
      <c r="BI26" s="377"/>
      <c r="BJ26" s="377"/>
      <c r="BK26" s="377"/>
      <c r="BL26" s="377"/>
      <c r="BM26" s="458"/>
      <c r="BN26" s="417" t="s">
        <v>180</v>
      </c>
      <c r="BO26" s="418"/>
      <c r="BP26" s="418"/>
      <c r="BQ26" s="418"/>
      <c r="BR26" s="418"/>
      <c r="BS26" s="418"/>
      <c r="BT26" s="418"/>
      <c r="BU26" s="419"/>
      <c r="BV26" s="417" t="s">
        <v>180</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185</v>
      </c>
      <c r="F27" s="374"/>
      <c r="G27" s="374"/>
      <c r="H27" s="374"/>
      <c r="I27" s="374"/>
      <c r="J27" s="374"/>
      <c r="K27" s="375"/>
      <c r="L27" s="370">
        <v>1</v>
      </c>
      <c r="M27" s="371"/>
      <c r="N27" s="371"/>
      <c r="O27" s="371"/>
      <c r="P27" s="372"/>
      <c r="Q27" s="370">
        <v>3450</v>
      </c>
      <c r="R27" s="371"/>
      <c r="S27" s="371"/>
      <c r="T27" s="371"/>
      <c r="U27" s="371"/>
      <c r="V27" s="372"/>
      <c r="W27" s="460"/>
      <c r="X27" s="397"/>
      <c r="Y27" s="398"/>
      <c r="Z27" s="373" t="s">
        <v>186</v>
      </c>
      <c r="AA27" s="374"/>
      <c r="AB27" s="374"/>
      <c r="AC27" s="374"/>
      <c r="AD27" s="374"/>
      <c r="AE27" s="374"/>
      <c r="AF27" s="374"/>
      <c r="AG27" s="375"/>
      <c r="AH27" s="370">
        <v>12</v>
      </c>
      <c r="AI27" s="371"/>
      <c r="AJ27" s="371"/>
      <c r="AK27" s="371"/>
      <c r="AL27" s="372"/>
      <c r="AM27" s="370">
        <v>36884</v>
      </c>
      <c r="AN27" s="371"/>
      <c r="AO27" s="371"/>
      <c r="AP27" s="371"/>
      <c r="AQ27" s="371"/>
      <c r="AR27" s="372"/>
      <c r="AS27" s="370">
        <v>3074</v>
      </c>
      <c r="AT27" s="371"/>
      <c r="AU27" s="371"/>
      <c r="AV27" s="371"/>
      <c r="AW27" s="371"/>
      <c r="AX27" s="430"/>
      <c r="AY27" s="454" t="s">
        <v>187</v>
      </c>
      <c r="AZ27" s="455"/>
      <c r="BA27" s="455"/>
      <c r="BB27" s="455"/>
      <c r="BC27" s="455"/>
      <c r="BD27" s="455"/>
      <c r="BE27" s="455"/>
      <c r="BF27" s="455"/>
      <c r="BG27" s="455"/>
      <c r="BH27" s="455"/>
      <c r="BI27" s="455"/>
      <c r="BJ27" s="455"/>
      <c r="BK27" s="455"/>
      <c r="BL27" s="455"/>
      <c r="BM27" s="456"/>
      <c r="BN27" s="451" t="s">
        <v>188</v>
      </c>
      <c r="BO27" s="452"/>
      <c r="BP27" s="452"/>
      <c r="BQ27" s="452"/>
      <c r="BR27" s="452"/>
      <c r="BS27" s="452"/>
      <c r="BT27" s="452"/>
      <c r="BU27" s="453"/>
      <c r="BV27" s="451" t="s">
        <v>130</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189</v>
      </c>
      <c r="F28" s="374"/>
      <c r="G28" s="374"/>
      <c r="H28" s="374"/>
      <c r="I28" s="374"/>
      <c r="J28" s="374"/>
      <c r="K28" s="375"/>
      <c r="L28" s="370">
        <v>1</v>
      </c>
      <c r="M28" s="371"/>
      <c r="N28" s="371"/>
      <c r="O28" s="371"/>
      <c r="P28" s="372"/>
      <c r="Q28" s="370">
        <v>2800</v>
      </c>
      <c r="R28" s="371"/>
      <c r="S28" s="371"/>
      <c r="T28" s="371"/>
      <c r="U28" s="371"/>
      <c r="V28" s="372"/>
      <c r="W28" s="460"/>
      <c r="X28" s="397"/>
      <c r="Y28" s="398"/>
      <c r="Z28" s="373" t="s">
        <v>190</v>
      </c>
      <c r="AA28" s="374"/>
      <c r="AB28" s="374"/>
      <c r="AC28" s="374"/>
      <c r="AD28" s="374"/>
      <c r="AE28" s="374"/>
      <c r="AF28" s="374"/>
      <c r="AG28" s="375"/>
      <c r="AH28" s="370" t="s">
        <v>180</v>
      </c>
      <c r="AI28" s="371"/>
      <c r="AJ28" s="371"/>
      <c r="AK28" s="371"/>
      <c r="AL28" s="372"/>
      <c r="AM28" s="370" t="s">
        <v>188</v>
      </c>
      <c r="AN28" s="371"/>
      <c r="AO28" s="371"/>
      <c r="AP28" s="371"/>
      <c r="AQ28" s="371"/>
      <c r="AR28" s="372"/>
      <c r="AS28" s="370" t="s">
        <v>188</v>
      </c>
      <c r="AT28" s="371"/>
      <c r="AU28" s="371"/>
      <c r="AV28" s="371"/>
      <c r="AW28" s="371"/>
      <c r="AX28" s="430"/>
      <c r="AY28" s="434" t="s">
        <v>191</v>
      </c>
      <c r="AZ28" s="435"/>
      <c r="BA28" s="435"/>
      <c r="BB28" s="436"/>
      <c r="BC28" s="443" t="s">
        <v>48</v>
      </c>
      <c r="BD28" s="444"/>
      <c r="BE28" s="444"/>
      <c r="BF28" s="444"/>
      <c r="BG28" s="444"/>
      <c r="BH28" s="444"/>
      <c r="BI28" s="444"/>
      <c r="BJ28" s="444"/>
      <c r="BK28" s="444"/>
      <c r="BL28" s="444"/>
      <c r="BM28" s="445"/>
      <c r="BN28" s="446">
        <v>1966206</v>
      </c>
      <c r="BO28" s="447"/>
      <c r="BP28" s="447"/>
      <c r="BQ28" s="447"/>
      <c r="BR28" s="447"/>
      <c r="BS28" s="447"/>
      <c r="BT28" s="447"/>
      <c r="BU28" s="448"/>
      <c r="BV28" s="446">
        <v>1751973</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192</v>
      </c>
      <c r="F29" s="374"/>
      <c r="G29" s="374"/>
      <c r="H29" s="374"/>
      <c r="I29" s="374"/>
      <c r="J29" s="374"/>
      <c r="K29" s="375"/>
      <c r="L29" s="370">
        <v>12</v>
      </c>
      <c r="M29" s="371"/>
      <c r="N29" s="371"/>
      <c r="O29" s="371"/>
      <c r="P29" s="372"/>
      <c r="Q29" s="370">
        <v>2700</v>
      </c>
      <c r="R29" s="371"/>
      <c r="S29" s="371"/>
      <c r="T29" s="371"/>
      <c r="U29" s="371"/>
      <c r="V29" s="372"/>
      <c r="W29" s="461"/>
      <c r="X29" s="462"/>
      <c r="Y29" s="463"/>
      <c r="Z29" s="373" t="s">
        <v>193</v>
      </c>
      <c r="AA29" s="374"/>
      <c r="AB29" s="374"/>
      <c r="AC29" s="374"/>
      <c r="AD29" s="374"/>
      <c r="AE29" s="374"/>
      <c r="AF29" s="374"/>
      <c r="AG29" s="375"/>
      <c r="AH29" s="370">
        <v>163</v>
      </c>
      <c r="AI29" s="371"/>
      <c r="AJ29" s="371"/>
      <c r="AK29" s="371"/>
      <c r="AL29" s="372"/>
      <c r="AM29" s="370">
        <v>484297</v>
      </c>
      <c r="AN29" s="371"/>
      <c r="AO29" s="371"/>
      <c r="AP29" s="371"/>
      <c r="AQ29" s="371"/>
      <c r="AR29" s="372"/>
      <c r="AS29" s="370">
        <v>2971</v>
      </c>
      <c r="AT29" s="371"/>
      <c r="AU29" s="371"/>
      <c r="AV29" s="371"/>
      <c r="AW29" s="371"/>
      <c r="AX29" s="430"/>
      <c r="AY29" s="437"/>
      <c r="AZ29" s="438"/>
      <c r="BA29" s="438"/>
      <c r="BB29" s="439"/>
      <c r="BC29" s="431" t="s">
        <v>194</v>
      </c>
      <c r="BD29" s="432"/>
      <c r="BE29" s="432"/>
      <c r="BF29" s="432"/>
      <c r="BG29" s="432"/>
      <c r="BH29" s="432"/>
      <c r="BI29" s="432"/>
      <c r="BJ29" s="432"/>
      <c r="BK29" s="432"/>
      <c r="BL29" s="432"/>
      <c r="BM29" s="433"/>
      <c r="BN29" s="417">
        <v>2000499</v>
      </c>
      <c r="BO29" s="418"/>
      <c r="BP29" s="418"/>
      <c r="BQ29" s="418"/>
      <c r="BR29" s="418"/>
      <c r="BS29" s="418"/>
      <c r="BT29" s="418"/>
      <c r="BU29" s="419"/>
      <c r="BV29" s="417">
        <v>1947911</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195</v>
      </c>
      <c r="X30" s="385"/>
      <c r="Y30" s="385"/>
      <c r="Z30" s="385"/>
      <c r="AA30" s="385"/>
      <c r="AB30" s="385"/>
      <c r="AC30" s="385"/>
      <c r="AD30" s="385"/>
      <c r="AE30" s="385"/>
      <c r="AF30" s="385"/>
      <c r="AG30" s="386"/>
      <c r="AH30" s="387">
        <v>95.9</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3169936</v>
      </c>
      <c r="BO30" s="452"/>
      <c r="BP30" s="452"/>
      <c r="BQ30" s="452"/>
      <c r="BR30" s="452"/>
      <c r="BS30" s="452"/>
      <c r="BT30" s="452"/>
      <c r="BU30" s="453"/>
      <c r="BV30" s="451">
        <v>3026058</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196</v>
      </c>
      <c r="D32" s="376"/>
      <c r="E32" s="376"/>
      <c r="F32" s="376"/>
      <c r="G32" s="376"/>
      <c r="H32" s="376"/>
      <c r="I32" s="376"/>
      <c r="J32" s="376"/>
      <c r="K32" s="376"/>
      <c r="L32" s="376"/>
      <c r="M32" s="376"/>
      <c r="N32" s="376"/>
      <c r="O32" s="376"/>
      <c r="P32" s="376"/>
      <c r="Q32" s="376"/>
      <c r="R32" s="376"/>
      <c r="S32" s="376"/>
      <c r="U32" s="377" t="s">
        <v>197</v>
      </c>
      <c r="V32" s="377"/>
      <c r="W32" s="377"/>
      <c r="X32" s="377"/>
      <c r="Y32" s="377"/>
      <c r="Z32" s="377"/>
      <c r="AA32" s="377"/>
      <c r="AB32" s="377"/>
      <c r="AC32" s="377"/>
      <c r="AD32" s="377"/>
      <c r="AE32" s="377"/>
      <c r="AF32" s="377"/>
      <c r="AG32" s="377"/>
      <c r="AH32" s="377"/>
      <c r="AI32" s="377"/>
      <c r="AJ32" s="377"/>
      <c r="AK32" s="377"/>
      <c r="AM32" s="377" t="s">
        <v>198</v>
      </c>
      <c r="AN32" s="377"/>
      <c r="AO32" s="377"/>
      <c r="AP32" s="377"/>
      <c r="AQ32" s="377"/>
      <c r="AR32" s="377"/>
      <c r="AS32" s="377"/>
      <c r="AT32" s="377"/>
      <c r="AU32" s="377"/>
      <c r="AV32" s="377"/>
      <c r="AW32" s="377"/>
      <c r="AX32" s="377"/>
      <c r="AY32" s="377"/>
      <c r="AZ32" s="377"/>
      <c r="BA32" s="377"/>
      <c r="BB32" s="377"/>
      <c r="BC32" s="377"/>
      <c r="BE32" s="377" t="s">
        <v>199</v>
      </c>
      <c r="BF32" s="377"/>
      <c r="BG32" s="377"/>
      <c r="BH32" s="377"/>
      <c r="BI32" s="377"/>
      <c r="BJ32" s="377"/>
      <c r="BK32" s="377"/>
      <c r="BL32" s="377"/>
      <c r="BM32" s="377"/>
      <c r="BN32" s="377"/>
      <c r="BO32" s="377"/>
      <c r="BP32" s="377"/>
      <c r="BQ32" s="377"/>
      <c r="BR32" s="377"/>
      <c r="BS32" s="377"/>
      <c r="BT32" s="377"/>
      <c r="BU32" s="377"/>
      <c r="BW32" s="377" t="s">
        <v>200</v>
      </c>
      <c r="BX32" s="377"/>
      <c r="BY32" s="377"/>
      <c r="BZ32" s="377"/>
      <c r="CA32" s="377"/>
      <c r="CB32" s="377"/>
      <c r="CC32" s="377"/>
      <c r="CD32" s="377"/>
      <c r="CE32" s="377"/>
      <c r="CF32" s="377"/>
      <c r="CG32" s="377"/>
      <c r="CH32" s="377"/>
      <c r="CI32" s="377"/>
      <c r="CJ32" s="377"/>
      <c r="CK32" s="377"/>
      <c r="CL32" s="377"/>
      <c r="CM32" s="377"/>
      <c r="CO32" s="377" t="s">
        <v>201</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202</v>
      </c>
      <c r="D33" s="369"/>
      <c r="E33" s="368" t="s">
        <v>203</v>
      </c>
      <c r="F33" s="368"/>
      <c r="G33" s="368"/>
      <c r="H33" s="368"/>
      <c r="I33" s="368"/>
      <c r="J33" s="368"/>
      <c r="K33" s="368"/>
      <c r="L33" s="368"/>
      <c r="M33" s="368"/>
      <c r="N33" s="368"/>
      <c r="O33" s="368"/>
      <c r="P33" s="368"/>
      <c r="Q33" s="368"/>
      <c r="R33" s="368"/>
      <c r="S33" s="368"/>
      <c r="T33" s="203"/>
      <c r="U33" s="369" t="s">
        <v>202</v>
      </c>
      <c r="V33" s="369"/>
      <c r="W33" s="368" t="s">
        <v>204</v>
      </c>
      <c r="X33" s="368"/>
      <c r="Y33" s="368"/>
      <c r="Z33" s="368"/>
      <c r="AA33" s="368"/>
      <c r="AB33" s="368"/>
      <c r="AC33" s="368"/>
      <c r="AD33" s="368"/>
      <c r="AE33" s="368"/>
      <c r="AF33" s="368"/>
      <c r="AG33" s="368"/>
      <c r="AH33" s="368"/>
      <c r="AI33" s="368"/>
      <c r="AJ33" s="368"/>
      <c r="AK33" s="368"/>
      <c r="AL33" s="203"/>
      <c r="AM33" s="369" t="s">
        <v>202</v>
      </c>
      <c r="AN33" s="369"/>
      <c r="AO33" s="368" t="s">
        <v>204</v>
      </c>
      <c r="AP33" s="368"/>
      <c r="AQ33" s="368"/>
      <c r="AR33" s="368"/>
      <c r="AS33" s="368"/>
      <c r="AT33" s="368"/>
      <c r="AU33" s="368"/>
      <c r="AV33" s="368"/>
      <c r="AW33" s="368"/>
      <c r="AX33" s="368"/>
      <c r="AY33" s="368"/>
      <c r="AZ33" s="368"/>
      <c r="BA33" s="368"/>
      <c r="BB33" s="368"/>
      <c r="BC33" s="368"/>
      <c r="BD33" s="204"/>
      <c r="BE33" s="368" t="s">
        <v>205</v>
      </c>
      <c r="BF33" s="368"/>
      <c r="BG33" s="368" t="s">
        <v>206</v>
      </c>
      <c r="BH33" s="368"/>
      <c r="BI33" s="368"/>
      <c r="BJ33" s="368"/>
      <c r="BK33" s="368"/>
      <c r="BL33" s="368"/>
      <c r="BM33" s="368"/>
      <c r="BN33" s="368"/>
      <c r="BO33" s="368"/>
      <c r="BP33" s="368"/>
      <c r="BQ33" s="368"/>
      <c r="BR33" s="368"/>
      <c r="BS33" s="368"/>
      <c r="BT33" s="368"/>
      <c r="BU33" s="368"/>
      <c r="BV33" s="204"/>
      <c r="BW33" s="369" t="s">
        <v>205</v>
      </c>
      <c r="BX33" s="369"/>
      <c r="BY33" s="368" t="s">
        <v>207</v>
      </c>
      <c r="BZ33" s="368"/>
      <c r="CA33" s="368"/>
      <c r="CB33" s="368"/>
      <c r="CC33" s="368"/>
      <c r="CD33" s="368"/>
      <c r="CE33" s="368"/>
      <c r="CF33" s="368"/>
      <c r="CG33" s="368"/>
      <c r="CH33" s="368"/>
      <c r="CI33" s="368"/>
      <c r="CJ33" s="368"/>
      <c r="CK33" s="368"/>
      <c r="CL33" s="368"/>
      <c r="CM33" s="368"/>
      <c r="CN33" s="203"/>
      <c r="CO33" s="369" t="s">
        <v>208</v>
      </c>
      <c r="CP33" s="369"/>
      <c r="CQ33" s="368" t="s">
        <v>209</v>
      </c>
      <c r="CR33" s="368"/>
      <c r="CS33" s="368"/>
      <c r="CT33" s="368"/>
      <c r="CU33" s="368"/>
      <c r="CV33" s="368"/>
      <c r="CW33" s="368"/>
      <c r="CX33" s="368"/>
      <c r="CY33" s="368"/>
      <c r="CZ33" s="368"/>
      <c r="DA33" s="368"/>
      <c r="DB33" s="368"/>
      <c r="DC33" s="368"/>
      <c r="DD33" s="368"/>
      <c r="DE33" s="368"/>
      <c r="DF33" s="203"/>
      <c r="DG33" s="367" t="s">
        <v>210</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178"/>
      <c r="AM34" s="365">
        <f>IF(AO34="","",MAX(C34:D43,U34:V43)+1)</f>
        <v>7</v>
      </c>
      <c r="AN34" s="365"/>
      <c r="AO34" s="366" t="str">
        <f>IF('各会計、関係団体の財政状況及び健全化判断比率'!B33="","",'各会計、関係団体の財政状況及び健全化判断比率'!B33)</f>
        <v>介護保険施設事業会計</v>
      </c>
      <c r="AP34" s="366"/>
      <c r="AQ34" s="366"/>
      <c r="AR34" s="366"/>
      <c r="AS34" s="366"/>
      <c r="AT34" s="366"/>
      <c r="AU34" s="366"/>
      <c r="AV34" s="366"/>
      <c r="AW34" s="366"/>
      <c r="AX34" s="366"/>
      <c r="AY34" s="366"/>
      <c r="AZ34" s="366"/>
      <c r="BA34" s="366"/>
      <c r="BB34" s="366"/>
      <c r="BC34" s="366"/>
      <c r="BD34" s="178"/>
      <c r="BE34" s="365" t="str">
        <f>IF(BG34="","",MAX(C34:D43,U34:V43,AM34:AN43)+1)</f>
        <v/>
      </c>
      <c r="BF34" s="365"/>
      <c r="BG34" s="366"/>
      <c r="BH34" s="366"/>
      <c r="BI34" s="366"/>
      <c r="BJ34" s="366"/>
      <c r="BK34" s="366"/>
      <c r="BL34" s="366"/>
      <c r="BM34" s="366"/>
      <c r="BN34" s="366"/>
      <c r="BO34" s="366"/>
      <c r="BP34" s="366"/>
      <c r="BQ34" s="366"/>
      <c r="BR34" s="366"/>
      <c r="BS34" s="366"/>
      <c r="BT34" s="366"/>
      <c r="BU34" s="366"/>
      <c r="BV34" s="178"/>
      <c r="BW34" s="365">
        <f>IF(BY34="","",MAX(C34:D43,U34:V43,AM34:AN43,BE34:BF43)+1)</f>
        <v>8</v>
      </c>
      <c r="BX34" s="365"/>
      <c r="BY34" s="366" t="str">
        <f>IF('各会計、関係団体の財政状況及び健全化判断比率'!B68="","",'各会計、関係団体の財政状況及び健全化判断比率'!B68)</f>
        <v>小豆地区広域行政事務組合（一般会計）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17</v>
      </c>
      <c r="CP34" s="365"/>
      <c r="CQ34" s="366" t="str">
        <f>IF('各会計、関係団体の財政状況及び健全化判断比率'!BS7="","",'各会計、関係団体の財政状況及び健全化判断比率'!BS7)</f>
        <v>（一財）小豆島オリーブ公園</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15">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後期高齢者医療事業特別会計</v>
      </c>
      <c r="X35" s="366"/>
      <c r="Y35" s="366"/>
      <c r="Z35" s="366"/>
      <c r="AA35" s="366"/>
      <c r="AB35" s="366"/>
      <c r="AC35" s="366"/>
      <c r="AD35" s="366"/>
      <c r="AE35" s="366"/>
      <c r="AF35" s="366"/>
      <c r="AG35" s="366"/>
      <c r="AH35" s="366"/>
      <c r="AI35" s="366"/>
      <c r="AJ35" s="366"/>
      <c r="AK35" s="366"/>
      <c r="AL35" s="178"/>
      <c r="AM35" s="365" t="str">
        <f t="shared" ref="AM35:AM43" si="0">IF(AO35="","",AM34+1)</f>
        <v/>
      </c>
      <c r="AN35" s="365"/>
      <c r="AO35" s="366"/>
      <c r="AP35" s="366"/>
      <c r="AQ35" s="366"/>
      <c r="AR35" s="366"/>
      <c r="AS35" s="366"/>
      <c r="AT35" s="366"/>
      <c r="AU35" s="366"/>
      <c r="AV35" s="366"/>
      <c r="AW35" s="366"/>
      <c r="AX35" s="366"/>
      <c r="AY35" s="366"/>
      <c r="AZ35" s="366"/>
      <c r="BA35" s="366"/>
      <c r="BB35" s="366"/>
      <c r="BC35" s="366"/>
      <c r="BD35" s="178"/>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8"/>
      <c r="BW35" s="365">
        <f t="shared" ref="BW35:BW43" si="2">IF(BY35="","",BW34+1)</f>
        <v>9</v>
      </c>
      <c r="BX35" s="365"/>
      <c r="BY35" s="366" t="str">
        <f>IF('各会計、関係団体の財政状況及び健全化判断比率'!B69="","",'各会計、関係団体の財政状況及び健全化判断比率'!B69)</f>
        <v>小豆地区広域行政事務組合（介護サービス事業）</v>
      </c>
      <c r="BZ35" s="366"/>
      <c r="CA35" s="366"/>
      <c r="CB35" s="366"/>
      <c r="CC35" s="366"/>
      <c r="CD35" s="366"/>
      <c r="CE35" s="366"/>
      <c r="CF35" s="366"/>
      <c r="CG35" s="366"/>
      <c r="CH35" s="366"/>
      <c r="CI35" s="366"/>
      <c r="CJ35" s="366"/>
      <c r="CK35" s="366"/>
      <c r="CL35" s="366"/>
      <c r="CM35" s="366"/>
      <c r="CN35" s="178"/>
      <c r="CO35" s="365">
        <f t="shared" ref="CO35:CO43" si="3">IF(CQ35="","",CO34+1)</f>
        <v>18</v>
      </c>
      <c r="CP35" s="365"/>
      <c r="CQ35" s="366" t="str">
        <f>IF('各会計、関係団体の財政状況及び健全化判断比率'!BS8="","",'各会計、関係団体の財政状況及び健全化判断比率'!BS8)</f>
        <v>（一財）岬の分教場保存会</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4</v>
      </c>
      <c r="V36" s="365"/>
      <c r="W36" s="366" t="str">
        <f>IF('各会計、関係団体の財政状況及び健全化判断比率'!B30="","",'各会計、関係団体の財政状況及び健全化判断比率'!B30)</f>
        <v>介護保険事業特別会計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10</v>
      </c>
      <c r="BX36" s="365"/>
      <c r="BY36" s="366" t="str">
        <f>IF('各会計、関係団体の財政状況及び健全化判断比率'!B70="","",'各会計、関係団体の財政状況及び健全化判断比率'!B70)</f>
        <v>伝法川防災溜池事業組合</v>
      </c>
      <c r="BZ36" s="366"/>
      <c r="CA36" s="366"/>
      <c r="CB36" s="366"/>
      <c r="CC36" s="366"/>
      <c r="CD36" s="366"/>
      <c r="CE36" s="366"/>
      <c r="CF36" s="366"/>
      <c r="CG36" s="366"/>
      <c r="CH36" s="366"/>
      <c r="CI36" s="366"/>
      <c r="CJ36" s="366"/>
      <c r="CK36" s="366"/>
      <c r="CL36" s="366"/>
      <c r="CM36" s="366"/>
      <c r="CN36" s="178"/>
      <c r="CO36" s="365">
        <f t="shared" si="3"/>
        <v>19</v>
      </c>
      <c r="CP36" s="365"/>
      <c r="CQ36" s="366" t="str">
        <f>IF('各会計、関係団体の財政状況及び健全化判断比率'!BS9="","",'各会計、関係団体の財政状況及び健全化判断比率'!BS9)</f>
        <v>（一財）小豆島ふるさと村</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f t="shared" si="4"/>
        <v>5</v>
      </c>
      <c r="V37" s="365"/>
      <c r="W37" s="366" t="str">
        <f>IF('各会計、関係団体の財政状況及び健全化判断比率'!B31="","",'各会計、関係団体の財政状況及び健全化判断比率'!B31)</f>
        <v>介護サービス事業特別会計</v>
      </c>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11</v>
      </c>
      <c r="BX37" s="365"/>
      <c r="BY37" s="366" t="str">
        <f>IF('各会計、関係団体の財政状況及び健全化判断比率'!B71="","",'各会計、関係団体の財政状況及び健全化判断比率'!B71)</f>
        <v>香川県市町総合事務組合</v>
      </c>
      <c r="BZ37" s="366"/>
      <c r="CA37" s="366"/>
      <c r="CB37" s="366"/>
      <c r="CC37" s="366"/>
      <c r="CD37" s="366"/>
      <c r="CE37" s="366"/>
      <c r="CF37" s="366"/>
      <c r="CG37" s="366"/>
      <c r="CH37" s="366"/>
      <c r="CI37" s="366"/>
      <c r="CJ37" s="366"/>
      <c r="CK37" s="366"/>
      <c r="CL37" s="366"/>
      <c r="CM37" s="366"/>
      <c r="CN37" s="178"/>
      <c r="CO37" s="365">
        <f t="shared" si="3"/>
        <v>20</v>
      </c>
      <c r="CP37" s="365"/>
      <c r="CQ37" s="366" t="str">
        <f>IF('各会計、関係団体の財政状況及び健全化判断比率'!BS10="","",'各会計、関係団体の財政状況及び健全化判断比率'!BS10)</f>
        <v>小豆島オリーブバス（株）</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f t="shared" si="4"/>
        <v>6</v>
      </c>
      <c r="V38" s="365"/>
      <c r="W38" s="366" t="str">
        <f>IF('各会計、関係団体の財政状況及び健全化判断比率'!B32="","",'各会計、関係団体の財政状況及び健全化判断比率'!B32)</f>
        <v>介護予防支援事業特別会計</v>
      </c>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12</v>
      </c>
      <c r="BX38" s="365"/>
      <c r="BY38" s="366" t="str">
        <f>IF('各会計、関係団体の財政状況及び健全化判断比率'!B72="","",'各会計、関係団体の財政状況及び健全化判断比率'!B72)</f>
        <v>香川県後期高齢者医療広域連合（一般会計）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13</v>
      </c>
      <c r="BX39" s="365"/>
      <c r="BY39" s="366" t="str">
        <f>IF('各会計、関係団体の財政状況及び健全化判断比率'!B73="","",'各会計、関係団体の財政状況及び健全化判断比率'!B73)</f>
        <v>香川県後期高齢者医療広域連合（後期高齢者医療事業）</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f t="shared" si="2"/>
        <v>14</v>
      </c>
      <c r="BX40" s="365"/>
      <c r="BY40" s="366" t="str">
        <f>IF('各会計、関係団体の財政状況及び健全化判断比率'!B74="","",'各会計、関係団体の財政状況及び健全化判断比率'!B74)</f>
        <v>小豆島中央病院企業団</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f t="shared" si="2"/>
        <v>15</v>
      </c>
      <c r="BX41" s="365"/>
      <c r="BY41" s="366" t="str">
        <f>IF('各会計、関係団体の財政状況及び健全化判断比率'!B75="","",'各会計、関係団体の財政状況及び健全化判断比率'!B75)</f>
        <v>香川県広域水道企業団（水道事業）</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f t="shared" si="2"/>
        <v>16</v>
      </c>
      <c r="BX42" s="365"/>
      <c r="BY42" s="366" t="str">
        <f>IF('各会計、関係団体の財政状況及び健全化判断比率'!B76="","",'各会計、関係団体の財政状況及び健全化判断比率'!B76)</f>
        <v>香川県広域水道企業団（工業用水道事業）</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2" t="s">
        <v>212</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213</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214</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215</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216</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217</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218</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5" t="s">
        <v>610</v>
      </c>
    </row>
    <row r="54" spans="5:113" x14ac:dyDescent="0.15"/>
    <row r="55" spans="5:113" x14ac:dyDescent="0.15"/>
    <row r="56" spans="5:113" x14ac:dyDescent="0.15"/>
  </sheetData>
  <sheetProtection algorithmName="SHA-512" hashValue="TWoVnQ2m/Q+S9bFtde8UcNiKuuHKY5xU4AEry9MXLMDc3xzupjvHyBg8xQpkfeZK6pYacagsLTbZLY1RgHQhdA==" saltValue="wcsobmPTwA3ev29COV3j1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48" t="s">
        <v>575</v>
      </c>
      <c r="D34" s="1148"/>
      <c r="E34" s="1149"/>
      <c r="F34" s="32">
        <v>7.34</v>
      </c>
      <c r="G34" s="33">
        <v>6.71</v>
      </c>
      <c r="H34" s="33">
        <v>6.16</v>
      </c>
      <c r="I34" s="33">
        <v>7.26</v>
      </c>
      <c r="J34" s="34">
        <v>14.19</v>
      </c>
      <c r="K34" s="22"/>
      <c r="L34" s="22"/>
      <c r="M34" s="22"/>
      <c r="N34" s="22"/>
      <c r="O34" s="22"/>
      <c r="P34" s="22"/>
    </row>
    <row r="35" spans="1:16" ht="39" customHeight="1" x14ac:dyDescent="0.15">
      <c r="A35" s="22"/>
      <c r="B35" s="35"/>
      <c r="C35" s="1142" t="s">
        <v>576</v>
      </c>
      <c r="D35" s="1143"/>
      <c r="E35" s="1144"/>
      <c r="F35" s="36">
        <v>1.44</v>
      </c>
      <c r="G35" s="37">
        <v>1.68</v>
      </c>
      <c r="H35" s="37">
        <v>2.23</v>
      </c>
      <c r="I35" s="37">
        <v>2.2000000000000002</v>
      </c>
      <c r="J35" s="38">
        <v>1.77</v>
      </c>
      <c r="K35" s="22"/>
      <c r="L35" s="22"/>
      <c r="M35" s="22"/>
      <c r="N35" s="22"/>
      <c r="O35" s="22"/>
      <c r="P35" s="22"/>
    </row>
    <row r="36" spans="1:16" ht="39" customHeight="1" x14ac:dyDescent="0.15">
      <c r="A36" s="22"/>
      <c r="B36" s="35"/>
      <c r="C36" s="1142" t="s">
        <v>577</v>
      </c>
      <c r="D36" s="1143"/>
      <c r="E36" s="1144"/>
      <c r="F36" s="36">
        <v>0.85</v>
      </c>
      <c r="G36" s="37">
        <v>0.39</v>
      </c>
      <c r="H36" s="37">
        <v>0.26</v>
      </c>
      <c r="I36" s="37">
        <v>0.87</v>
      </c>
      <c r="J36" s="38">
        <v>1.52</v>
      </c>
      <c r="K36" s="22"/>
      <c r="L36" s="22"/>
      <c r="M36" s="22"/>
      <c r="N36" s="22"/>
      <c r="O36" s="22"/>
      <c r="P36" s="22"/>
    </row>
    <row r="37" spans="1:16" ht="39" customHeight="1" x14ac:dyDescent="0.15">
      <c r="A37" s="22"/>
      <c r="B37" s="35"/>
      <c r="C37" s="1142" t="s">
        <v>578</v>
      </c>
      <c r="D37" s="1143"/>
      <c r="E37" s="1144"/>
      <c r="F37" s="36">
        <v>0.61</v>
      </c>
      <c r="G37" s="37">
        <v>0.52</v>
      </c>
      <c r="H37" s="37">
        <v>0.54</v>
      </c>
      <c r="I37" s="37">
        <v>0.96</v>
      </c>
      <c r="J37" s="38">
        <v>1.19</v>
      </c>
      <c r="K37" s="22"/>
      <c r="L37" s="22"/>
      <c r="M37" s="22"/>
      <c r="N37" s="22"/>
      <c r="O37" s="22"/>
      <c r="P37" s="22"/>
    </row>
    <row r="38" spans="1:16" ht="39" customHeight="1" x14ac:dyDescent="0.15">
      <c r="A38" s="22"/>
      <c r="B38" s="35"/>
      <c r="C38" s="1142" t="s">
        <v>579</v>
      </c>
      <c r="D38" s="1143"/>
      <c r="E38" s="1144"/>
      <c r="F38" s="36">
        <v>0</v>
      </c>
      <c r="G38" s="37">
        <v>0.02</v>
      </c>
      <c r="H38" s="37">
        <v>0.04</v>
      </c>
      <c r="I38" s="37">
        <v>0.06</v>
      </c>
      <c r="J38" s="38">
        <v>0.04</v>
      </c>
      <c r="K38" s="22"/>
      <c r="L38" s="22"/>
      <c r="M38" s="22"/>
      <c r="N38" s="22"/>
      <c r="O38" s="22"/>
      <c r="P38" s="22"/>
    </row>
    <row r="39" spans="1:16" ht="39" customHeight="1" x14ac:dyDescent="0.15">
      <c r="A39" s="22"/>
      <c r="B39" s="35"/>
      <c r="C39" s="1142" t="s">
        <v>580</v>
      </c>
      <c r="D39" s="1143"/>
      <c r="E39" s="1144"/>
      <c r="F39" s="36">
        <v>0.05</v>
      </c>
      <c r="G39" s="37">
        <v>7.0000000000000007E-2</v>
      </c>
      <c r="H39" s="37">
        <v>0.04</v>
      </c>
      <c r="I39" s="37">
        <v>0.02</v>
      </c>
      <c r="J39" s="38">
        <v>0</v>
      </c>
      <c r="K39" s="22"/>
      <c r="L39" s="22"/>
      <c r="M39" s="22"/>
      <c r="N39" s="22"/>
      <c r="O39" s="22"/>
      <c r="P39" s="22"/>
    </row>
    <row r="40" spans="1:16" ht="39" customHeight="1" x14ac:dyDescent="0.15">
      <c r="A40" s="22"/>
      <c r="B40" s="35"/>
      <c r="C40" s="1142" t="s">
        <v>581</v>
      </c>
      <c r="D40" s="1143"/>
      <c r="E40" s="1144"/>
      <c r="F40" s="36">
        <v>0</v>
      </c>
      <c r="G40" s="37">
        <v>0</v>
      </c>
      <c r="H40" s="37">
        <v>0</v>
      </c>
      <c r="I40" s="37">
        <v>0</v>
      </c>
      <c r="J40" s="38">
        <v>0</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582</v>
      </c>
      <c r="D42" s="1143"/>
      <c r="E42" s="1144"/>
      <c r="F42" s="36" t="s">
        <v>526</v>
      </c>
      <c r="G42" s="37" t="s">
        <v>526</v>
      </c>
      <c r="H42" s="37" t="s">
        <v>526</v>
      </c>
      <c r="I42" s="37" t="s">
        <v>526</v>
      </c>
      <c r="J42" s="38" t="s">
        <v>526</v>
      </c>
      <c r="K42" s="22"/>
      <c r="L42" s="22"/>
      <c r="M42" s="22"/>
      <c r="N42" s="22"/>
      <c r="O42" s="22"/>
      <c r="P42" s="22"/>
    </row>
    <row r="43" spans="1:16" ht="39" customHeight="1" thickBot="1" x14ac:dyDescent="0.2">
      <c r="A43" s="22"/>
      <c r="B43" s="40"/>
      <c r="C43" s="1145" t="s">
        <v>583</v>
      </c>
      <c r="D43" s="1146"/>
      <c r="E43" s="1147"/>
      <c r="F43" s="41">
        <v>17.760000000000002</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QlU2gSWao1/P9NU6SWvlvQAC2ZzI+CJiN/THitb3wNq6ziEpR8QIwNfMWpgPW3h3cN/WvfKWzvDvnFVnC9yBQ==" saltValue="y9/enVkM0R24+Yq79d8g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1240</v>
      </c>
      <c r="L45" s="60">
        <v>1172</v>
      </c>
      <c r="M45" s="60">
        <v>1200</v>
      </c>
      <c r="N45" s="60">
        <v>1327</v>
      </c>
      <c r="O45" s="61">
        <v>1347</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526</v>
      </c>
      <c r="L46" s="64" t="s">
        <v>526</v>
      </c>
      <c r="M46" s="64" t="s">
        <v>526</v>
      </c>
      <c r="N46" s="64" t="s">
        <v>526</v>
      </c>
      <c r="O46" s="65" t="s">
        <v>526</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526</v>
      </c>
      <c r="L47" s="64" t="s">
        <v>526</v>
      </c>
      <c r="M47" s="64" t="s">
        <v>526</v>
      </c>
      <c r="N47" s="64" t="s">
        <v>526</v>
      </c>
      <c r="O47" s="65" t="s">
        <v>526</v>
      </c>
      <c r="P47" s="48"/>
      <c r="Q47" s="48"/>
      <c r="R47" s="48"/>
      <c r="S47" s="48"/>
      <c r="T47" s="48"/>
      <c r="U47" s="48"/>
    </row>
    <row r="48" spans="1:21" ht="30.75" customHeight="1" x14ac:dyDescent="0.15">
      <c r="A48" s="48"/>
      <c r="B48" s="1170"/>
      <c r="C48" s="1171"/>
      <c r="D48" s="62"/>
      <c r="E48" s="1152" t="s">
        <v>15</v>
      </c>
      <c r="F48" s="1152"/>
      <c r="G48" s="1152"/>
      <c r="H48" s="1152"/>
      <c r="I48" s="1152"/>
      <c r="J48" s="1153"/>
      <c r="K48" s="63" t="s">
        <v>526</v>
      </c>
      <c r="L48" s="64" t="s">
        <v>526</v>
      </c>
      <c r="M48" s="64" t="s">
        <v>526</v>
      </c>
      <c r="N48" s="64" t="s">
        <v>526</v>
      </c>
      <c r="O48" s="65" t="s">
        <v>526</v>
      </c>
      <c r="P48" s="48"/>
      <c r="Q48" s="48"/>
      <c r="R48" s="48"/>
      <c r="S48" s="48"/>
      <c r="T48" s="48"/>
      <c r="U48" s="48"/>
    </row>
    <row r="49" spans="1:21" ht="30.75" customHeight="1" x14ac:dyDescent="0.15">
      <c r="A49" s="48"/>
      <c r="B49" s="1170"/>
      <c r="C49" s="1171"/>
      <c r="D49" s="62"/>
      <c r="E49" s="1152" t="s">
        <v>16</v>
      </c>
      <c r="F49" s="1152"/>
      <c r="G49" s="1152"/>
      <c r="H49" s="1152"/>
      <c r="I49" s="1152"/>
      <c r="J49" s="1153"/>
      <c r="K49" s="63">
        <v>42</v>
      </c>
      <c r="L49" s="64">
        <v>118</v>
      </c>
      <c r="M49" s="64">
        <v>115</v>
      </c>
      <c r="N49" s="64">
        <v>127</v>
      </c>
      <c r="O49" s="65">
        <v>124</v>
      </c>
      <c r="P49" s="48"/>
      <c r="Q49" s="48"/>
      <c r="R49" s="48"/>
      <c r="S49" s="48"/>
      <c r="T49" s="48"/>
      <c r="U49" s="48"/>
    </row>
    <row r="50" spans="1:21" ht="30.75" customHeight="1" x14ac:dyDescent="0.15">
      <c r="A50" s="48"/>
      <c r="B50" s="1170"/>
      <c r="C50" s="1171"/>
      <c r="D50" s="62"/>
      <c r="E50" s="1152" t="s">
        <v>17</v>
      </c>
      <c r="F50" s="1152"/>
      <c r="G50" s="1152"/>
      <c r="H50" s="1152"/>
      <c r="I50" s="1152"/>
      <c r="J50" s="1153"/>
      <c r="K50" s="63">
        <v>0</v>
      </c>
      <c r="L50" s="64">
        <v>0</v>
      </c>
      <c r="M50" s="64">
        <v>0</v>
      </c>
      <c r="N50" s="64">
        <v>0</v>
      </c>
      <c r="O50" s="65" t="s">
        <v>526</v>
      </c>
      <c r="P50" s="48"/>
      <c r="Q50" s="48"/>
      <c r="R50" s="48"/>
      <c r="S50" s="48"/>
      <c r="T50" s="48"/>
      <c r="U50" s="48"/>
    </row>
    <row r="51" spans="1:21" ht="30.75" customHeight="1" x14ac:dyDescent="0.15">
      <c r="A51" s="48"/>
      <c r="B51" s="1172"/>
      <c r="C51" s="1173"/>
      <c r="D51" s="66"/>
      <c r="E51" s="1152" t="s">
        <v>18</v>
      </c>
      <c r="F51" s="1152"/>
      <c r="G51" s="1152"/>
      <c r="H51" s="1152"/>
      <c r="I51" s="1152"/>
      <c r="J51" s="1153"/>
      <c r="K51" s="63">
        <v>0</v>
      </c>
      <c r="L51" s="64" t="s">
        <v>526</v>
      </c>
      <c r="M51" s="64" t="s">
        <v>526</v>
      </c>
      <c r="N51" s="64" t="s">
        <v>526</v>
      </c>
      <c r="O51" s="65" t="s">
        <v>526</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1008</v>
      </c>
      <c r="L52" s="64">
        <v>1009</v>
      </c>
      <c r="M52" s="64">
        <v>1047</v>
      </c>
      <c r="N52" s="64">
        <v>1147</v>
      </c>
      <c r="O52" s="65">
        <v>1176</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274</v>
      </c>
      <c r="L53" s="69">
        <v>281</v>
      </c>
      <c r="M53" s="69">
        <v>268</v>
      </c>
      <c r="N53" s="69">
        <v>307</v>
      </c>
      <c r="O53" s="70">
        <v>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58" t="s">
        <v>25</v>
      </c>
      <c r="C57" s="1159"/>
      <c r="D57" s="1162" t="s">
        <v>26</v>
      </c>
      <c r="E57" s="1163"/>
      <c r="F57" s="1163"/>
      <c r="G57" s="1163"/>
      <c r="H57" s="1163"/>
      <c r="I57" s="1163"/>
      <c r="J57" s="1164"/>
      <c r="K57" s="83"/>
      <c r="L57" s="84"/>
      <c r="M57" s="84"/>
      <c r="N57" s="84"/>
      <c r="O57" s="85"/>
    </row>
    <row r="58" spans="1:21" ht="31.5" customHeight="1" thickBot="1" x14ac:dyDescent="0.2">
      <c r="B58" s="1160"/>
      <c r="C58" s="1161"/>
      <c r="D58" s="1165" t="s">
        <v>27</v>
      </c>
      <c r="E58" s="1166"/>
      <c r="F58" s="1166"/>
      <c r="G58" s="1166"/>
      <c r="H58" s="1166"/>
      <c r="I58" s="1166"/>
      <c r="J58" s="11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9B6phB+y92AiD8/eWjOzAAQyypRUGsMPRGMMfl10ISsKNnTQG6hd1CG4feREJC+tpsOMat5CUMW2hkqaOoLiA==" saltValue="b9Yb3Yf27OLSARfNZCnl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188" t="s">
        <v>30</v>
      </c>
      <c r="C41" s="1189"/>
      <c r="D41" s="102"/>
      <c r="E41" s="1190" t="s">
        <v>31</v>
      </c>
      <c r="F41" s="1190"/>
      <c r="G41" s="1190"/>
      <c r="H41" s="1191"/>
      <c r="I41" s="346">
        <v>11385</v>
      </c>
      <c r="J41" s="347">
        <v>11141</v>
      </c>
      <c r="K41" s="347">
        <v>10821</v>
      </c>
      <c r="L41" s="347">
        <v>10752</v>
      </c>
      <c r="M41" s="348">
        <v>10448</v>
      </c>
    </row>
    <row r="42" spans="2:13" ht="27.75" customHeight="1" x14ac:dyDescent="0.15">
      <c r="B42" s="1178"/>
      <c r="C42" s="1179"/>
      <c r="D42" s="103"/>
      <c r="E42" s="1182" t="s">
        <v>32</v>
      </c>
      <c r="F42" s="1182"/>
      <c r="G42" s="1182"/>
      <c r="H42" s="1183"/>
      <c r="I42" s="349" t="s">
        <v>526</v>
      </c>
      <c r="J42" s="350" t="s">
        <v>526</v>
      </c>
      <c r="K42" s="350" t="s">
        <v>526</v>
      </c>
      <c r="L42" s="350" t="s">
        <v>526</v>
      </c>
      <c r="M42" s="351" t="s">
        <v>526</v>
      </c>
    </row>
    <row r="43" spans="2:13" ht="27.75" customHeight="1" x14ac:dyDescent="0.15">
      <c r="B43" s="1178"/>
      <c r="C43" s="1179"/>
      <c r="D43" s="103"/>
      <c r="E43" s="1182" t="s">
        <v>33</v>
      </c>
      <c r="F43" s="1182"/>
      <c r="G43" s="1182"/>
      <c r="H43" s="1183"/>
      <c r="I43" s="349" t="s">
        <v>526</v>
      </c>
      <c r="J43" s="350" t="s">
        <v>526</v>
      </c>
      <c r="K43" s="350" t="s">
        <v>526</v>
      </c>
      <c r="L43" s="350" t="s">
        <v>526</v>
      </c>
      <c r="M43" s="351" t="s">
        <v>526</v>
      </c>
    </row>
    <row r="44" spans="2:13" ht="27.75" customHeight="1" x14ac:dyDescent="0.15">
      <c r="B44" s="1178"/>
      <c r="C44" s="1179"/>
      <c r="D44" s="103"/>
      <c r="E44" s="1182" t="s">
        <v>34</v>
      </c>
      <c r="F44" s="1182"/>
      <c r="G44" s="1182"/>
      <c r="H44" s="1183"/>
      <c r="I44" s="349">
        <v>1709</v>
      </c>
      <c r="J44" s="350">
        <v>1623</v>
      </c>
      <c r="K44" s="350">
        <v>1218</v>
      </c>
      <c r="L44" s="350">
        <v>1117</v>
      </c>
      <c r="M44" s="351">
        <v>1008</v>
      </c>
    </row>
    <row r="45" spans="2:13" ht="27.75" customHeight="1" x14ac:dyDescent="0.15">
      <c r="B45" s="1178"/>
      <c r="C45" s="1179"/>
      <c r="D45" s="103"/>
      <c r="E45" s="1182" t="s">
        <v>35</v>
      </c>
      <c r="F45" s="1182"/>
      <c r="G45" s="1182"/>
      <c r="H45" s="1183"/>
      <c r="I45" s="349">
        <v>1157</v>
      </c>
      <c r="J45" s="350">
        <v>1067</v>
      </c>
      <c r="K45" s="350">
        <v>1010</v>
      </c>
      <c r="L45" s="350">
        <v>974</v>
      </c>
      <c r="M45" s="351">
        <v>945</v>
      </c>
    </row>
    <row r="46" spans="2:13" ht="27.75" customHeight="1" x14ac:dyDescent="0.15">
      <c r="B46" s="1178"/>
      <c r="C46" s="1179"/>
      <c r="D46" s="104"/>
      <c r="E46" s="1182" t="s">
        <v>36</v>
      </c>
      <c r="F46" s="1182"/>
      <c r="G46" s="1182"/>
      <c r="H46" s="1183"/>
      <c r="I46" s="349" t="s">
        <v>526</v>
      </c>
      <c r="J46" s="350" t="s">
        <v>526</v>
      </c>
      <c r="K46" s="350" t="s">
        <v>526</v>
      </c>
      <c r="L46" s="350" t="s">
        <v>526</v>
      </c>
      <c r="M46" s="351" t="s">
        <v>526</v>
      </c>
    </row>
    <row r="47" spans="2:13" ht="27.75" customHeight="1" x14ac:dyDescent="0.15">
      <c r="B47" s="1178"/>
      <c r="C47" s="1179"/>
      <c r="D47" s="105"/>
      <c r="E47" s="1192" t="s">
        <v>37</v>
      </c>
      <c r="F47" s="1193"/>
      <c r="G47" s="1193"/>
      <c r="H47" s="1194"/>
      <c r="I47" s="349" t="s">
        <v>526</v>
      </c>
      <c r="J47" s="350" t="s">
        <v>526</v>
      </c>
      <c r="K47" s="350" t="s">
        <v>526</v>
      </c>
      <c r="L47" s="350" t="s">
        <v>526</v>
      </c>
      <c r="M47" s="351" t="s">
        <v>526</v>
      </c>
    </row>
    <row r="48" spans="2:13" ht="27.75" customHeight="1" x14ac:dyDescent="0.15">
      <c r="B48" s="1178"/>
      <c r="C48" s="1179"/>
      <c r="D48" s="103"/>
      <c r="E48" s="1182" t="s">
        <v>38</v>
      </c>
      <c r="F48" s="1182"/>
      <c r="G48" s="1182"/>
      <c r="H48" s="1183"/>
      <c r="I48" s="349" t="s">
        <v>526</v>
      </c>
      <c r="J48" s="350" t="s">
        <v>526</v>
      </c>
      <c r="K48" s="350" t="s">
        <v>526</v>
      </c>
      <c r="L48" s="350" t="s">
        <v>526</v>
      </c>
      <c r="M48" s="351" t="s">
        <v>526</v>
      </c>
    </row>
    <row r="49" spans="2:13" ht="27.75" customHeight="1" x14ac:dyDescent="0.15">
      <c r="B49" s="1180"/>
      <c r="C49" s="1181"/>
      <c r="D49" s="103"/>
      <c r="E49" s="1182" t="s">
        <v>39</v>
      </c>
      <c r="F49" s="1182"/>
      <c r="G49" s="1182"/>
      <c r="H49" s="1183"/>
      <c r="I49" s="349" t="s">
        <v>526</v>
      </c>
      <c r="J49" s="350" t="s">
        <v>526</v>
      </c>
      <c r="K49" s="350" t="s">
        <v>526</v>
      </c>
      <c r="L49" s="350" t="s">
        <v>526</v>
      </c>
      <c r="M49" s="351" t="s">
        <v>526</v>
      </c>
    </row>
    <row r="50" spans="2:13" ht="27.75" customHeight="1" x14ac:dyDescent="0.15">
      <c r="B50" s="1176" t="s">
        <v>40</v>
      </c>
      <c r="C50" s="1177"/>
      <c r="D50" s="106"/>
      <c r="E50" s="1182" t="s">
        <v>41</v>
      </c>
      <c r="F50" s="1182"/>
      <c r="G50" s="1182"/>
      <c r="H50" s="1183"/>
      <c r="I50" s="349">
        <v>5895</v>
      </c>
      <c r="J50" s="350">
        <v>5650</v>
      </c>
      <c r="K50" s="350">
        <v>5640</v>
      </c>
      <c r="L50" s="350">
        <v>5965</v>
      </c>
      <c r="M50" s="351">
        <v>6530</v>
      </c>
    </row>
    <row r="51" spans="2:13" ht="27.75" customHeight="1" x14ac:dyDescent="0.15">
      <c r="B51" s="1178"/>
      <c r="C51" s="1179"/>
      <c r="D51" s="103"/>
      <c r="E51" s="1182" t="s">
        <v>42</v>
      </c>
      <c r="F51" s="1182"/>
      <c r="G51" s="1182"/>
      <c r="H51" s="1183"/>
      <c r="I51" s="349">
        <v>8</v>
      </c>
      <c r="J51" s="350">
        <v>3</v>
      </c>
      <c r="K51" s="350">
        <v>1</v>
      </c>
      <c r="L51" s="350">
        <v>0</v>
      </c>
      <c r="M51" s="351" t="s">
        <v>526</v>
      </c>
    </row>
    <row r="52" spans="2:13" ht="27.75" customHeight="1" x14ac:dyDescent="0.15">
      <c r="B52" s="1180"/>
      <c r="C52" s="1181"/>
      <c r="D52" s="103"/>
      <c r="E52" s="1182" t="s">
        <v>43</v>
      </c>
      <c r="F52" s="1182"/>
      <c r="G52" s="1182"/>
      <c r="H52" s="1183"/>
      <c r="I52" s="349">
        <v>11643</v>
      </c>
      <c r="J52" s="350">
        <v>11478</v>
      </c>
      <c r="K52" s="350">
        <v>10972</v>
      </c>
      <c r="L52" s="350">
        <v>11055</v>
      </c>
      <c r="M52" s="351">
        <v>10751</v>
      </c>
    </row>
    <row r="53" spans="2:13" ht="27.75" customHeight="1" thickBot="1" x14ac:dyDescent="0.2">
      <c r="B53" s="1184" t="s">
        <v>44</v>
      </c>
      <c r="C53" s="1185"/>
      <c r="D53" s="107"/>
      <c r="E53" s="1186" t="s">
        <v>45</v>
      </c>
      <c r="F53" s="1186"/>
      <c r="G53" s="1186"/>
      <c r="H53" s="1187"/>
      <c r="I53" s="352">
        <v>-3296</v>
      </c>
      <c r="J53" s="353">
        <v>-3300</v>
      </c>
      <c r="K53" s="353">
        <v>-3564</v>
      </c>
      <c r="L53" s="353">
        <v>-4177</v>
      </c>
      <c r="M53" s="354">
        <v>-4880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b4xbxbOoQa0hW+0sxJOv1hz7vmXkNFEDqJykfj7ccICL5iignxbtFNakUMY0dgMucUIbYcxDZcy13tsqfRR9A==" saltValue="Cejmh/Ycfd/XlBfDgF3b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03" t="s">
        <v>48</v>
      </c>
      <c r="D55" s="1203"/>
      <c r="E55" s="1204"/>
      <c r="F55" s="119">
        <v>1579</v>
      </c>
      <c r="G55" s="119">
        <v>1752</v>
      </c>
      <c r="H55" s="120">
        <v>1966</v>
      </c>
    </row>
    <row r="56" spans="2:8" ht="52.5" customHeight="1" x14ac:dyDescent="0.15">
      <c r="B56" s="121"/>
      <c r="C56" s="1205" t="s">
        <v>49</v>
      </c>
      <c r="D56" s="1205"/>
      <c r="E56" s="1206"/>
      <c r="F56" s="122">
        <v>2044</v>
      </c>
      <c r="G56" s="122">
        <v>1948</v>
      </c>
      <c r="H56" s="123">
        <v>2000</v>
      </c>
    </row>
    <row r="57" spans="2:8" ht="53.25" customHeight="1" x14ac:dyDescent="0.15">
      <c r="B57" s="121"/>
      <c r="C57" s="1207" t="s">
        <v>50</v>
      </c>
      <c r="D57" s="1207"/>
      <c r="E57" s="1208"/>
      <c r="F57" s="124">
        <v>2987</v>
      </c>
      <c r="G57" s="124">
        <v>3026</v>
      </c>
      <c r="H57" s="125">
        <v>3170</v>
      </c>
    </row>
    <row r="58" spans="2:8" ht="45.75" customHeight="1" x14ac:dyDescent="0.15">
      <c r="B58" s="126"/>
      <c r="C58" s="1195" t="s">
        <v>590</v>
      </c>
      <c r="D58" s="1196"/>
      <c r="E58" s="1197"/>
      <c r="F58" s="127">
        <v>1047</v>
      </c>
      <c r="G58" s="127">
        <v>1034</v>
      </c>
      <c r="H58" s="128">
        <v>1045</v>
      </c>
    </row>
    <row r="59" spans="2:8" ht="45.75" customHeight="1" x14ac:dyDescent="0.15">
      <c r="B59" s="126"/>
      <c r="C59" s="1195" t="s">
        <v>592</v>
      </c>
      <c r="D59" s="1196"/>
      <c r="E59" s="1197"/>
      <c r="F59" s="127">
        <v>516</v>
      </c>
      <c r="G59" s="127">
        <v>546</v>
      </c>
      <c r="H59" s="128">
        <v>707</v>
      </c>
    </row>
    <row r="60" spans="2:8" ht="45.75" customHeight="1" x14ac:dyDescent="0.15">
      <c r="B60" s="126"/>
      <c r="C60" s="1195" t="s">
        <v>591</v>
      </c>
      <c r="D60" s="1196"/>
      <c r="E60" s="1197"/>
      <c r="F60" s="127">
        <v>667</v>
      </c>
      <c r="G60" s="127">
        <v>667</v>
      </c>
      <c r="H60" s="128">
        <v>667</v>
      </c>
    </row>
    <row r="61" spans="2:8" ht="45.75" customHeight="1" x14ac:dyDescent="0.15">
      <c r="B61" s="126"/>
      <c r="C61" s="1195" t="s">
        <v>593</v>
      </c>
      <c r="D61" s="1196"/>
      <c r="E61" s="1197"/>
      <c r="F61" s="127">
        <v>262</v>
      </c>
      <c r="G61" s="127">
        <v>262</v>
      </c>
      <c r="H61" s="128">
        <v>262</v>
      </c>
    </row>
    <row r="62" spans="2:8" ht="45.75" customHeight="1" thickBot="1" x14ac:dyDescent="0.2">
      <c r="B62" s="129"/>
      <c r="C62" s="1198" t="s">
        <v>594</v>
      </c>
      <c r="D62" s="1199"/>
      <c r="E62" s="1200"/>
      <c r="F62" s="130">
        <v>186</v>
      </c>
      <c r="G62" s="130">
        <v>178</v>
      </c>
      <c r="H62" s="131">
        <v>177</v>
      </c>
    </row>
    <row r="63" spans="2:8" ht="52.5" customHeight="1" thickBot="1" x14ac:dyDescent="0.2">
      <c r="B63" s="132"/>
      <c r="C63" s="1201" t="s">
        <v>51</v>
      </c>
      <c r="D63" s="1201"/>
      <c r="E63" s="1202"/>
      <c r="F63" s="133">
        <v>6609</v>
      </c>
      <c r="G63" s="133">
        <v>6726</v>
      </c>
      <c r="H63" s="134">
        <v>7137</v>
      </c>
    </row>
    <row r="64" spans="2:8" x14ac:dyDescent="0.15"/>
  </sheetData>
  <sheetProtection algorithmName="SHA-512" hashValue="ROql8kFZa29TPo3Q+1c96niy0QYCWkSDF8ASmsQoMgLTJtqVDVyRASuP/ZU2/EsXAVN+9h+5M+KI0PS4XiM/Lg==" saltValue="wIQ6s5l6FTgNdTGKUppy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09" customWidth="1"/>
    <col min="2" max="107" width="2.5" style="1209" customWidth="1"/>
    <col min="108" max="108" width="6.125" style="1211" customWidth="1"/>
    <col min="109" max="109" width="5.875" style="1210" customWidth="1"/>
    <col min="110" max="16384" width="8.625" style="1209" hidden="1"/>
  </cols>
  <sheetData>
    <row r="1" spans="1:109" ht="42.75" customHeight="1" x14ac:dyDescent="0.15">
      <c r="A1" s="1266"/>
      <c r="B1" s="1265"/>
      <c r="DD1" s="1209"/>
      <c r="DE1" s="1209"/>
    </row>
    <row r="2" spans="1:109" ht="25.5" customHeight="1" x14ac:dyDescent="0.15">
      <c r="A2" s="1264"/>
      <c r="C2" s="1264"/>
      <c r="O2" s="1264"/>
      <c r="P2" s="1264"/>
      <c r="Q2" s="1264"/>
      <c r="R2" s="1264"/>
      <c r="S2" s="1264"/>
      <c r="T2" s="1264"/>
      <c r="U2" s="1264"/>
      <c r="V2" s="1264"/>
      <c r="W2" s="1264"/>
      <c r="X2" s="1264"/>
      <c r="Y2" s="1264"/>
      <c r="Z2" s="1264"/>
      <c r="AA2" s="1264"/>
      <c r="AB2" s="1264"/>
      <c r="AC2" s="1264"/>
      <c r="AD2" s="1264"/>
      <c r="AE2" s="1264"/>
      <c r="AF2" s="1264"/>
      <c r="AG2" s="1264"/>
      <c r="AH2" s="1264"/>
      <c r="AI2" s="1264"/>
      <c r="AU2" s="1264"/>
      <c r="BG2" s="1264"/>
      <c r="BS2" s="1264"/>
      <c r="CE2" s="1264"/>
      <c r="CQ2" s="1264"/>
      <c r="DD2" s="1209"/>
      <c r="DE2" s="1209"/>
    </row>
    <row r="3" spans="1:109" ht="25.5" customHeight="1" x14ac:dyDescent="0.15">
      <c r="A3" s="1264"/>
      <c r="C3" s="1264"/>
      <c r="O3" s="1264"/>
      <c r="P3" s="1264"/>
      <c r="Q3" s="1264"/>
      <c r="R3" s="1264"/>
      <c r="S3" s="1264"/>
      <c r="T3" s="1264"/>
      <c r="U3" s="1264"/>
      <c r="V3" s="1264"/>
      <c r="W3" s="1264"/>
      <c r="X3" s="1264"/>
      <c r="Y3" s="1264"/>
      <c r="Z3" s="1264"/>
      <c r="AA3" s="1264"/>
      <c r="AB3" s="1264"/>
      <c r="AC3" s="1264"/>
      <c r="AD3" s="1264"/>
      <c r="AE3" s="1264"/>
      <c r="AF3" s="1264"/>
      <c r="AG3" s="1264"/>
      <c r="AH3" s="1264"/>
      <c r="AI3" s="1264"/>
      <c r="AU3" s="1264"/>
      <c r="BG3" s="1264"/>
      <c r="BS3" s="1264"/>
      <c r="CE3" s="1264"/>
      <c r="CQ3" s="1264"/>
      <c r="DD3" s="1209"/>
      <c r="DE3" s="1209"/>
    </row>
    <row r="4" spans="1:109" s="250" customFormat="1" ht="13.5" x14ac:dyDescent="0.15">
      <c r="A4" s="1264"/>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4"/>
      <c r="AI4" s="1264"/>
      <c r="AJ4" s="1264"/>
      <c r="AK4" s="1264"/>
      <c r="AL4" s="1264"/>
      <c r="AM4" s="1264"/>
      <c r="AN4" s="1264"/>
      <c r="AO4" s="1264"/>
      <c r="AP4" s="1264"/>
      <c r="AQ4" s="1264"/>
      <c r="AR4" s="1264"/>
      <c r="AS4" s="1264"/>
      <c r="AT4" s="1264"/>
      <c r="AU4" s="1264"/>
      <c r="AV4" s="1264"/>
      <c r="AW4" s="1264"/>
      <c r="AX4" s="1264"/>
      <c r="AY4" s="1264"/>
      <c r="AZ4" s="1264"/>
      <c r="BA4" s="1264"/>
      <c r="BB4" s="1264"/>
      <c r="BC4" s="1264"/>
      <c r="BD4" s="1264"/>
      <c r="BE4" s="1264"/>
      <c r="BF4" s="1264"/>
      <c r="BG4" s="1264"/>
      <c r="BH4" s="1264"/>
      <c r="BI4" s="1264"/>
      <c r="BJ4" s="1264"/>
      <c r="BK4" s="1264"/>
      <c r="BL4" s="1264"/>
      <c r="BM4" s="1264"/>
      <c r="BN4" s="1264"/>
      <c r="BO4" s="1264"/>
      <c r="BP4" s="1264"/>
      <c r="BQ4" s="1264"/>
      <c r="BR4" s="1264"/>
      <c r="BS4" s="1264"/>
      <c r="BT4" s="1264"/>
      <c r="BU4" s="1264"/>
      <c r="BV4" s="1264"/>
      <c r="BW4" s="1264"/>
      <c r="BX4" s="1264"/>
      <c r="BY4" s="1264"/>
      <c r="BZ4" s="1264"/>
      <c r="CA4" s="1264"/>
      <c r="CB4" s="1264"/>
      <c r="CC4" s="1264"/>
      <c r="CD4" s="1264"/>
      <c r="CE4" s="1264"/>
      <c r="CF4" s="1264"/>
      <c r="CG4" s="1264"/>
      <c r="CH4" s="1264"/>
      <c r="CI4" s="1264"/>
      <c r="CJ4" s="1264"/>
      <c r="CK4" s="1264"/>
      <c r="CL4" s="1264"/>
      <c r="CM4" s="1264"/>
      <c r="CN4" s="1264"/>
      <c r="CO4" s="1264"/>
      <c r="CP4" s="1264"/>
      <c r="CQ4" s="1264"/>
      <c r="CR4" s="1264"/>
      <c r="CS4" s="1264"/>
      <c r="CT4" s="1264"/>
      <c r="CU4" s="1264"/>
      <c r="CV4" s="1264"/>
      <c r="CW4" s="1264"/>
      <c r="CX4" s="1264"/>
      <c r="CY4" s="1264"/>
      <c r="CZ4" s="1264"/>
      <c r="DA4" s="1264"/>
      <c r="DB4" s="1264"/>
      <c r="DC4" s="1264"/>
      <c r="DD4" s="1264"/>
      <c r="DE4" s="1264"/>
    </row>
    <row r="5" spans="1:109" s="250" customFormat="1" ht="13.5" x14ac:dyDescent="0.15">
      <c r="A5" s="1264"/>
      <c r="B5" s="1264"/>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4"/>
      <c r="AP5" s="1264"/>
      <c r="AQ5" s="1264"/>
      <c r="AR5" s="1264"/>
      <c r="AS5" s="1264"/>
      <c r="AT5" s="1264"/>
      <c r="AU5" s="1264"/>
      <c r="AV5" s="1264"/>
      <c r="AW5" s="1264"/>
      <c r="AX5" s="1264"/>
      <c r="AY5" s="1264"/>
      <c r="AZ5" s="1264"/>
      <c r="BA5" s="1264"/>
      <c r="BB5" s="1264"/>
      <c r="BC5" s="1264"/>
      <c r="BD5" s="1264"/>
      <c r="BE5" s="1264"/>
      <c r="BF5" s="1264"/>
      <c r="BG5" s="1264"/>
      <c r="BH5" s="1264"/>
      <c r="BI5" s="1264"/>
      <c r="BJ5" s="1264"/>
      <c r="BK5" s="1264"/>
      <c r="BL5" s="1264"/>
      <c r="BM5" s="1264"/>
      <c r="BN5" s="1264"/>
      <c r="BO5" s="1264"/>
      <c r="BP5" s="1264"/>
      <c r="BQ5" s="1264"/>
      <c r="BR5" s="1264"/>
      <c r="BS5" s="1264"/>
      <c r="BT5" s="1264"/>
      <c r="BU5" s="1264"/>
      <c r="BV5" s="1264"/>
      <c r="BW5" s="1264"/>
      <c r="BX5" s="1264"/>
      <c r="BY5" s="1264"/>
      <c r="BZ5" s="1264"/>
      <c r="CA5" s="1264"/>
      <c r="CB5" s="1264"/>
      <c r="CC5" s="1264"/>
      <c r="CD5" s="1264"/>
      <c r="CE5" s="1264"/>
      <c r="CF5" s="1264"/>
      <c r="CG5" s="1264"/>
      <c r="CH5" s="1264"/>
      <c r="CI5" s="1264"/>
      <c r="CJ5" s="1264"/>
      <c r="CK5" s="1264"/>
      <c r="CL5" s="1264"/>
      <c r="CM5" s="1264"/>
      <c r="CN5" s="1264"/>
      <c r="CO5" s="1264"/>
      <c r="CP5" s="1264"/>
      <c r="CQ5" s="1264"/>
      <c r="CR5" s="1264"/>
      <c r="CS5" s="1264"/>
      <c r="CT5" s="1264"/>
      <c r="CU5" s="1264"/>
      <c r="CV5" s="1264"/>
      <c r="CW5" s="1264"/>
      <c r="CX5" s="1264"/>
      <c r="CY5" s="1264"/>
      <c r="CZ5" s="1264"/>
      <c r="DA5" s="1264"/>
      <c r="DB5" s="1264"/>
      <c r="DC5" s="1264"/>
      <c r="DD5" s="1264"/>
      <c r="DE5" s="1264"/>
    </row>
    <row r="6" spans="1:109" s="250" customFormat="1" ht="13.5" x14ac:dyDescent="0.15">
      <c r="A6" s="1264"/>
      <c r="B6" s="1264"/>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1264"/>
      <c r="BZ6" s="1264"/>
      <c r="CA6" s="1264"/>
      <c r="CB6" s="1264"/>
      <c r="CC6" s="1264"/>
      <c r="CD6" s="1264"/>
      <c r="CE6" s="1264"/>
      <c r="CF6" s="1264"/>
      <c r="CG6" s="1264"/>
      <c r="CH6" s="1264"/>
      <c r="CI6" s="1264"/>
      <c r="CJ6" s="1264"/>
      <c r="CK6" s="1264"/>
      <c r="CL6" s="1264"/>
      <c r="CM6" s="1264"/>
      <c r="CN6" s="1264"/>
      <c r="CO6" s="1264"/>
      <c r="CP6" s="1264"/>
      <c r="CQ6" s="1264"/>
      <c r="CR6" s="1264"/>
      <c r="CS6" s="1264"/>
      <c r="CT6" s="1264"/>
      <c r="CU6" s="1264"/>
      <c r="CV6" s="1264"/>
      <c r="CW6" s="1264"/>
      <c r="CX6" s="1264"/>
      <c r="CY6" s="1264"/>
      <c r="CZ6" s="1264"/>
      <c r="DA6" s="1264"/>
      <c r="DB6" s="1264"/>
      <c r="DC6" s="1264"/>
      <c r="DD6" s="1264"/>
      <c r="DE6" s="1264"/>
    </row>
    <row r="7" spans="1:109" s="250" customFormat="1" ht="13.5" x14ac:dyDescent="0.15">
      <c r="A7" s="1264"/>
      <c r="B7" s="1264"/>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c r="AS7" s="1264"/>
      <c r="AT7" s="1264"/>
      <c r="AU7" s="1264"/>
      <c r="AV7" s="1264"/>
      <c r="AW7" s="1264"/>
      <c r="AX7" s="1264"/>
      <c r="AY7" s="1264"/>
      <c r="AZ7" s="1264"/>
      <c r="BA7" s="1264"/>
      <c r="BB7" s="1264"/>
      <c r="BC7" s="1264"/>
      <c r="BD7" s="1264"/>
      <c r="BE7" s="1264"/>
      <c r="BF7" s="1264"/>
      <c r="BG7" s="1264"/>
      <c r="BH7" s="1264"/>
      <c r="BI7" s="1264"/>
      <c r="BJ7" s="1264"/>
      <c r="BK7" s="1264"/>
      <c r="BL7" s="1264"/>
      <c r="BM7" s="1264"/>
      <c r="BN7" s="1264"/>
      <c r="BO7" s="1264"/>
      <c r="BP7" s="1264"/>
      <c r="BQ7" s="1264"/>
      <c r="BR7" s="1264"/>
      <c r="BS7" s="1264"/>
      <c r="BT7" s="1264"/>
      <c r="BU7" s="1264"/>
      <c r="BV7" s="1264"/>
      <c r="BW7" s="1264"/>
      <c r="BX7" s="1264"/>
      <c r="BY7" s="1264"/>
      <c r="BZ7" s="1264"/>
      <c r="CA7" s="1264"/>
      <c r="CB7" s="1264"/>
      <c r="CC7" s="1264"/>
      <c r="CD7" s="1264"/>
      <c r="CE7" s="1264"/>
      <c r="CF7" s="1264"/>
      <c r="CG7" s="1264"/>
      <c r="CH7" s="1264"/>
      <c r="CI7" s="1264"/>
      <c r="CJ7" s="1264"/>
      <c r="CK7" s="1264"/>
      <c r="CL7" s="1264"/>
      <c r="CM7" s="1264"/>
      <c r="CN7" s="1264"/>
      <c r="CO7" s="1264"/>
      <c r="CP7" s="1264"/>
      <c r="CQ7" s="1264"/>
      <c r="CR7" s="1264"/>
      <c r="CS7" s="1264"/>
      <c r="CT7" s="1264"/>
      <c r="CU7" s="1264"/>
      <c r="CV7" s="1264"/>
      <c r="CW7" s="1264"/>
      <c r="CX7" s="1264"/>
      <c r="CY7" s="1264"/>
      <c r="CZ7" s="1264"/>
      <c r="DA7" s="1264"/>
      <c r="DB7" s="1264"/>
      <c r="DC7" s="1264"/>
      <c r="DD7" s="1264"/>
      <c r="DE7" s="1264"/>
    </row>
    <row r="8" spans="1:109" s="250" customFormat="1" ht="13.5" x14ac:dyDescent="0.15">
      <c r="A8" s="1264"/>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4"/>
      <c r="AY8" s="1264"/>
      <c r="AZ8" s="1264"/>
      <c r="BA8" s="1264"/>
      <c r="BB8" s="1264"/>
      <c r="BC8" s="1264"/>
      <c r="BD8" s="1264"/>
      <c r="BE8" s="1264"/>
      <c r="BF8" s="1264"/>
      <c r="BG8" s="1264"/>
      <c r="BH8" s="1264"/>
      <c r="BI8" s="1264"/>
      <c r="BJ8" s="1264"/>
      <c r="BK8" s="1264"/>
      <c r="BL8" s="1264"/>
      <c r="BM8" s="1264"/>
      <c r="BN8" s="1264"/>
      <c r="BO8" s="1264"/>
      <c r="BP8" s="1264"/>
      <c r="BQ8" s="1264"/>
      <c r="BR8" s="1264"/>
      <c r="BS8" s="1264"/>
      <c r="BT8" s="1264"/>
      <c r="BU8" s="1264"/>
      <c r="BV8" s="1264"/>
      <c r="BW8" s="1264"/>
      <c r="BX8" s="1264"/>
      <c r="BY8" s="1264"/>
      <c r="BZ8" s="1264"/>
      <c r="CA8" s="1264"/>
      <c r="CB8" s="1264"/>
      <c r="CC8" s="1264"/>
      <c r="CD8" s="1264"/>
      <c r="CE8" s="1264"/>
      <c r="CF8" s="1264"/>
      <c r="CG8" s="1264"/>
      <c r="CH8" s="1264"/>
      <c r="CI8" s="1264"/>
      <c r="CJ8" s="1264"/>
      <c r="CK8" s="1264"/>
      <c r="CL8" s="1264"/>
      <c r="CM8" s="1264"/>
      <c r="CN8" s="1264"/>
      <c r="CO8" s="1264"/>
      <c r="CP8" s="1264"/>
      <c r="CQ8" s="1264"/>
      <c r="CR8" s="1264"/>
      <c r="CS8" s="1264"/>
      <c r="CT8" s="1264"/>
      <c r="CU8" s="1264"/>
      <c r="CV8" s="1264"/>
      <c r="CW8" s="1264"/>
      <c r="CX8" s="1264"/>
      <c r="CY8" s="1264"/>
      <c r="CZ8" s="1264"/>
      <c r="DA8" s="1264"/>
      <c r="DB8" s="1264"/>
      <c r="DC8" s="1264"/>
      <c r="DD8" s="1264"/>
      <c r="DE8" s="1264"/>
    </row>
    <row r="9" spans="1:109" s="250" customFormat="1" ht="13.5" x14ac:dyDescent="0.15">
      <c r="A9" s="1264"/>
      <c r="B9" s="1264"/>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4"/>
      <c r="AL9" s="1264"/>
      <c r="AM9" s="1264"/>
      <c r="AN9" s="1264"/>
      <c r="AO9" s="1264"/>
      <c r="AP9" s="1264"/>
      <c r="AQ9" s="1264"/>
      <c r="AR9" s="1264"/>
      <c r="AS9" s="1264"/>
      <c r="AT9" s="1264"/>
      <c r="AU9" s="1264"/>
      <c r="AV9" s="1264"/>
      <c r="AW9" s="1264"/>
      <c r="AX9" s="1264"/>
      <c r="AY9" s="1264"/>
      <c r="AZ9" s="1264"/>
      <c r="BA9" s="1264"/>
      <c r="BB9" s="1264"/>
      <c r="BC9" s="1264"/>
      <c r="BD9" s="1264"/>
      <c r="BE9" s="1264"/>
      <c r="BF9" s="1264"/>
      <c r="BG9" s="1264"/>
      <c r="BH9" s="1264"/>
      <c r="BI9" s="1264"/>
      <c r="BJ9" s="1264"/>
      <c r="BK9" s="1264"/>
      <c r="BL9" s="1264"/>
      <c r="BM9" s="1264"/>
      <c r="BN9" s="1264"/>
      <c r="BO9" s="1264"/>
      <c r="BP9" s="1264"/>
      <c r="BQ9" s="1264"/>
      <c r="BR9" s="1264"/>
      <c r="BS9" s="1264"/>
      <c r="BT9" s="1264"/>
      <c r="BU9" s="1264"/>
      <c r="BV9" s="1264"/>
      <c r="BW9" s="1264"/>
      <c r="BX9" s="1264"/>
      <c r="BY9" s="1264"/>
      <c r="BZ9" s="1264"/>
      <c r="CA9" s="1264"/>
      <c r="CB9" s="1264"/>
      <c r="CC9" s="1264"/>
      <c r="CD9" s="1264"/>
      <c r="CE9" s="1264"/>
      <c r="CF9" s="1264"/>
      <c r="CG9" s="1264"/>
      <c r="CH9" s="1264"/>
      <c r="CI9" s="1264"/>
      <c r="CJ9" s="1264"/>
      <c r="CK9" s="1264"/>
      <c r="CL9" s="1264"/>
      <c r="CM9" s="1264"/>
      <c r="CN9" s="1264"/>
      <c r="CO9" s="1264"/>
      <c r="CP9" s="1264"/>
      <c r="CQ9" s="1264"/>
      <c r="CR9" s="1264"/>
      <c r="CS9" s="1264"/>
      <c r="CT9" s="1264"/>
      <c r="CU9" s="1264"/>
      <c r="CV9" s="1264"/>
      <c r="CW9" s="1264"/>
      <c r="CX9" s="1264"/>
      <c r="CY9" s="1264"/>
      <c r="CZ9" s="1264"/>
      <c r="DA9" s="1264"/>
      <c r="DB9" s="1264"/>
      <c r="DC9" s="1264"/>
      <c r="DD9" s="1264"/>
      <c r="DE9" s="1264"/>
    </row>
    <row r="10" spans="1:109" s="250" customFormat="1" ht="13.5" x14ac:dyDescent="0.15">
      <c r="A10" s="1264"/>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1264"/>
      <c r="AM10" s="1264"/>
      <c r="AN10" s="1264"/>
      <c r="AO10" s="1264"/>
      <c r="AP10" s="1264"/>
      <c r="AQ10" s="1264"/>
      <c r="AR10" s="1264"/>
      <c r="AS10" s="1264"/>
      <c r="AT10" s="1264"/>
      <c r="AU10" s="1264"/>
      <c r="AV10" s="1264"/>
      <c r="AW10" s="1264"/>
      <c r="AX10" s="1264"/>
      <c r="AY10" s="1264"/>
      <c r="AZ10" s="1264"/>
      <c r="BA10" s="1264"/>
      <c r="BB10" s="1264"/>
      <c r="BC10" s="1264"/>
      <c r="BD10" s="1264"/>
      <c r="BE10" s="1264"/>
      <c r="BF10" s="1264"/>
      <c r="BG10" s="1264"/>
      <c r="BH10" s="1264"/>
      <c r="BI10" s="1264"/>
      <c r="BJ10" s="1264"/>
      <c r="BK10" s="1264"/>
      <c r="BL10" s="1264"/>
      <c r="BM10" s="1264"/>
      <c r="BN10" s="1264"/>
      <c r="BO10" s="1264"/>
      <c r="BP10" s="1264"/>
      <c r="BQ10" s="1264"/>
      <c r="BR10" s="1264"/>
      <c r="BS10" s="1264"/>
      <c r="BT10" s="1264"/>
      <c r="BU10" s="1264"/>
      <c r="BV10" s="1264"/>
      <c r="BW10" s="1264"/>
      <c r="BX10" s="1264"/>
      <c r="BY10" s="1264"/>
      <c r="BZ10" s="1264"/>
      <c r="CA10" s="1264"/>
      <c r="CB10" s="1264"/>
      <c r="CC10" s="1264"/>
      <c r="CD10" s="1264"/>
      <c r="CE10" s="1264"/>
      <c r="CF10" s="1264"/>
      <c r="CG10" s="1264"/>
      <c r="CH10" s="1264"/>
      <c r="CI10" s="1264"/>
      <c r="CJ10" s="1264"/>
      <c r="CK10" s="1264"/>
      <c r="CL10" s="1264"/>
      <c r="CM10" s="1264"/>
      <c r="CN10" s="1264"/>
      <c r="CO10" s="1264"/>
      <c r="CP10" s="1264"/>
      <c r="CQ10" s="1264"/>
      <c r="CR10" s="1264"/>
      <c r="CS10" s="1264"/>
      <c r="CT10" s="1264"/>
      <c r="CU10" s="1264"/>
      <c r="CV10" s="1264"/>
      <c r="CW10" s="1264"/>
      <c r="CX10" s="1264"/>
      <c r="CY10" s="1264"/>
      <c r="CZ10" s="1264"/>
      <c r="DA10" s="1264"/>
      <c r="DB10" s="1264"/>
      <c r="DC10" s="1264"/>
      <c r="DD10" s="1264"/>
      <c r="DE10" s="1264"/>
    </row>
    <row r="11" spans="1:109" s="250" customFormat="1" ht="13.5" x14ac:dyDescent="0.15">
      <c r="A11" s="1264"/>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1264"/>
      <c r="AM11" s="1264"/>
      <c r="AN11" s="1264"/>
      <c r="AO11" s="1264"/>
      <c r="AP11" s="1264"/>
      <c r="AQ11" s="1264"/>
      <c r="AR11" s="1264"/>
      <c r="AS11" s="1264"/>
      <c r="AT11" s="1264"/>
      <c r="AU11" s="1264"/>
      <c r="AV11" s="1264"/>
      <c r="AW11" s="1264"/>
      <c r="AX11" s="1264"/>
      <c r="AY11" s="1264"/>
      <c r="AZ11" s="1264"/>
      <c r="BA11" s="1264"/>
      <c r="BB11" s="1264"/>
      <c r="BC11" s="1264"/>
      <c r="BD11" s="1264"/>
      <c r="BE11" s="1264"/>
      <c r="BF11" s="1264"/>
      <c r="BG11" s="1264"/>
      <c r="BH11" s="1264"/>
      <c r="BI11" s="1264"/>
      <c r="BJ11" s="1264"/>
      <c r="BK11" s="1264"/>
      <c r="BL11" s="1264"/>
      <c r="BM11" s="1264"/>
      <c r="BN11" s="1264"/>
      <c r="BO11" s="1264"/>
      <c r="BP11" s="1264"/>
      <c r="BQ11" s="1264"/>
      <c r="BR11" s="1264"/>
      <c r="BS11" s="1264"/>
      <c r="BT11" s="1264"/>
      <c r="BU11" s="1264"/>
      <c r="BV11" s="1264"/>
      <c r="BW11" s="1264"/>
      <c r="BX11" s="1264"/>
      <c r="BY11" s="1264"/>
      <c r="BZ11" s="1264"/>
      <c r="CA11" s="1264"/>
      <c r="CB11" s="1264"/>
      <c r="CC11" s="1264"/>
      <c r="CD11" s="1264"/>
      <c r="CE11" s="1264"/>
      <c r="CF11" s="1264"/>
      <c r="CG11" s="1264"/>
      <c r="CH11" s="1264"/>
      <c r="CI11" s="1264"/>
      <c r="CJ11" s="1264"/>
      <c r="CK11" s="1264"/>
      <c r="CL11" s="1264"/>
      <c r="CM11" s="1264"/>
      <c r="CN11" s="1264"/>
      <c r="CO11" s="1264"/>
      <c r="CP11" s="1264"/>
      <c r="CQ11" s="1264"/>
      <c r="CR11" s="1264"/>
      <c r="CS11" s="1264"/>
      <c r="CT11" s="1264"/>
      <c r="CU11" s="1264"/>
      <c r="CV11" s="1264"/>
      <c r="CW11" s="1264"/>
      <c r="CX11" s="1264"/>
      <c r="CY11" s="1264"/>
      <c r="CZ11" s="1264"/>
      <c r="DA11" s="1264"/>
      <c r="DB11" s="1264"/>
      <c r="DC11" s="1264"/>
      <c r="DD11" s="1264"/>
      <c r="DE11" s="1264"/>
    </row>
    <row r="12" spans="1:109" s="250" customFormat="1" ht="13.5" x14ac:dyDescent="0.15">
      <c r="A12" s="1264"/>
      <c r="B12" s="1264"/>
      <c r="C12" s="1264"/>
      <c r="D12" s="1264"/>
      <c r="E12" s="1264"/>
      <c r="F12" s="1264"/>
      <c r="G12" s="1264"/>
      <c r="H12" s="1264"/>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4"/>
      <c r="AS12" s="1264"/>
      <c r="AT12" s="1264"/>
      <c r="AU12" s="1264"/>
      <c r="AV12" s="1264"/>
      <c r="AW12" s="1264"/>
      <c r="AX12" s="1264"/>
      <c r="AY12" s="1264"/>
      <c r="AZ12" s="1264"/>
      <c r="BA12" s="1264"/>
      <c r="BB12" s="1264"/>
      <c r="BC12" s="1264"/>
      <c r="BD12" s="1264"/>
      <c r="BE12" s="1264"/>
      <c r="BF12" s="1264"/>
      <c r="BG12" s="1264"/>
      <c r="BH12" s="1264"/>
      <c r="BI12" s="1264"/>
      <c r="BJ12" s="1264"/>
      <c r="BK12" s="1264"/>
      <c r="BL12" s="1264"/>
      <c r="BM12" s="1264"/>
      <c r="BN12" s="1264"/>
      <c r="BO12" s="1264"/>
      <c r="BP12" s="1264"/>
      <c r="BQ12" s="1264"/>
      <c r="BR12" s="1264"/>
      <c r="BS12" s="1264"/>
      <c r="BT12" s="1264"/>
      <c r="BU12" s="1264"/>
      <c r="BV12" s="1264"/>
      <c r="BW12" s="1264"/>
      <c r="BX12" s="1264"/>
      <c r="BY12" s="1264"/>
      <c r="BZ12" s="1264"/>
      <c r="CA12" s="1264"/>
      <c r="CB12" s="1264"/>
      <c r="CC12" s="1264"/>
      <c r="CD12" s="1264"/>
      <c r="CE12" s="1264"/>
      <c r="CF12" s="1264"/>
      <c r="CG12" s="1264"/>
      <c r="CH12" s="1264"/>
      <c r="CI12" s="1264"/>
      <c r="CJ12" s="1264"/>
      <c r="CK12" s="1264"/>
      <c r="CL12" s="1264"/>
      <c r="CM12" s="1264"/>
      <c r="CN12" s="1264"/>
      <c r="CO12" s="1264"/>
      <c r="CP12" s="1264"/>
      <c r="CQ12" s="1264"/>
      <c r="CR12" s="1264"/>
      <c r="CS12" s="1264"/>
      <c r="CT12" s="1264"/>
      <c r="CU12" s="1264"/>
      <c r="CV12" s="1264"/>
      <c r="CW12" s="1264"/>
      <c r="CX12" s="1264"/>
      <c r="CY12" s="1264"/>
      <c r="CZ12" s="1264"/>
      <c r="DA12" s="1264"/>
      <c r="DB12" s="1264"/>
      <c r="DC12" s="1264"/>
      <c r="DD12" s="1264"/>
      <c r="DE12" s="1264"/>
    </row>
    <row r="13" spans="1:109" s="250" customFormat="1" ht="13.5" x14ac:dyDescent="0.15">
      <c r="A13" s="1264"/>
      <c r="B13" s="1264"/>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4"/>
      <c r="AZ13" s="1264"/>
      <c r="BA13" s="1264"/>
      <c r="BB13" s="1264"/>
      <c r="BC13" s="1264"/>
      <c r="BD13" s="1264"/>
      <c r="BE13" s="1264"/>
      <c r="BF13" s="1264"/>
      <c r="BG13" s="1264"/>
      <c r="BH13" s="1264"/>
      <c r="BI13" s="1264"/>
      <c r="BJ13" s="1264"/>
      <c r="BK13" s="1264"/>
      <c r="BL13" s="1264"/>
      <c r="BM13" s="1264"/>
      <c r="BN13" s="1264"/>
      <c r="BO13" s="1264"/>
      <c r="BP13" s="1264"/>
      <c r="BQ13" s="1264"/>
      <c r="BR13" s="1264"/>
      <c r="BS13" s="1264"/>
      <c r="BT13" s="1264"/>
      <c r="BU13" s="1264"/>
      <c r="BV13" s="1264"/>
      <c r="BW13" s="1264"/>
      <c r="BX13" s="1264"/>
      <c r="BY13" s="1264"/>
      <c r="BZ13" s="1264"/>
      <c r="CA13" s="1264"/>
      <c r="CB13" s="1264"/>
      <c r="CC13" s="1264"/>
      <c r="CD13" s="1264"/>
      <c r="CE13" s="1264"/>
      <c r="CF13" s="1264"/>
      <c r="CG13" s="1264"/>
      <c r="CH13" s="1264"/>
      <c r="CI13" s="1264"/>
      <c r="CJ13" s="1264"/>
      <c r="CK13" s="1264"/>
      <c r="CL13" s="1264"/>
      <c r="CM13" s="1264"/>
      <c r="CN13" s="1264"/>
      <c r="CO13" s="1264"/>
      <c r="CP13" s="1264"/>
      <c r="CQ13" s="1264"/>
      <c r="CR13" s="1264"/>
      <c r="CS13" s="1264"/>
      <c r="CT13" s="1264"/>
      <c r="CU13" s="1264"/>
      <c r="CV13" s="1264"/>
      <c r="CW13" s="1264"/>
      <c r="CX13" s="1264"/>
      <c r="CY13" s="1264"/>
      <c r="CZ13" s="1264"/>
      <c r="DA13" s="1264"/>
      <c r="DB13" s="1264"/>
      <c r="DC13" s="1264"/>
      <c r="DD13" s="1264"/>
      <c r="DE13" s="1264"/>
    </row>
    <row r="14" spans="1:109" s="250" customFormat="1" ht="13.5" x14ac:dyDescent="0.15">
      <c r="A14" s="1264"/>
      <c r="B14" s="1264"/>
      <c r="C14" s="1264"/>
      <c r="D14" s="1264"/>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4"/>
      <c r="AR14" s="1264"/>
      <c r="AS14" s="1264"/>
      <c r="AT14" s="1264"/>
      <c r="AU14" s="1264"/>
      <c r="AV14" s="1264"/>
      <c r="AW14" s="1264"/>
      <c r="AX14" s="1264"/>
      <c r="AY14" s="1264"/>
      <c r="AZ14" s="1264"/>
      <c r="BA14" s="1264"/>
      <c r="BB14" s="1264"/>
      <c r="BC14" s="1264"/>
      <c r="BD14" s="1264"/>
      <c r="BE14" s="1264"/>
      <c r="BF14" s="1264"/>
      <c r="BG14" s="1264"/>
      <c r="BH14" s="1264"/>
      <c r="BI14" s="1264"/>
      <c r="BJ14" s="1264"/>
      <c r="BK14" s="1264"/>
      <c r="BL14" s="1264"/>
      <c r="BM14" s="1264"/>
      <c r="BN14" s="1264"/>
      <c r="BO14" s="1264"/>
      <c r="BP14" s="1264"/>
      <c r="BQ14" s="1264"/>
      <c r="BR14" s="1264"/>
      <c r="BS14" s="1264"/>
      <c r="BT14" s="1264"/>
      <c r="BU14" s="1264"/>
      <c r="BV14" s="1264"/>
      <c r="BW14" s="1264"/>
      <c r="BX14" s="1264"/>
      <c r="BY14" s="1264"/>
      <c r="BZ14" s="1264"/>
      <c r="CA14" s="1264"/>
      <c r="CB14" s="1264"/>
      <c r="CC14" s="1264"/>
      <c r="CD14" s="1264"/>
      <c r="CE14" s="1264"/>
      <c r="CF14" s="1264"/>
      <c r="CG14" s="1264"/>
      <c r="CH14" s="1264"/>
      <c r="CI14" s="1264"/>
      <c r="CJ14" s="1264"/>
      <c r="CK14" s="1264"/>
      <c r="CL14" s="1264"/>
      <c r="CM14" s="1264"/>
      <c r="CN14" s="1264"/>
      <c r="CO14" s="1264"/>
      <c r="CP14" s="1264"/>
      <c r="CQ14" s="1264"/>
      <c r="CR14" s="1264"/>
      <c r="CS14" s="1264"/>
      <c r="CT14" s="1264"/>
      <c r="CU14" s="1264"/>
      <c r="CV14" s="1264"/>
      <c r="CW14" s="1264"/>
      <c r="CX14" s="1264"/>
      <c r="CY14" s="1264"/>
      <c r="CZ14" s="1264"/>
      <c r="DA14" s="1264"/>
      <c r="DB14" s="1264"/>
      <c r="DC14" s="1264"/>
      <c r="DD14" s="1264"/>
      <c r="DE14" s="1264"/>
    </row>
    <row r="15" spans="1:109" s="250" customFormat="1" ht="13.5" x14ac:dyDescent="0.15">
      <c r="A15" s="1209"/>
      <c r="B15" s="1264"/>
      <c r="C15" s="1264"/>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4"/>
      <c r="AL15" s="1264"/>
      <c r="AM15" s="1264"/>
      <c r="AN15" s="1264"/>
      <c r="AO15" s="1264"/>
      <c r="AP15" s="1264"/>
      <c r="AQ15" s="1264"/>
      <c r="AR15" s="1264"/>
      <c r="AS15" s="1264"/>
      <c r="AT15" s="1264"/>
      <c r="AU15" s="1264"/>
      <c r="AV15" s="1264"/>
      <c r="AW15" s="1264"/>
      <c r="AX15" s="1264"/>
      <c r="AY15" s="1264"/>
      <c r="AZ15" s="1264"/>
      <c r="BA15" s="1264"/>
      <c r="BB15" s="1264"/>
      <c r="BC15" s="1264"/>
      <c r="BD15" s="1264"/>
      <c r="BE15" s="1264"/>
      <c r="BF15" s="1264"/>
      <c r="BG15" s="1264"/>
      <c r="BH15" s="1264"/>
      <c r="BI15" s="1264"/>
      <c r="BJ15" s="1264"/>
      <c r="BK15" s="1264"/>
      <c r="BL15" s="1264"/>
      <c r="BM15" s="1264"/>
      <c r="BN15" s="1264"/>
      <c r="BO15" s="1264"/>
      <c r="BP15" s="1264"/>
      <c r="BQ15" s="1264"/>
      <c r="BR15" s="1264"/>
      <c r="BS15" s="1264"/>
      <c r="BT15" s="1264"/>
      <c r="BU15" s="1264"/>
      <c r="BV15" s="1264"/>
      <c r="BW15" s="1264"/>
      <c r="BX15" s="1264"/>
      <c r="BY15" s="1264"/>
      <c r="BZ15" s="1264"/>
      <c r="CA15" s="1264"/>
      <c r="CB15" s="1264"/>
      <c r="CC15" s="1264"/>
      <c r="CD15" s="1264"/>
      <c r="CE15" s="1264"/>
      <c r="CF15" s="1264"/>
      <c r="CG15" s="1264"/>
      <c r="CH15" s="1264"/>
      <c r="CI15" s="1264"/>
      <c r="CJ15" s="1264"/>
      <c r="CK15" s="1264"/>
      <c r="CL15" s="1264"/>
      <c r="CM15" s="1264"/>
      <c r="CN15" s="1264"/>
      <c r="CO15" s="1264"/>
      <c r="CP15" s="1264"/>
      <c r="CQ15" s="1264"/>
      <c r="CR15" s="1264"/>
      <c r="CS15" s="1264"/>
      <c r="CT15" s="1264"/>
      <c r="CU15" s="1264"/>
      <c r="CV15" s="1264"/>
      <c r="CW15" s="1264"/>
      <c r="CX15" s="1264"/>
      <c r="CY15" s="1264"/>
      <c r="CZ15" s="1264"/>
      <c r="DA15" s="1264"/>
      <c r="DB15" s="1264"/>
      <c r="DC15" s="1264"/>
      <c r="DD15" s="1264"/>
      <c r="DE15" s="1264"/>
    </row>
    <row r="16" spans="1:109" s="250" customFormat="1" ht="13.5" x14ac:dyDescent="0.15">
      <c r="A16" s="1209"/>
      <c r="B16" s="1264"/>
      <c r="C16" s="1264"/>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4"/>
      <c r="AL16" s="1264"/>
      <c r="AM16" s="1264"/>
      <c r="AN16" s="1264"/>
      <c r="AO16" s="1264"/>
      <c r="AP16" s="1264"/>
      <c r="AQ16" s="1264"/>
      <c r="AR16" s="1264"/>
      <c r="AS16" s="1264"/>
      <c r="AT16" s="1264"/>
      <c r="AU16" s="1264"/>
      <c r="AV16" s="1264"/>
      <c r="AW16" s="1264"/>
      <c r="AX16" s="1264"/>
      <c r="AY16" s="1264"/>
      <c r="AZ16" s="1264"/>
      <c r="BA16" s="1264"/>
      <c r="BB16" s="1264"/>
      <c r="BC16" s="1264"/>
      <c r="BD16" s="1264"/>
      <c r="BE16" s="1264"/>
      <c r="BF16" s="1264"/>
      <c r="BG16" s="1264"/>
      <c r="BH16" s="1264"/>
      <c r="BI16" s="1264"/>
      <c r="BJ16" s="1264"/>
      <c r="BK16" s="1264"/>
      <c r="BL16" s="1264"/>
      <c r="BM16" s="1264"/>
      <c r="BN16" s="1264"/>
      <c r="BO16" s="1264"/>
      <c r="BP16" s="1264"/>
      <c r="BQ16" s="1264"/>
      <c r="BR16" s="1264"/>
      <c r="BS16" s="1264"/>
      <c r="BT16" s="1264"/>
      <c r="BU16" s="1264"/>
      <c r="BV16" s="1264"/>
      <c r="BW16" s="1264"/>
      <c r="BX16" s="1264"/>
      <c r="BY16" s="1264"/>
      <c r="BZ16" s="1264"/>
      <c r="CA16" s="1264"/>
      <c r="CB16" s="1264"/>
      <c r="CC16" s="1264"/>
      <c r="CD16" s="1264"/>
      <c r="CE16" s="1264"/>
      <c r="CF16" s="1264"/>
      <c r="CG16" s="1264"/>
      <c r="CH16" s="1264"/>
      <c r="CI16" s="1264"/>
      <c r="CJ16" s="1264"/>
      <c r="CK16" s="1264"/>
      <c r="CL16" s="1264"/>
      <c r="CM16" s="1264"/>
      <c r="CN16" s="1264"/>
      <c r="CO16" s="1264"/>
      <c r="CP16" s="1264"/>
      <c r="CQ16" s="1264"/>
      <c r="CR16" s="1264"/>
      <c r="CS16" s="1264"/>
      <c r="CT16" s="1264"/>
      <c r="CU16" s="1264"/>
      <c r="CV16" s="1264"/>
      <c r="CW16" s="1264"/>
      <c r="CX16" s="1264"/>
      <c r="CY16" s="1264"/>
      <c r="CZ16" s="1264"/>
      <c r="DA16" s="1264"/>
      <c r="DB16" s="1264"/>
      <c r="DC16" s="1264"/>
      <c r="DD16" s="1264"/>
      <c r="DE16" s="1264"/>
    </row>
    <row r="17" spans="1:109" s="250" customFormat="1" ht="13.5" x14ac:dyDescent="0.15">
      <c r="A17" s="1209"/>
      <c r="B17" s="1264"/>
      <c r="C17" s="1264"/>
      <c r="D17" s="1264"/>
      <c r="E17" s="1264"/>
      <c r="F17" s="1264"/>
      <c r="G17" s="1264"/>
      <c r="H17" s="1264"/>
      <c r="I17" s="1264"/>
      <c r="J17" s="1264"/>
      <c r="K17" s="1264"/>
      <c r="L17" s="1264"/>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64"/>
      <c r="AR17" s="1264"/>
      <c r="AS17" s="1264"/>
      <c r="AT17" s="1264"/>
      <c r="AU17" s="1264"/>
      <c r="AV17" s="1264"/>
      <c r="AW17" s="1264"/>
      <c r="AX17" s="1264"/>
      <c r="AY17" s="1264"/>
      <c r="AZ17" s="1264"/>
      <c r="BA17" s="1264"/>
      <c r="BB17" s="1264"/>
      <c r="BC17" s="1264"/>
      <c r="BD17" s="1264"/>
      <c r="BE17" s="1264"/>
      <c r="BF17" s="1264"/>
      <c r="BG17" s="1264"/>
      <c r="BH17" s="1264"/>
      <c r="BI17" s="1264"/>
      <c r="BJ17" s="1264"/>
      <c r="BK17" s="1264"/>
      <c r="BL17" s="1264"/>
      <c r="BM17" s="1264"/>
      <c r="BN17" s="1264"/>
      <c r="BO17" s="1264"/>
      <c r="BP17" s="1264"/>
      <c r="BQ17" s="1264"/>
      <c r="BR17" s="1264"/>
      <c r="BS17" s="1264"/>
      <c r="BT17" s="1264"/>
      <c r="BU17" s="1264"/>
      <c r="BV17" s="1264"/>
      <c r="BW17" s="1264"/>
      <c r="BX17" s="1264"/>
      <c r="BY17" s="1264"/>
      <c r="BZ17" s="1264"/>
      <c r="CA17" s="1264"/>
      <c r="CB17" s="1264"/>
      <c r="CC17" s="1264"/>
      <c r="CD17" s="1264"/>
      <c r="CE17" s="1264"/>
      <c r="CF17" s="1264"/>
      <c r="CG17" s="1264"/>
      <c r="CH17" s="1264"/>
      <c r="CI17" s="1264"/>
      <c r="CJ17" s="1264"/>
      <c r="CK17" s="1264"/>
      <c r="CL17" s="1264"/>
      <c r="CM17" s="1264"/>
      <c r="CN17" s="1264"/>
      <c r="CO17" s="1264"/>
      <c r="CP17" s="1264"/>
      <c r="CQ17" s="1264"/>
      <c r="CR17" s="1264"/>
      <c r="CS17" s="1264"/>
      <c r="CT17" s="1264"/>
      <c r="CU17" s="1264"/>
      <c r="CV17" s="1264"/>
      <c r="CW17" s="1264"/>
      <c r="CX17" s="1264"/>
      <c r="CY17" s="1264"/>
      <c r="CZ17" s="1264"/>
      <c r="DA17" s="1264"/>
      <c r="DB17" s="1264"/>
      <c r="DC17" s="1264"/>
      <c r="DD17" s="1264"/>
      <c r="DE17" s="1264"/>
    </row>
    <row r="18" spans="1:109" s="250" customFormat="1" ht="13.5" x14ac:dyDescent="0.15">
      <c r="A18" s="1209"/>
      <c r="B18" s="1264"/>
      <c r="C18" s="1264"/>
      <c r="D18" s="1264"/>
      <c r="E18" s="1264"/>
      <c r="F18" s="1264"/>
      <c r="G18" s="1264"/>
      <c r="H18" s="1264"/>
      <c r="I18" s="1264"/>
      <c r="J18" s="1264"/>
      <c r="K18" s="1264"/>
      <c r="L18" s="1264"/>
      <c r="M18" s="1264"/>
      <c r="N18" s="1264"/>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c r="AJ18" s="1264"/>
      <c r="AK18" s="1264"/>
      <c r="AL18" s="1264"/>
      <c r="AM18" s="1264"/>
      <c r="AN18" s="1264"/>
      <c r="AO18" s="1264"/>
      <c r="AP18" s="1264"/>
      <c r="AQ18" s="1264"/>
      <c r="AR18" s="1264"/>
      <c r="AS18" s="1264"/>
      <c r="AT18" s="1264"/>
      <c r="AU18" s="1264"/>
      <c r="AV18" s="1264"/>
      <c r="AW18" s="1264"/>
      <c r="AX18" s="1264"/>
      <c r="AY18" s="1264"/>
      <c r="AZ18" s="1264"/>
      <c r="BA18" s="1264"/>
      <c r="BB18" s="1264"/>
      <c r="BC18" s="1264"/>
      <c r="BD18" s="1264"/>
      <c r="BE18" s="1264"/>
      <c r="BF18" s="1264"/>
      <c r="BG18" s="1264"/>
      <c r="BH18" s="1264"/>
      <c r="BI18" s="1264"/>
      <c r="BJ18" s="1264"/>
      <c r="BK18" s="1264"/>
      <c r="BL18" s="1264"/>
      <c r="BM18" s="1264"/>
      <c r="BN18" s="1264"/>
      <c r="BO18" s="1264"/>
      <c r="BP18" s="1264"/>
      <c r="BQ18" s="1264"/>
      <c r="BR18" s="1264"/>
      <c r="BS18" s="1264"/>
      <c r="BT18" s="1264"/>
      <c r="BU18" s="1264"/>
      <c r="BV18" s="1264"/>
      <c r="BW18" s="1264"/>
      <c r="BX18" s="1264"/>
      <c r="BY18" s="1264"/>
      <c r="BZ18" s="1264"/>
      <c r="CA18" s="1264"/>
      <c r="CB18" s="1264"/>
      <c r="CC18" s="1264"/>
      <c r="CD18" s="1264"/>
      <c r="CE18" s="1264"/>
      <c r="CF18" s="1264"/>
      <c r="CG18" s="1264"/>
      <c r="CH18" s="1264"/>
      <c r="CI18" s="1264"/>
      <c r="CJ18" s="1264"/>
      <c r="CK18" s="1264"/>
      <c r="CL18" s="1264"/>
      <c r="CM18" s="1264"/>
      <c r="CN18" s="1264"/>
      <c r="CO18" s="1264"/>
      <c r="CP18" s="1264"/>
      <c r="CQ18" s="1264"/>
      <c r="CR18" s="1264"/>
      <c r="CS18" s="1264"/>
      <c r="CT18" s="1264"/>
      <c r="CU18" s="1264"/>
      <c r="CV18" s="1264"/>
      <c r="CW18" s="1264"/>
      <c r="CX18" s="1264"/>
      <c r="CY18" s="1264"/>
      <c r="CZ18" s="1264"/>
      <c r="DA18" s="1264"/>
      <c r="DB18" s="1264"/>
      <c r="DC18" s="1264"/>
      <c r="DD18" s="1264"/>
      <c r="DE18" s="1264"/>
    </row>
    <row r="19" spans="1:109" ht="13.5" x14ac:dyDescent="0.15">
      <c r="DD19" s="1209"/>
      <c r="DE19" s="1209"/>
    </row>
    <row r="20" spans="1:109" ht="13.5" x14ac:dyDescent="0.15">
      <c r="DD20" s="1209"/>
      <c r="DE20" s="1209"/>
    </row>
    <row r="21" spans="1:109" ht="17.25" customHeight="1" x14ac:dyDescent="0.15">
      <c r="B21" s="1263"/>
      <c r="C21" s="1260"/>
      <c r="D21" s="1260"/>
      <c r="E21" s="1260"/>
      <c r="F21" s="1260"/>
      <c r="G21" s="1260"/>
      <c r="H21" s="1260"/>
      <c r="I21" s="1260"/>
      <c r="J21" s="1260"/>
      <c r="K21" s="1260"/>
      <c r="L21" s="1260"/>
      <c r="M21" s="1260"/>
      <c r="N21" s="1262"/>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c r="AN21" s="1260"/>
      <c r="AO21" s="1260"/>
      <c r="AP21" s="1260"/>
      <c r="AQ21" s="1260"/>
      <c r="AR21" s="1260"/>
      <c r="AS21" s="1260"/>
      <c r="AT21" s="1262"/>
      <c r="AU21" s="1260"/>
      <c r="AV21" s="1260"/>
      <c r="AW21" s="1260"/>
      <c r="AX21" s="1260"/>
      <c r="AY21" s="1260"/>
      <c r="AZ21" s="1260"/>
      <c r="BA21" s="1260"/>
      <c r="BB21" s="1260"/>
      <c r="BC21" s="1260"/>
      <c r="BD21" s="1260"/>
      <c r="BE21" s="1260"/>
      <c r="BF21" s="1262"/>
      <c r="BG21" s="1260"/>
      <c r="BH21" s="1260"/>
      <c r="BI21" s="1260"/>
      <c r="BJ21" s="1260"/>
      <c r="BK21" s="1260"/>
      <c r="BL21" s="1260"/>
      <c r="BM21" s="1260"/>
      <c r="BN21" s="1260"/>
      <c r="BO21" s="1260"/>
      <c r="BP21" s="1260"/>
      <c r="BQ21" s="1260"/>
      <c r="BR21" s="1262"/>
      <c r="BS21" s="1260"/>
      <c r="BT21" s="1260"/>
      <c r="BU21" s="1260"/>
      <c r="BV21" s="1260"/>
      <c r="BW21" s="1260"/>
      <c r="BX21" s="1260"/>
      <c r="BY21" s="1260"/>
      <c r="BZ21" s="1260"/>
      <c r="CA21" s="1260"/>
      <c r="CB21" s="1260"/>
      <c r="CC21" s="1260"/>
      <c r="CD21" s="1262"/>
      <c r="CE21" s="1260"/>
      <c r="CF21" s="1260"/>
      <c r="CG21" s="1260"/>
      <c r="CH21" s="1260"/>
      <c r="CI21" s="1260"/>
      <c r="CJ21" s="1260"/>
      <c r="CK21" s="1260"/>
      <c r="CL21" s="1260"/>
      <c r="CM21" s="1260"/>
      <c r="CN21" s="1260"/>
      <c r="CO21" s="1260"/>
      <c r="CP21" s="1262"/>
      <c r="CQ21" s="1260"/>
      <c r="CR21" s="1260"/>
      <c r="CS21" s="1260"/>
      <c r="CT21" s="1260"/>
      <c r="CU21" s="1260"/>
      <c r="CV21" s="1260"/>
      <c r="CW21" s="1260"/>
      <c r="CX21" s="1260"/>
      <c r="CY21" s="1260"/>
      <c r="CZ21" s="1260"/>
      <c r="DA21" s="1260"/>
      <c r="DB21" s="1262"/>
      <c r="DC21" s="1260"/>
      <c r="DD21" s="1259"/>
      <c r="DE21" s="1209"/>
    </row>
    <row r="22" spans="1:109" ht="17.25" customHeight="1" x14ac:dyDescent="0.15">
      <c r="B22" s="1210"/>
    </row>
    <row r="23" spans="1:109" ht="13.5" x14ac:dyDescent="0.15">
      <c r="B23" s="1210"/>
    </row>
    <row r="24" spans="1:109" ht="13.5" x14ac:dyDescent="0.15">
      <c r="B24" s="1210"/>
    </row>
    <row r="25" spans="1:109" ht="13.5" x14ac:dyDescent="0.15">
      <c r="B25" s="1210"/>
    </row>
    <row r="26" spans="1:109" ht="13.5" x14ac:dyDescent="0.15">
      <c r="B26" s="1210"/>
    </row>
    <row r="27" spans="1:109" ht="13.5" x14ac:dyDescent="0.15">
      <c r="B27" s="1210"/>
    </row>
    <row r="28" spans="1:109" ht="13.5" x14ac:dyDescent="0.15">
      <c r="B28" s="1210"/>
    </row>
    <row r="29" spans="1:109" ht="13.5" x14ac:dyDescent="0.15">
      <c r="B29" s="1210"/>
    </row>
    <row r="30" spans="1:109" ht="13.5" x14ac:dyDescent="0.15">
      <c r="B30" s="1210"/>
    </row>
    <row r="31" spans="1:109" ht="13.5" x14ac:dyDescent="0.15">
      <c r="B31" s="1210"/>
    </row>
    <row r="32" spans="1:109" ht="13.5" x14ac:dyDescent="0.15">
      <c r="B32" s="1210"/>
    </row>
    <row r="33" spans="2:109" ht="13.5" x14ac:dyDescent="0.15">
      <c r="B33" s="1210"/>
    </row>
    <row r="34" spans="2:109" ht="13.5" x14ac:dyDescent="0.15">
      <c r="B34" s="1210"/>
    </row>
    <row r="35" spans="2:109" ht="13.5" x14ac:dyDescent="0.15">
      <c r="B35" s="1210"/>
    </row>
    <row r="36" spans="2:109" ht="13.5" x14ac:dyDescent="0.15">
      <c r="B36" s="1210"/>
    </row>
    <row r="37" spans="2:109" ht="13.5" x14ac:dyDescent="0.15">
      <c r="B37" s="1210"/>
    </row>
    <row r="38" spans="2:109" ht="13.5" x14ac:dyDescent="0.15">
      <c r="B38" s="1210"/>
    </row>
    <row r="39" spans="2:109" ht="13.5" x14ac:dyDescent="0.15">
      <c r="B39" s="1214"/>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c r="AL39" s="1213"/>
      <c r="AM39" s="1213"/>
      <c r="AN39" s="1213"/>
      <c r="AO39" s="1213"/>
      <c r="AP39" s="1213"/>
      <c r="AQ39" s="1213"/>
      <c r="AR39" s="1213"/>
      <c r="AS39" s="1213"/>
      <c r="AT39" s="1213"/>
      <c r="AU39" s="1213"/>
      <c r="AV39" s="1213"/>
      <c r="AW39" s="1213"/>
      <c r="AX39" s="1213"/>
      <c r="AY39" s="1213"/>
      <c r="AZ39" s="1213"/>
      <c r="BA39" s="1213"/>
      <c r="BB39" s="1213"/>
      <c r="BC39" s="1213"/>
      <c r="BD39" s="1213"/>
      <c r="BE39" s="1213"/>
      <c r="BF39" s="1213"/>
      <c r="BG39" s="1213"/>
      <c r="BH39" s="1213"/>
      <c r="BI39" s="1213"/>
      <c r="BJ39" s="1213"/>
      <c r="BK39" s="1213"/>
      <c r="BL39" s="1213"/>
      <c r="BM39" s="1213"/>
      <c r="BN39" s="1213"/>
      <c r="BO39" s="1213"/>
      <c r="BP39" s="1213"/>
      <c r="BQ39" s="1213"/>
      <c r="BR39" s="1213"/>
      <c r="BS39" s="1213"/>
      <c r="BT39" s="1213"/>
      <c r="BU39" s="1213"/>
      <c r="BV39" s="1213"/>
      <c r="BW39" s="1213"/>
      <c r="BX39" s="1213"/>
      <c r="BY39" s="1213"/>
      <c r="BZ39" s="1213"/>
      <c r="CA39" s="1213"/>
      <c r="CB39" s="1213"/>
      <c r="CC39" s="1213"/>
      <c r="CD39" s="1213"/>
      <c r="CE39" s="1213"/>
      <c r="CF39" s="1213"/>
      <c r="CG39" s="1213"/>
      <c r="CH39" s="1213"/>
      <c r="CI39" s="1213"/>
      <c r="CJ39" s="1213"/>
      <c r="CK39" s="1213"/>
      <c r="CL39" s="1213"/>
      <c r="CM39" s="1213"/>
      <c r="CN39" s="1213"/>
      <c r="CO39" s="1213"/>
      <c r="CP39" s="1213"/>
      <c r="CQ39" s="1213"/>
      <c r="CR39" s="1213"/>
      <c r="CS39" s="1213"/>
      <c r="CT39" s="1213"/>
      <c r="CU39" s="1213"/>
      <c r="CV39" s="1213"/>
      <c r="CW39" s="1213"/>
      <c r="CX39" s="1213"/>
      <c r="CY39" s="1213"/>
      <c r="CZ39" s="1213"/>
      <c r="DA39" s="1213"/>
      <c r="DB39" s="1213"/>
      <c r="DC39" s="1213"/>
      <c r="DD39" s="1212"/>
    </row>
    <row r="40" spans="2:109" ht="13.5" x14ac:dyDescent="0.15">
      <c r="B40" s="1250"/>
      <c r="DD40" s="1250"/>
      <c r="DE40" s="1209"/>
    </row>
    <row r="41" spans="2:109" ht="17.25" x14ac:dyDescent="0.15">
      <c r="B41" s="1261" t="s">
        <v>621</v>
      </c>
      <c r="C41" s="1260"/>
      <c r="D41" s="1260"/>
      <c r="E41" s="1260"/>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0"/>
      <c r="AK41" s="1260"/>
      <c r="AL41" s="1260"/>
      <c r="AM41" s="1260"/>
      <c r="AN41" s="1260"/>
      <c r="AO41" s="1260"/>
      <c r="AP41" s="1260"/>
      <c r="AQ41" s="1260"/>
      <c r="AR41" s="1260"/>
      <c r="AS41" s="1260"/>
      <c r="AT41" s="1260"/>
      <c r="AU41" s="1260"/>
      <c r="AV41" s="1260"/>
      <c r="AW41" s="1260"/>
      <c r="AX41" s="1260"/>
      <c r="AY41" s="1260"/>
      <c r="AZ41" s="1260"/>
      <c r="BA41" s="1260"/>
      <c r="BB41" s="1260"/>
      <c r="BC41" s="1260"/>
      <c r="BD41" s="1260"/>
      <c r="BE41" s="1260"/>
      <c r="BF41" s="1260"/>
      <c r="BG41" s="1260"/>
      <c r="BH41" s="1260"/>
      <c r="BI41" s="1260"/>
      <c r="BJ41" s="1260"/>
      <c r="BK41" s="1260"/>
      <c r="BL41" s="1260"/>
      <c r="BM41" s="1260"/>
      <c r="BN41" s="1260"/>
      <c r="BO41" s="1260"/>
      <c r="BP41" s="1260"/>
      <c r="BQ41" s="1260"/>
      <c r="BR41" s="1260"/>
      <c r="BS41" s="1260"/>
      <c r="BT41" s="1260"/>
      <c r="BU41" s="1260"/>
      <c r="BV41" s="1260"/>
      <c r="BW41" s="1260"/>
      <c r="BX41" s="1260"/>
      <c r="BY41" s="1260"/>
      <c r="BZ41" s="1260"/>
      <c r="CA41" s="1260"/>
      <c r="CB41" s="1260"/>
      <c r="CC41" s="1260"/>
      <c r="CD41" s="1260"/>
      <c r="CE41" s="1260"/>
      <c r="CF41" s="1260"/>
      <c r="CG41" s="1260"/>
      <c r="CH41" s="1260"/>
      <c r="CI41" s="1260"/>
      <c r="CJ41" s="1260"/>
      <c r="CK41" s="1260"/>
      <c r="CL41" s="1260"/>
      <c r="CM41" s="1260"/>
      <c r="CN41" s="1260"/>
      <c r="CO41" s="1260"/>
      <c r="CP41" s="1260"/>
      <c r="CQ41" s="1260"/>
      <c r="CR41" s="1260"/>
      <c r="CS41" s="1260"/>
      <c r="CT41" s="1260"/>
      <c r="CU41" s="1260"/>
      <c r="CV41" s="1260"/>
      <c r="CW41" s="1260"/>
      <c r="CX41" s="1260"/>
      <c r="CY41" s="1260"/>
      <c r="CZ41" s="1260"/>
      <c r="DA41" s="1260"/>
      <c r="DB41" s="1260"/>
      <c r="DC41" s="1260"/>
      <c r="DD41" s="1259"/>
    </row>
    <row r="42" spans="2:109" ht="13.5" x14ac:dyDescent="0.15">
      <c r="B42" s="1210"/>
      <c r="G42" s="1246"/>
      <c r="I42" s="1245"/>
      <c r="J42" s="1245"/>
      <c r="K42" s="1245"/>
      <c r="AM42" s="1246"/>
      <c r="AN42" s="1246" t="s">
        <v>617</v>
      </c>
      <c r="AP42" s="1245"/>
      <c r="AQ42" s="1245"/>
      <c r="AR42" s="1245"/>
      <c r="AY42" s="1246"/>
      <c r="BA42" s="1245"/>
      <c r="BB42" s="1245"/>
      <c r="BC42" s="1245"/>
      <c r="BK42" s="1246"/>
      <c r="BM42" s="1245"/>
      <c r="BN42" s="1245"/>
      <c r="BO42" s="1245"/>
      <c r="BW42" s="1246"/>
      <c r="BY42" s="1245"/>
      <c r="BZ42" s="1245"/>
      <c r="CA42" s="1245"/>
      <c r="CI42" s="1246"/>
      <c r="CK42" s="1245"/>
      <c r="CL42" s="1245"/>
      <c r="CM42" s="1245"/>
      <c r="CU42" s="1246"/>
      <c r="CW42" s="1245"/>
      <c r="CX42" s="1245"/>
      <c r="CY42" s="1245"/>
    </row>
    <row r="43" spans="2:109" ht="13.5" customHeight="1" x14ac:dyDescent="0.15">
      <c r="B43" s="1210"/>
      <c r="AN43" s="1244" t="s">
        <v>620</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2"/>
    </row>
    <row r="44" spans="2:109" ht="13.5" x14ac:dyDescent="0.15">
      <c r="B44" s="1210"/>
      <c r="AN44" s="1241"/>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39"/>
    </row>
    <row r="45" spans="2:109" ht="13.5" x14ac:dyDescent="0.15">
      <c r="B45" s="1210"/>
      <c r="AN45" s="1241"/>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39"/>
    </row>
    <row r="46" spans="2:109" ht="13.5" x14ac:dyDescent="0.15">
      <c r="B46" s="1210"/>
      <c r="AN46" s="1241"/>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39"/>
    </row>
    <row r="47" spans="2:109" ht="13.5" x14ac:dyDescent="0.15">
      <c r="B47" s="1210"/>
      <c r="AN47" s="1238"/>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6"/>
    </row>
    <row r="48" spans="2:109" ht="13.5" x14ac:dyDescent="0.15">
      <c r="B48" s="1210"/>
      <c r="H48" s="1223"/>
      <c r="I48" s="1223"/>
      <c r="J48" s="1223"/>
      <c r="AN48" s="1223"/>
      <c r="AO48" s="1223"/>
      <c r="AP48" s="1223"/>
      <c r="AZ48" s="1223"/>
      <c r="BA48" s="1223"/>
      <c r="BB48" s="1223"/>
      <c r="BL48" s="1223"/>
      <c r="BM48" s="1223"/>
      <c r="BN48" s="1223"/>
      <c r="BX48" s="1223"/>
      <c r="BY48" s="1223"/>
      <c r="BZ48" s="1223"/>
      <c r="CJ48" s="1223"/>
      <c r="CK48" s="1223"/>
      <c r="CL48" s="1223"/>
      <c r="CV48" s="1223"/>
      <c r="CW48" s="1223"/>
      <c r="CX48" s="1223"/>
    </row>
    <row r="49" spans="1:109" ht="13.5" x14ac:dyDescent="0.15">
      <c r="B49" s="1210"/>
      <c r="AN49" s="1209" t="s">
        <v>615</v>
      </c>
    </row>
    <row r="50" spans="1:109" ht="13.5" x14ac:dyDescent="0.15">
      <c r="B50" s="1210"/>
      <c r="G50" s="1221"/>
      <c r="H50" s="1221"/>
      <c r="I50" s="1221"/>
      <c r="J50" s="1221"/>
      <c r="K50" s="1230"/>
      <c r="L50" s="1230"/>
      <c r="M50" s="1229"/>
      <c r="N50" s="1229"/>
      <c r="AN50" s="1228"/>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6"/>
      <c r="BP50" s="1218" t="s">
        <v>567</v>
      </c>
      <c r="BQ50" s="1218"/>
      <c r="BR50" s="1218"/>
      <c r="BS50" s="1218"/>
      <c r="BT50" s="1218"/>
      <c r="BU50" s="1218"/>
      <c r="BV50" s="1218"/>
      <c r="BW50" s="1218"/>
      <c r="BX50" s="1218" t="s">
        <v>568</v>
      </c>
      <c r="BY50" s="1218"/>
      <c r="BZ50" s="1218"/>
      <c r="CA50" s="1218"/>
      <c r="CB50" s="1218"/>
      <c r="CC50" s="1218"/>
      <c r="CD50" s="1218"/>
      <c r="CE50" s="1218"/>
      <c r="CF50" s="1218" t="s">
        <v>569</v>
      </c>
      <c r="CG50" s="1218"/>
      <c r="CH50" s="1218"/>
      <c r="CI50" s="1218"/>
      <c r="CJ50" s="1218"/>
      <c r="CK50" s="1218"/>
      <c r="CL50" s="1218"/>
      <c r="CM50" s="1218"/>
      <c r="CN50" s="1218" t="s">
        <v>570</v>
      </c>
      <c r="CO50" s="1218"/>
      <c r="CP50" s="1218"/>
      <c r="CQ50" s="1218"/>
      <c r="CR50" s="1218"/>
      <c r="CS50" s="1218"/>
      <c r="CT50" s="1218"/>
      <c r="CU50" s="1218"/>
      <c r="CV50" s="1218" t="s">
        <v>571</v>
      </c>
      <c r="CW50" s="1218"/>
      <c r="CX50" s="1218"/>
      <c r="CY50" s="1218"/>
      <c r="CZ50" s="1218"/>
      <c r="DA50" s="1218"/>
      <c r="DB50" s="1218"/>
      <c r="DC50" s="1218"/>
    </row>
    <row r="51" spans="1:109" ht="13.5" customHeight="1" x14ac:dyDescent="0.15">
      <c r="B51" s="1210"/>
      <c r="G51" s="1225"/>
      <c r="H51" s="1225"/>
      <c r="I51" s="1258"/>
      <c r="J51" s="1258"/>
      <c r="K51" s="1224"/>
      <c r="L51" s="1224"/>
      <c r="M51" s="1224"/>
      <c r="N51" s="1224"/>
      <c r="AM51" s="1223"/>
      <c r="AN51" s="1217" t="s">
        <v>614</v>
      </c>
      <c r="AO51" s="1217"/>
      <c r="AP51" s="1217"/>
      <c r="AQ51" s="1217"/>
      <c r="AR51" s="1217"/>
      <c r="AS51" s="1217"/>
      <c r="AT51" s="1217"/>
      <c r="AU51" s="1217"/>
      <c r="AV51" s="1217"/>
      <c r="AW51" s="1217"/>
      <c r="AX51" s="1217"/>
      <c r="AY51" s="1217"/>
      <c r="AZ51" s="1217"/>
      <c r="BA51" s="1217"/>
      <c r="BB51" s="1217" t="s">
        <v>612</v>
      </c>
      <c r="BC51" s="1217"/>
      <c r="BD51" s="1217"/>
      <c r="BE51" s="1217"/>
      <c r="BF51" s="1217"/>
      <c r="BG51" s="1217"/>
      <c r="BH51" s="1217"/>
      <c r="BI51" s="1217"/>
      <c r="BJ51" s="1217"/>
      <c r="BK51" s="1217"/>
      <c r="BL51" s="1217"/>
      <c r="BM51" s="1217"/>
      <c r="BN51" s="1217"/>
      <c r="BO51" s="1217"/>
      <c r="BP51" s="1216"/>
      <c r="BQ51" s="1216"/>
      <c r="BR51" s="1216"/>
      <c r="BS51" s="1216"/>
      <c r="BT51" s="1216"/>
      <c r="BU51" s="1216"/>
      <c r="BV51" s="1216"/>
      <c r="BW51" s="1216"/>
      <c r="BX51" s="1216"/>
      <c r="BY51" s="1216"/>
      <c r="BZ51" s="1216"/>
      <c r="CA51" s="1216"/>
      <c r="CB51" s="1216"/>
      <c r="CC51" s="1216"/>
      <c r="CD51" s="1216"/>
      <c r="CE51" s="1216"/>
      <c r="CF51" s="1216"/>
      <c r="CG51" s="1216"/>
      <c r="CH51" s="1216"/>
      <c r="CI51" s="1216"/>
      <c r="CJ51" s="1216"/>
      <c r="CK51" s="1216"/>
      <c r="CL51" s="1216"/>
      <c r="CM51" s="1216"/>
      <c r="CN51" s="1216"/>
      <c r="CO51" s="1216"/>
      <c r="CP51" s="1216"/>
      <c r="CQ51" s="1216"/>
      <c r="CR51" s="1216"/>
      <c r="CS51" s="1216"/>
      <c r="CT51" s="1216"/>
      <c r="CU51" s="1216"/>
      <c r="CV51" s="1216"/>
      <c r="CW51" s="1216"/>
      <c r="CX51" s="1216"/>
      <c r="CY51" s="1216"/>
      <c r="CZ51" s="1216"/>
      <c r="DA51" s="1216"/>
      <c r="DB51" s="1216"/>
      <c r="DC51" s="1216"/>
    </row>
    <row r="52" spans="1:109" ht="13.5" x14ac:dyDescent="0.15">
      <c r="B52" s="1210"/>
      <c r="G52" s="1225"/>
      <c r="H52" s="1225"/>
      <c r="I52" s="1258"/>
      <c r="J52" s="1258"/>
      <c r="K52" s="1224"/>
      <c r="L52" s="1224"/>
      <c r="M52" s="1224"/>
      <c r="N52" s="1224"/>
      <c r="AM52" s="1223"/>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ht="13.5" x14ac:dyDescent="0.15">
      <c r="A53" s="1245"/>
      <c r="B53" s="1210"/>
      <c r="G53" s="1225"/>
      <c r="H53" s="1225"/>
      <c r="I53" s="1221"/>
      <c r="J53" s="1221"/>
      <c r="K53" s="1224"/>
      <c r="L53" s="1224"/>
      <c r="M53" s="1224"/>
      <c r="N53" s="1224"/>
      <c r="AM53" s="1223"/>
      <c r="AN53" s="1217"/>
      <c r="AO53" s="1217"/>
      <c r="AP53" s="1217"/>
      <c r="AQ53" s="1217"/>
      <c r="AR53" s="1217"/>
      <c r="AS53" s="1217"/>
      <c r="AT53" s="1217"/>
      <c r="AU53" s="1217"/>
      <c r="AV53" s="1217"/>
      <c r="AW53" s="1217"/>
      <c r="AX53" s="1217"/>
      <c r="AY53" s="1217"/>
      <c r="AZ53" s="1217"/>
      <c r="BA53" s="1217"/>
      <c r="BB53" s="1217" t="s">
        <v>619</v>
      </c>
      <c r="BC53" s="1217"/>
      <c r="BD53" s="1217"/>
      <c r="BE53" s="1217"/>
      <c r="BF53" s="1217"/>
      <c r="BG53" s="1217"/>
      <c r="BH53" s="1217"/>
      <c r="BI53" s="1217"/>
      <c r="BJ53" s="1217"/>
      <c r="BK53" s="1217"/>
      <c r="BL53" s="1217"/>
      <c r="BM53" s="1217"/>
      <c r="BN53" s="1217"/>
      <c r="BO53" s="1217"/>
      <c r="BP53" s="1216">
        <v>71.7</v>
      </c>
      <c r="BQ53" s="1216"/>
      <c r="BR53" s="1216"/>
      <c r="BS53" s="1216"/>
      <c r="BT53" s="1216"/>
      <c r="BU53" s="1216"/>
      <c r="BV53" s="1216"/>
      <c r="BW53" s="1216"/>
      <c r="BX53" s="1216">
        <v>75.099999999999994</v>
      </c>
      <c r="BY53" s="1216"/>
      <c r="BZ53" s="1216"/>
      <c r="CA53" s="1216"/>
      <c r="CB53" s="1216"/>
      <c r="CC53" s="1216"/>
      <c r="CD53" s="1216"/>
      <c r="CE53" s="1216"/>
      <c r="CF53" s="1216">
        <v>75.400000000000006</v>
      </c>
      <c r="CG53" s="1216"/>
      <c r="CH53" s="1216"/>
      <c r="CI53" s="1216"/>
      <c r="CJ53" s="1216"/>
      <c r="CK53" s="1216"/>
      <c r="CL53" s="1216"/>
      <c r="CM53" s="1216"/>
      <c r="CN53" s="1216">
        <v>75.900000000000006</v>
      </c>
      <c r="CO53" s="1216"/>
      <c r="CP53" s="1216"/>
      <c r="CQ53" s="1216"/>
      <c r="CR53" s="1216"/>
      <c r="CS53" s="1216"/>
      <c r="CT53" s="1216"/>
      <c r="CU53" s="1216"/>
      <c r="CV53" s="1216">
        <v>74.099999999999994</v>
      </c>
      <c r="CW53" s="1216"/>
      <c r="CX53" s="1216"/>
      <c r="CY53" s="1216"/>
      <c r="CZ53" s="1216"/>
      <c r="DA53" s="1216"/>
      <c r="DB53" s="1216"/>
      <c r="DC53" s="1216"/>
    </row>
    <row r="54" spans="1:109" ht="13.5" x14ac:dyDescent="0.15">
      <c r="A54" s="1245"/>
      <c r="B54" s="1210"/>
      <c r="G54" s="1225"/>
      <c r="H54" s="1225"/>
      <c r="I54" s="1221"/>
      <c r="J54" s="1221"/>
      <c r="K54" s="1224"/>
      <c r="L54" s="1224"/>
      <c r="M54" s="1224"/>
      <c r="N54" s="1224"/>
      <c r="AM54" s="1223"/>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ht="13.5" x14ac:dyDescent="0.15">
      <c r="A55" s="1245"/>
      <c r="B55" s="1210"/>
      <c r="G55" s="1221"/>
      <c r="H55" s="1221"/>
      <c r="I55" s="1221"/>
      <c r="J55" s="1221"/>
      <c r="K55" s="1224"/>
      <c r="L55" s="1224"/>
      <c r="M55" s="1224"/>
      <c r="N55" s="1224"/>
      <c r="AN55" s="1218" t="s">
        <v>613</v>
      </c>
      <c r="AO55" s="1218"/>
      <c r="AP55" s="1218"/>
      <c r="AQ55" s="1218"/>
      <c r="AR55" s="1218"/>
      <c r="AS55" s="1218"/>
      <c r="AT55" s="1218"/>
      <c r="AU55" s="1218"/>
      <c r="AV55" s="1218"/>
      <c r="AW55" s="1218"/>
      <c r="AX55" s="1218"/>
      <c r="AY55" s="1218"/>
      <c r="AZ55" s="1218"/>
      <c r="BA55" s="1218"/>
      <c r="BB55" s="1217" t="s">
        <v>612</v>
      </c>
      <c r="BC55" s="1217"/>
      <c r="BD55" s="1217"/>
      <c r="BE55" s="1217"/>
      <c r="BF55" s="1217"/>
      <c r="BG55" s="1217"/>
      <c r="BH55" s="1217"/>
      <c r="BI55" s="1217"/>
      <c r="BJ55" s="1217"/>
      <c r="BK55" s="1217"/>
      <c r="BL55" s="1217"/>
      <c r="BM55" s="1217"/>
      <c r="BN55" s="1217"/>
      <c r="BO55" s="1217"/>
      <c r="BP55" s="1216">
        <v>0</v>
      </c>
      <c r="BQ55" s="1216"/>
      <c r="BR55" s="1216"/>
      <c r="BS55" s="1216"/>
      <c r="BT55" s="1216"/>
      <c r="BU55" s="1216"/>
      <c r="BV55" s="1216"/>
      <c r="BW55" s="1216"/>
      <c r="BX55" s="1216">
        <v>0</v>
      </c>
      <c r="BY55" s="1216"/>
      <c r="BZ55" s="1216"/>
      <c r="CA55" s="1216"/>
      <c r="CB55" s="1216"/>
      <c r="CC55" s="1216"/>
      <c r="CD55" s="1216"/>
      <c r="CE55" s="1216"/>
      <c r="CF55" s="1216">
        <v>3.1</v>
      </c>
      <c r="CG55" s="1216"/>
      <c r="CH55" s="1216"/>
      <c r="CI55" s="1216"/>
      <c r="CJ55" s="1216"/>
      <c r="CK55" s="1216"/>
      <c r="CL55" s="1216"/>
      <c r="CM55" s="1216"/>
      <c r="CN55" s="1216">
        <v>13.7</v>
      </c>
      <c r="CO55" s="1216"/>
      <c r="CP55" s="1216"/>
      <c r="CQ55" s="1216"/>
      <c r="CR55" s="1216"/>
      <c r="CS55" s="1216"/>
      <c r="CT55" s="1216"/>
      <c r="CU55" s="1216"/>
      <c r="CV55" s="1216">
        <v>6.9</v>
      </c>
      <c r="CW55" s="1216"/>
      <c r="CX55" s="1216"/>
      <c r="CY55" s="1216"/>
      <c r="CZ55" s="1216"/>
      <c r="DA55" s="1216"/>
      <c r="DB55" s="1216"/>
      <c r="DC55" s="1216"/>
    </row>
    <row r="56" spans="1:109" ht="13.5" x14ac:dyDescent="0.15">
      <c r="A56" s="1245"/>
      <c r="B56" s="1210"/>
      <c r="G56" s="1221"/>
      <c r="H56" s="1221"/>
      <c r="I56" s="1221"/>
      <c r="J56" s="1221"/>
      <c r="K56" s="1224"/>
      <c r="L56" s="1224"/>
      <c r="M56" s="1224"/>
      <c r="N56" s="1224"/>
      <c r="AN56" s="1218"/>
      <c r="AO56" s="1218"/>
      <c r="AP56" s="1218"/>
      <c r="AQ56" s="1218"/>
      <c r="AR56" s="1218"/>
      <c r="AS56" s="1218"/>
      <c r="AT56" s="1218"/>
      <c r="AU56" s="1218"/>
      <c r="AV56" s="1218"/>
      <c r="AW56" s="1218"/>
      <c r="AX56" s="1218"/>
      <c r="AY56" s="1218"/>
      <c r="AZ56" s="1218"/>
      <c r="BA56" s="1218"/>
      <c r="BB56" s="1217"/>
      <c r="BC56" s="1217"/>
      <c r="BD56" s="1217"/>
      <c r="BE56" s="1217"/>
      <c r="BF56" s="1217"/>
      <c r="BG56" s="1217"/>
      <c r="BH56" s="1217"/>
      <c r="BI56" s="1217"/>
      <c r="BJ56" s="1217"/>
      <c r="BK56" s="1217"/>
      <c r="BL56" s="1217"/>
      <c r="BM56" s="1217"/>
      <c r="BN56" s="1217"/>
      <c r="BO56" s="1217"/>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1245" customFormat="1" ht="13.5" x14ac:dyDescent="0.15">
      <c r="B57" s="1251"/>
      <c r="G57" s="1221"/>
      <c r="H57" s="1221"/>
      <c r="I57" s="1220"/>
      <c r="J57" s="1220"/>
      <c r="K57" s="1224"/>
      <c r="L57" s="1224"/>
      <c r="M57" s="1224"/>
      <c r="N57" s="1224"/>
      <c r="AM57" s="1209"/>
      <c r="AN57" s="1218"/>
      <c r="AO57" s="1218"/>
      <c r="AP57" s="1218"/>
      <c r="AQ57" s="1218"/>
      <c r="AR57" s="1218"/>
      <c r="AS57" s="1218"/>
      <c r="AT57" s="1218"/>
      <c r="AU57" s="1218"/>
      <c r="AV57" s="1218"/>
      <c r="AW57" s="1218"/>
      <c r="AX57" s="1218"/>
      <c r="AY57" s="1218"/>
      <c r="AZ57" s="1218"/>
      <c r="BA57" s="1218"/>
      <c r="BB57" s="1217" t="s">
        <v>619</v>
      </c>
      <c r="BC57" s="1217"/>
      <c r="BD57" s="1217"/>
      <c r="BE57" s="1217"/>
      <c r="BF57" s="1217"/>
      <c r="BG57" s="1217"/>
      <c r="BH57" s="1217"/>
      <c r="BI57" s="1217"/>
      <c r="BJ57" s="1217"/>
      <c r="BK57" s="1217"/>
      <c r="BL57" s="1217"/>
      <c r="BM57" s="1217"/>
      <c r="BN57" s="1217"/>
      <c r="BO57" s="1217"/>
      <c r="BP57" s="1216">
        <v>59.4</v>
      </c>
      <c r="BQ57" s="1216"/>
      <c r="BR57" s="1216"/>
      <c r="BS57" s="1216"/>
      <c r="BT57" s="1216"/>
      <c r="BU57" s="1216"/>
      <c r="BV57" s="1216"/>
      <c r="BW57" s="1216"/>
      <c r="BX57" s="1216">
        <v>60</v>
      </c>
      <c r="BY57" s="1216"/>
      <c r="BZ57" s="1216"/>
      <c r="CA57" s="1216"/>
      <c r="CB57" s="1216"/>
      <c r="CC57" s="1216"/>
      <c r="CD57" s="1216"/>
      <c r="CE57" s="1216"/>
      <c r="CF57" s="1216">
        <v>61.2</v>
      </c>
      <c r="CG57" s="1216"/>
      <c r="CH57" s="1216"/>
      <c r="CI57" s="1216"/>
      <c r="CJ57" s="1216"/>
      <c r="CK57" s="1216"/>
      <c r="CL57" s="1216"/>
      <c r="CM57" s="1216"/>
      <c r="CN57" s="1216">
        <v>62</v>
      </c>
      <c r="CO57" s="1216"/>
      <c r="CP57" s="1216"/>
      <c r="CQ57" s="1216"/>
      <c r="CR57" s="1216"/>
      <c r="CS57" s="1216"/>
      <c r="CT57" s="1216"/>
      <c r="CU57" s="1216"/>
      <c r="CV57" s="1216">
        <v>62.9</v>
      </c>
      <c r="CW57" s="1216"/>
      <c r="CX57" s="1216"/>
      <c r="CY57" s="1216"/>
      <c r="CZ57" s="1216"/>
      <c r="DA57" s="1216"/>
      <c r="DB57" s="1216"/>
      <c r="DC57" s="1216"/>
      <c r="DD57" s="1256"/>
      <c r="DE57" s="1251"/>
    </row>
    <row r="58" spans="1:109" s="1245" customFormat="1" ht="13.5" x14ac:dyDescent="0.15">
      <c r="A58" s="1209"/>
      <c r="B58" s="1251"/>
      <c r="G58" s="1221"/>
      <c r="H58" s="1221"/>
      <c r="I58" s="1220"/>
      <c r="J58" s="1220"/>
      <c r="K58" s="1224"/>
      <c r="L58" s="1224"/>
      <c r="M58" s="1224"/>
      <c r="N58" s="1224"/>
      <c r="AM58" s="1209"/>
      <c r="AN58" s="1218"/>
      <c r="AO58" s="1218"/>
      <c r="AP58" s="1218"/>
      <c r="AQ58" s="1218"/>
      <c r="AR58" s="1218"/>
      <c r="AS58" s="1218"/>
      <c r="AT58" s="1218"/>
      <c r="AU58" s="1218"/>
      <c r="AV58" s="1218"/>
      <c r="AW58" s="1218"/>
      <c r="AX58" s="1218"/>
      <c r="AY58" s="1218"/>
      <c r="AZ58" s="1218"/>
      <c r="BA58" s="1218"/>
      <c r="BB58" s="1217"/>
      <c r="BC58" s="1217"/>
      <c r="BD58" s="1217"/>
      <c r="BE58" s="1217"/>
      <c r="BF58" s="1217"/>
      <c r="BG58" s="1217"/>
      <c r="BH58" s="1217"/>
      <c r="BI58" s="1217"/>
      <c r="BJ58" s="1217"/>
      <c r="BK58" s="1217"/>
      <c r="BL58" s="1217"/>
      <c r="BM58" s="1217"/>
      <c r="BN58" s="1217"/>
      <c r="BO58" s="1217"/>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1256"/>
      <c r="DE58" s="1251"/>
    </row>
    <row r="59" spans="1:109" s="1245" customFormat="1" ht="13.5" x14ac:dyDescent="0.15">
      <c r="A59" s="1209"/>
      <c r="B59" s="1251"/>
      <c r="K59" s="1257"/>
      <c r="L59" s="1257"/>
      <c r="M59" s="1257"/>
      <c r="N59" s="1257"/>
      <c r="AQ59" s="1257"/>
      <c r="AR59" s="1257"/>
      <c r="AS59" s="1257"/>
      <c r="AT59" s="1257"/>
      <c r="BC59" s="1257"/>
      <c r="BD59" s="1257"/>
      <c r="BE59" s="1257"/>
      <c r="BF59" s="1257"/>
      <c r="BO59" s="1257"/>
      <c r="BP59" s="1257"/>
      <c r="BQ59" s="1257"/>
      <c r="BR59" s="1257"/>
      <c r="CA59" s="1257"/>
      <c r="CB59" s="1257"/>
      <c r="CC59" s="1257"/>
      <c r="CD59" s="1257"/>
      <c r="CM59" s="1257"/>
      <c r="CN59" s="1257"/>
      <c r="CO59" s="1257"/>
      <c r="CP59" s="1257"/>
      <c r="CY59" s="1257"/>
      <c r="CZ59" s="1257"/>
      <c r="DA59" s="1257"/>
      <c r="DB59" s="1257"/>
      <c r="DC59" s="1257"/>
      <c r="DD59" s="1256"/>
      <c r="DE59" s="1251"/>
    </row>
    <row r="60" spans="1:109" s="1245" customFormat="1" ht="13.5" x14ac:dyDescent="0.15">
      <c r="A60" s="1209"/>
      <c r="B60" s="1251"/>
      <c r="K60" s="1257"/>
      <c r="L60" s="1257"/>
      <c r="M60" s="1257"/>
      <c r="N60" s="1257"/>
      <c r="AQ60" s="1257"/>
      <c r="AR60" s="1257"/>
      <c r="AS60" s="1257"/>
      <c r="AT60" s="1257"/>
      <c r="BC60" s="1257"/>
      <c r="BD60" s="1257"/>
      <c r="BE60" s="1257"/>
      <c r="BF60" s="1257"/>
      <c r="BO60" s="1257"/>
      <c r="BP60" s="1257"/>
      <c r="BQ60" s="1257"/>
      <c r="BR60" s="1257"/>
      <c r="CA60" s="1257"/>
      <c r="CB60" s="1257"/>
      <c r="CC60" s="1257"/>
      <c r="CD60" s="1257"/>
      <c r="CM60" s="1257"/>
      <c r="CN60" s="1257"/>
      <c r="CO60" s="1257"/>
      <c r="CP60" s="1257"/>
      <c r="CY60" s="1257"/>
      <c r="CZ60" s="1257"/>
      <c r="DA60" s="1257"/>
      <c r="DB60" s="1257"/>
      <c r="DC60" s="1257"/>
      <c r="DD60" s="1256"/>
      <c r="DE60" s="1251"/>
    </row>
    <row r="61" spans="1:109" s="1245" customFormat="1" ht="13.5" x14ac:dyDescent="0.15">
      <c r="A61" s="1209"/>
      <c r="B61" s="1255"/>
      <c r="C61" s="1254"/>
      <c r="D61" s="1254"/>
      <c r="E61" s="1254"/>
      <c r="F61" s="1254"/>
      <c r="G61" s="1254"/>
      <c r="H61" s="1254"/>
      <c r="I61" s="1254"/>
      <c r="J61" s="1254"/>
      <c r="K61" s="1254"/>
      <c r="L61" s="1254"/>
      <c r="M61" s="1253"/>
      <c r="N61" s="1253"/>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3"/>
      <c r="AT61" s="1253"/>
      <c r="AU61" s="1254"/>
      <c r="AV61" s="1254"/>
      <c r="AW61" s="1254"/>
      <c r="AX61" s="1254"/>
      <c r="AY61" s="1254"/>
      <c r="AZ61" s="1254"/>
      <c r="BA61" s="1254"/>
      <c r="BB61" s="1254"/>
      <c r="BC61" s="1254"/>
      <c r="BD61" s="1254"/>
      <c r="BE61" s="1253"/>
      <c r="BF61" s="1253"/>
      <c r="BG61" s="1254"/>
      <c r="BH61" s="1254"/>
      <c r="BI61" s="1254"/>
      <c r="BJ61" s="1254"/>
      <c r="BK61" s="1254"/>
      <c r="BL61" s="1254"/>
      <c r="BM61" s="1254"/>
      <c r="BN61" s="1254"/>
      <c r="BO61" s="1254"/>
      <c r="BP61" s="1254"/>
      <c r="BQ61" s="1253"/>
      <c r="BR61" s="1253"/>
      <c r="BS61" s="1254"/>
      <c r="BT61" s="1254"/>
      <c r="BU61" s="1254"/>
      <c r="BV61" s="1254"/>
      <c r="BW61" s="1254"/>
      <c r="BX61" s="1254"/>
      <c r="BY61" s="1254"/>
      <c r="BZ61" s="1254"/>
      <c r="CA61" s="1254"/>
      <c r="CB61" s="1254"/>
      <c r="CC61" s="1253"/>
      <c r="CD61" s="1253"/>
      <c r="CE61" s="1254"/>
      <c r="CF61" s="1254"/>
      <c r="CG61" s="1254"/>
      <c r="CH61" s="1254"/>
      <c r="CI61" s="1254"/>
      <c r="CJ61" s="1254"/>
      <c r="CK61" s="1254"/>
      <c r="CL61" s="1254"/>
      <c r="CM61" s="1254"/>
      <c r="CN61" s="1254"/>
      <c r="CO61" s="1253"/>
      <c r="CP61" s="1253"/>
      <c r="CQ61" s="1254"/>
      <c r="CR61" s="1254"/>
      <c r="CS61" s="1254"/>
      <c r="CT61" s="1254"/>
      <c r="CU61" s="1254"/>
      <c r="CV61" s="1254"/>
      <c r="CW61" s="1254"/>
      <c r="CX61" s="1254"/>
      <c r="CY61" s="1254"/>
      <c r="CZ61" s="1254"/>
      <c r="DA61" s="1253"/>
      <c r="DB61" s="1253"/>
      <c r="DC61" s="1253"/>
      <c r="DD61" s="1252"/>
      <c r="DE61" s="1251"/>
    </row>
    <row r="62" spans="1:109" ht="13.5" x14ac:dyDescent="0.1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09"/>
    </row>
    <row r="63" spans="1:109" ht="17.25" x14ac:dyDescent="0.15">
      <c r="B63" s="1249" t="s">
        <v>618</v>
      </c>
    </row>
    <row r="64" spans="1:109" ht="13.5" x14ac:dyDescent="0.15">
      <c r="B64" s="1210"/>
      <c r="G64" s="1246"/>
      <c r="I64" s="1248"/>
      <c r="J64" s="1248"/>
      <c r="K64" s="1248"/>
      <c r="L64" s="1248"/>
      <c r="M64" s="1248"/>
      <c r="N64" s="1247"/>
      <c r="AM64" s="1246"/>
      <c r="AN64" s="1246" t="s">
        <v>617</v>
      </c>
      <c r="AP64" s="1245"/>
      <c r="AQ64" s="1245"/>
      <c r="AR64" s="1245"/>
      <c r="AY64" s="1246"/>
      <c r="BA64" s="1245"/>
      <c r="BB64" s="1245"/>
      <c r="BC64" s="1245"/>
      <c r="BK64" s="1246"/>
      <c r="BM64" s="1245"/>
      <c r="BN64" s="1245"/>
      <c r="BO64" s="1245"/>
      <c r="BW64" s="1246"/>
      <c r="BY64" s="1245"/>
      <c r="BZ64" s="1245"/>
      <c r="CA64" s="1245"/>
      <c r="CI64" s="1246"/>
      <c r="CK64" s="1245"/>
      <c r="CL64" s="1245"/>
      <c r="CM64" s="1245"/>
      <c r="CU64" s="1246"/>
      <c r="CW64" s="1245"/>
      <c r="CX64" s="1245"/>
      <c r="CY64" s="1245"/>
    </row>
    <row r="65" spans="2:107" ht="13.5" x14ac:dyDescent="0.15">
      <c r="B65" s="1210"/>
      <c r="AN65" s="1244" t="s">
        <v>616</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2"/>
    </row>
    <row r="66" spans="2:107" ht="13.5" x14ac:dyDescent="0.15">
      <c r="B66" s="1210"/>
      <c r="AN66" s="1241"/>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0"/>
      <c r="BP66" s="1240"/>
      <c r="BQ66" s="1240"/>
      <c r="BR66" s="1240"/>
      <c r="BS66" s="1240"/>
      <c r="BT66" s="1240"/>
      <c r="BU66" s="1240"/>
      <c r="BV66" s="1240"/>
      <c r="BW66" s="1240"/>
      <c r="BX66" s="1240"/>
      <c r="BY66" s="1240"/>
      <c r="BZ66" s="1240"/>
      <c r="CA66" s="1240"/>
      <c r="CB66" s="1240"/>
      <c r="CC66" s="1240"/>
      <c r="CD66" s="1240"/>
      <c r="CE66" s="1240"/>
      <c r="CF66" s="1240"/>
      <c r="CG66" s="1240"/>
      <c r="CH66" s="1240"/>
      <c r="CI66" s="1240"/>
      <c r="CJ66" s="1240"/>
      <c r="CK66" s="1240"/>
      <c r="CL66" s="1240"/>
      <c r="CM66" s="1240"/>
      <c r="CN66" s="1240"/>
      <c r="CO66" s="1240"/>
      <c r="CP66" s="1240"/>
      <c r="CQ66" s="1240"/>
      <c r="CR66" s="1240"/>
      <c r="CS66" s="1240"/>
      <c r="CT66" s="1240"/>
      <c r="CU66" s="1240"/>
      <c r="CV66" s="1240"/>
      <c r="CW66" s="1240"/>
      <c r="CX66" s="1240"/>
      <c r="CY66" s="1240"/>
      <c r="CZ66" s="1240"/>
      <c r="DA66" s="1240"/>
      <c r="DB66" s="1240"/>
      <c r="DC66" s="1239"/>
    </row>
    <row r="67" spans="2:107" ht="13.5" x14ac:dyDescent="0.15">
      <c r="B67" s="1210"/>
      <c r="AN67" s="1241"/>
      <c r="AO67" s="1240"/>
      <c r="AP67" s="1240"/>
      <c r="AQ67" s="1240"/>
      <c r="AR67" s="1240"/>
      <c r="AS67" s="1240"/>
      <c r="AT67" s="1240"/>
      <c r="AU67" s="1240"/>
      <c r="AV67" s="1240"/>
      <c r="AW67" s="1240"/>
      <c r="AX67" s="1240"/>
      <c r="AY67" s="1240"/>
      <c r="AZ67" s="1240"/>
      <c r="BA67" s="1240"/>
      <c r="BB67" s="1240"/>
      <c r="BC67" s="1240"/>
      <c r="BD67" s="1240"/>
      <c r="BE67" s="1240"/>
      <c r="BF67" s="1240"/>
      <c r="BG67" s="1240"/>
      <c r="BH67" s="1240"/>
      <c r="BI67" s="1240"/>
      <c r="BJ67" s="1240"/>
      <c r="BK67" s="1240"/>
      <c r="BL67" s="1240"/>
      <c r="BM67" s="1240"/>
      <c r="BN67" s="1240"/>
      <c r="BO67" s="1240"/>
      <c r="BP67" s="1240"/>
      <c r="BQ67" s="1240"/>
      <c r="BR67" s="1240"/>
      <c r="BS67" s="1240"/>
      <c r="BT67" s="1240"/>
      <c r="BU67" s="1240"/>
      <c r="BV67" s="1240"/>
      <c r="BW67" s="1240"/>
      <c r="BX67" s="1240"/>
      <c r="BY67" s="1240"/>
      <c r="BZ67" s="1240"/>
      <c r="CA67" s="1240"/>
      <c r="CB67" s="1240"/>
      <c r="CC67" s="1240"/>
      <c r="CD67" s="1240"/>
      <c r="CE67" s="1240"/>
      <c r="CF67" s="1240"/>
      <c r="CG67" s="1240"/>
      <c r="CH67" s="1240"/>
      <c r="CI67" s="1240"/>
      <c r="CJ67" s="1240"/>
      <c r="CK67" s="1240"/>
      <c r="CL67" s="1240"/>
      <c r="CM67" s="1240"/>
      <c r="CN67" s="1240"/>
      <c r="CO67" s="1240"/>
      <c r="CP67" s="1240"/>
      <c r="CQ67" s="1240"/>
      <c r="CR67" s="1240"/>
      <c r="CS67" s="1240"/>
      <c r="CT67" s="1240"/>
      <c r="CU67" s="1240"/>
      <c r="CV67" s="1240"/>
      <c r="CW67" s="1240"/>
      <c r="CX67" s="1240"/>
      <c r="CY67" s="1240"/>
      <c r="CZ67" s="1240"/>
      <c r="DA67" s="1240"/>
      <c r="DB67" s="1240"/>
      <c r="DC67" s="1239"/>
    </row>
    <row r="68" spans="2:107" ht="13.5" x14ac:dyDescent="0.15">
      <c r="B68" s="1210"/>
      <c r="AN68" s="1241"/>
      <c r="AO68" s="1240"/>
      <c r="AP68" s="1240"/>
      <c r="AQ68" s="1240"/>
      <c r="AR68" s="1240"/>
      <c r="AS68" s="1240"/>
      <c r="AT68" s="1240"/>
      <c r="AU68" s="1240"/>
      <c r="AV68" s="1240"/>
      <c r="AW68" s="1240"/>
      <c r="AX68" s="1240"/>
      <c r="AY68" s="1240"/>
      <c r="AZ68" s="1240"/>
      <c r="BA68" s="1240"/>
      <c r="BB68" s="1240"/>
      <c r="BC68" s="1240"/>
      <c r="BD68" s="1240"/>
      <c r="BE68" s="1240"/>
      <c r="BF68" s="1240"/>
      <c r="BG68" s="1240"/>
      <c r="BH68" s="1240"/>
      <c r="BI68" s="1240"/>
      <c r="BJ68" s="1240"/>
      <c r="BK68" s="1240"/>
      <c r="BL68" s="1240"/>
      <c r="BM68" s="1240"/>
      <c r="BN68" s="1240"/>
      <c r="BO68" s="1240"/>
      <c r="BP68" s="1240"/>
      <c r="BQ68" s="1240"/>
      <c r="BR68" s="1240"/>
      <c r="BS68" s="1240"/>
      <c r="BT68" s="1240"/>
      <c r="BU68" s="1240"/>
      <c r="BV68" s="1240"/>
      <c r="BW68" s="1240"/>
      <c r="BX68" s="1240"/>
      <c r="BY68" s="1240"/>
      <c r="BZ68" s="1240"/>
      <c r="CA68" s="1240"/>
      <c r="CB68" s="1240"/>
      <c r="CC68" s="1240"/>
      <c r="CD68" s="1240"/>
      <c r="CE68" s="1240"/>
      <c r="CF68" s="1240"/>
      <c r="CG68" s="1240"/>
      <c r="CH68" s="1240"/>
      <c r="CI68" s="1240"/>
      <c r="CJ68" s="1240"/>
      <c r="CK68" s="1240"/>
      <c r="CL68" s="1240"/>
      <c r="CM68" s="1240"/>
      <c r="CN68" s="1240"/>
      <c r="CO68" s="1240"/>
      <c r="CP68" s="1240"/>
      <c r="CQ68" s="1240"/>
      <c r="CR68" s="1240"/>
      <c r="CS68" s="1240"/>
      <c r="CT68" s="1240"/>
      <c r="CU68" s="1240"/>
      <c r="CV68" s="1240"/>
      <c r="CW68" s="1240"/>
      <c r="CX68" s="1240"/>
      <c r="CY68" s="1240"/>
      <c r="CZ68" s="1240"/>
      <c r="DA68" s="1240"/>
      <c r="DB68" s="1240"/>
      <c r="DC68" s="1239"/>
    </row>
    <row r="69" spans="2:107" ht="13.5" x14ac:dyDescent="0.15">
      <c r="B69" s="1210"/>
      <c r="AN69" s="1238"/>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6"/>
    </row>
    <row r="70" spans="2:107" ht="13.5" x14ac:dyDescent="0.15">
      <c r="B70" s="1210"/>
      <c r="H70" s="1235"/>
      <c r="I70" s="1235"/>
      <c r="J70" s="1233"/>
      <c r="K70" s="1233"/>
      <c r="L70" s="1232"/>
      <c r="M70" s="1233"/>
      <c r="N70" s="1232"/>
      <c r="AN70" s="1223"/>
      <c r="AO70" s="1223"/>
      <c r="AP70" s="1223"/>
      <c r="AZ70" s="1223"/>
      <c r="BA70" s="1223"/>
      <c r="BB70" s="1223"/>
      <c r="BL70" s="1223"/>
      <c r="BM70" s="1223"/>
      <c r="BN70" s="1223"/>
      <c r="BX70" s="1223"/>
      <c r="BY70" s="1223"/>
      <c r="BZ70" s="1223"/>
      <c r="CJ70" s="1223"/>
      <c r="CK70" s="1223"/>
      <c r="CL70" s="1223"/>
      <c r="CV70" s="1223"/>
      <c r="CW70" s="1223"/>
      <c r="CX70" s="1223"/>
    </row>
    <row r="71" spans="2:107" ht="13.5" x14ac:dyDescent="0.15">
      <c r="B71" s="1210"/>
      <c r="G71" s="1231"/>
      <c r="I71" s="1234"/>
      <c r="J71" s="1233"/>
      <c r="K71" s="1233"/>
      <c r="L71" s="1232"/>
      <c r="M71" s="1233"/>
      <c r="N71" s="1232"/>
      <c r="AM71" s="1231"/>
      <c r="AN71" s="1209" t="s">
        <v>615</v>
      </c>
    </row>
    <row r="72" spans="2:107" ht="13.5" x14ac:dyDescent="0.15">
      <c r="B72" s="1210"/>
      <c r="G72" s="1221"/>
      <c r="H72" s="1221"/>
      <c r="I72" s="1221"/>
      <c r="J72" s="1221"/>
      <c r="K72" s="1230"/>
      <c r="L72" s="1230"/>
      <c r="M72" s="1229"/>
      <c r="N72" s="1229"/>
      <c r="AN72" s="1228"/>
      <c r="AO72" s="1227"/>
      <c r="AP72" s="1227"/>
      <c r="AQ72" s="1227"/>
      <c r="AR72" s="1227"/>
      <c r="AS72" s="1227"/>
      <c r="AT72" s="1227"/>
      <c r="AU72" s="1227"/>
      <c r="AV72" s="1227"/>
      <c r="AW72" s="1227"/>
      <c r="AX72" s="1227"/>
      <c r="AY72" s="1227"/>
      <c r="AZ72" s="1227"/>
      <c r="BA72" s="1227"/>
      <c r="BB72" s="1227"/>
      <c r="BC72" s="1227"/>
      <c r="BD72" s="1227"/>
      <c r="BE72" s="1227"/>
      <c r="BF72" s="1227"/>
      <c r="BG72" s="1227"/>
      <c r="BH72" s="1227"/>
      <c r="BI72" s="1227"/>
      <c r="BJ72" s="1227"/>
      <c r="BK72" s="1227"/>
      <c r="BL72" s="1227"/>
      <c r="BM72" s="1227"/>
      <c r="BN72" s="1227"/>
      <c r="BO72" s="1226"/>
      <c r="BP72" s="1218" t="s">
        <v>567</v>
      </c>
      <c r="BQ72" s="1218"/>
      <c r="BR72" s="1218"/>
      <c r="BS72" s="1218"/>
      <c r="BT72" s="1218"/>
      <c r="BU72" s="1218"/>
      <c r="BV72" s="1218"/>
      <c r="BW72" s="1218"/>
      <c r="BX72" s="1218" t="s">
        <v>568</v>
      </c>
      <c r="BY72" s="1218"/>
      <c r="BZ72" s="1218"/>
      <c r="CA72" s="1218"/>
      <c r="CB72" s="1218"/>
      <c r="CC72" s="1218"/>
      <c r="CD72" s="1218"/>
      <c r="CE72" s="1218"/>
      <c r="CF72" s="1218" t="s">
        <v>569</v>
      </c>
      <c r="CG72" s="1218"/>
      <c r="CH72" s="1218"/>
      <c r="CI72" s="1218"/>
      <c r="CJ72" s="1218"/>
      <c r="CK72" s="1218"/>
      <c r="CL72" s="1218"/>
      <c r="CM72" s="1218"/>
      <c r="CN72" s="1218" t="s">
        <v>570</v>
      </c>
      <c r="CO72" s="1218"/>
      <c r="CP72" s="1218"/>
      <c r="CQ72" s="1218"/>
      <c r="CR72" s="1218"/>
      <c r="CS72" s="1218"/>
      <c r="CT72" s="1218"/>
      <c r="CU72" s="1218"/>
      <c r="CV72" s="1218" t="s">
        <v>571</v>
      </c>
      <c r="CW72" s="1218"/>
      <c r="CX72" s="1218"/>
      <c r="CY72" s="1218"/>
      <c r="CZ72" s="1218"/>
      <c r="DA72" s="1218"/>
      <c r="DB72" s="1218"/>
      <c r="DC72" s="1218"/>
    </row>
    <row r="73" spans="2:107" ht="13.5" x14ac:dyDescent="0.15">
      <c r="B73" s="1210"/>
      <c r="G73" s="1225"/>
      <c r="H73" s="1225"/>
      <c r="I73" s="1225"/>
      <c r="J73" s="1225"/>
      <c r="K73" s="1222"/>
      <c r="L73" s="1222"/>
      <c r="M73" s="1222"/>
      <c r="N73" s="1222"/>
      <c r="AM73" s="1223"/>
      <c r="AN73" s="1217" t="s">
        <v>614</v>
      </c>
      <c r="AO73" s="1217"/>
      <c r="AP73" s="1217"/>
      <c r="AQ73" s="1217"/>
      <c r="AR73" s="1217"/>
      <c r="AS73" s="1217"/>
      <c r="AT73" s="1217"/>
      <c r="AU73" s="1217"/>
      <c r="AV73" s="1217"/>
      <c r="AW73" s="1217"/>
      <c r="AX73" s="1217"/>
      <c r="AY73" s="1217"/>
      <c r="AZ73" s="1217"/>
      <c r="BA73" s="1217"/>
      <c r="BB73" s="1217" t="s">
        <v>612</v>
      </c>
      <c r="BC73" s="1217"/>
      <c r="BD73" s="1217"/>
      <c r="BE73" s="1217"/>
      <c r="BF73" s="1217"/>
      <c r="BG73" s="1217"/>
      <c r="BH73" s="1217"/>
      <c r="BI73" s="1217"/>
      <c r="BJ73" s="1217"/>
      <c r="BK73" s="1217"/>
      <c r="BL73" s="1217"/>
      <c r="BM73" s="1217"/>
      <c r="BN73" s="1217"/>
      <c r="BO73" s="1217"/>
      <c r="BP73" s="1216"/>
      <c r="BQ73" s="1216"/>
      <c r="BR73" s="1216"/>
      <c r="BS73" s="1216"/>
      <c r="BT73" s="1216"/>
      <c r="BU73" s="1216"/>
      <c r="BV73" s="1216"/>
      <c r="BW73" s="1216"/>
      <c r="BX73" s="1216"/>
      <c r="BY73" s="1216"/>
      <c r="BZ73" s="1216"/>
      <c r="CA73" s="1216"/>
      <c r="CB73" s="1216"/>
      <c r="CC73" s="1216"/>
      <c r="CD73" s="1216"/>
      <c r="CE73" s="1216"/>
      <c r="CF73" s="1216"/>
      <c r="CG73" s="1216"/>
      <c r="CH73" s="1216"/>
      <c r="CI73" s="1216"/>
      <c r="CJ73" s="1216"/>
      <c r="CK73" s="1216"/>
      <c r="CL73" s="1216"/>
      <c r="CM73" s="1216"/>
      <c r="CN73" s="1216"/>
      <c r="CO73" s="1216"/>
      <c r="CP73" s="1216"/>
      <c r="CQ73" s="1216"/>
      <c r="CR73" s="1216"/>
      <c r="CS73" s="1216"/>
      <c r="CT73" s="1216"/>
      <c r="CU73" s="1216"/>
      <c r="CV73" s="1216"/>
      <c r="CW73" s="1216"/>
      <c r="CX73" s="1216"/>
      <c r="CY73" s="1216"/>
      <c r="CZ73" s="1216"/>
      <c r="DA73" s="1216"/>
      <c r="DB73" s="1216"/>
      <c r="DC73" s="1216"/>
    </row>
    <row r="74" spans="2:107" ht="13.5" x14ac:dyDescent="0.15">
      <c r="B74" s="1210"/>
      <c r="G74" s="1225"/>
      <c r="H74" s="1225"/>
      <c r="I74" s="1225"/>
      <c r="J74" s="1225"/>
      <c r="K74" s="1222"/>
      <c r="L74" s="1222"/>
      <c r="M74" s="1222"/>
      <c r="N74" s="1222"/>
      <c r="AM74" s="1223"/>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ht="13.5" x14ac:dyDescent="0.15">
      <c r="B75" s="1210"/>
      <c r="G75" s="1225"/>
      <c r="H75" s="1225"/>
      <c r="I75" s="1221"/>
      <c r="J75" s="1221"/>
      <c r="K75" s="1224"/>
      <c r="L75" s="1224"/>
      <c r="M75" s="1224"/>
      <c r="N75" s="1224"/>
      <c r="AM75" s="1223"/>
      <c r="AN75" s="1217"/>
      <c r="AO75" s="1217"/>
      <c r="AP75" s="1217"/>
      <c r="AQ75" s="1217"/>
      <c r="AR75" s="1217"/>
      <c r="AS75" s="1217"/>
      <c r="AT75" s="1217"/>
      <c r="AU75" s="1217"/>
      <c r="AV75" s="1217"/>
      <c r="AW75" s="1217"/>
      <c r="AX75" s="1217"/>
      <c r="AY75" s="1217"/>
      <c r="AZ75" s="1217"/>
      <c r="BA75" s="1217"/>
      <c r="BB75" s="1217" t="s">
        <v>611</v>
      </c>
      <c r="BC75" s="1217"/>
      <c r="BD75" s="1217"/>
      <c r="BE75" s="1217"/>
      <c r="BF75" s="1217"/>
      <c r="BG75" s="1217"/>
      <c r="BH75" s="1217"/>
      <c r="BI75" s="1217"/>
      <c r="BJ75" s="1217"/>
      <c r="BK75" s="1217"/>
      <c r="BL75" s="1217"/>
      <c r="BM75" s="1217"/>
      <c r="BN75" s="1217"/>
      <c r="BO75" s="1217"/>
      <c r="BP75" s="1216">
        <v>5.0999999999999996</v>
      </c>
      <c r="BQ75" s="1216"/>
      <c r="BR75" s="1216"/>
      <c r="BS75" s="1216"/>
      <c r="BT75" s="1216"/>
      <c r="BU75" s="1216"/>
      <c r="BV75" s="1216"/>
      <c r="BW75" s="1216"/>
      <c r="BX75" s="1216">
        <v>6</v>
      </c>
      <c r="BY75" s="1216"/>
      <c r="BZ75" s="1216"/>
      <c r="CA75" s="1216"/>
      <c r="CB75" s="1216"/>
      <c r="CC75" s="1216"/>
      <c r="CD75" s="1216"/>
      <c r="CE75" s="1216"/>
      <c r="CF75" s="1216">
        <v>6.1</v>
      </c>
      <c r="CG75" s="1216"/>
      <c r="CH75" s="1216"/>
      <c r="CI75" s="1216"/>
      <c r="CJ75" s="1216"/>
      <c r="CK75" s="1216"/>
      <c r="CL75" s="1216"/>
      <c r="CM75" s="1216"/>
      <c r="CN75" s="1216">
        <v>6.3</v>
      </c>
      <c r="CO75" s="1216"/>
      <c r="CP75" s="1216"/>
      <c r="CQ75" s="1216"/>
      <c r="CR75" s="1216"/>
      <c r="CS75" s="1216"/>
      <c r="CT75" s="1216"/>
      <c r="CU75" s="1216"/>
      <c r="CV75" s="1216">
        <v>6.3</v>
      </c>
      <c r="CW75" s="1216"/>
      <c r="CX75" s="1216"/>
      <c r="CY75" s="1216"/>
      <c r="CZ75" s="1216"/>
      <c r="DA75" s="1216"/>
      <c r="DB75" s="1216"/>
      <c r="DC75" s="1216"/>
    </row>
    <row r="76" spans="2:107" ht="13.5" x14ac:dyDescent="0.15">
      <c r="B76" s="1210"/>
      <c r="G76" s="1225"/>
      <c r="H76" s="1225"/>
      <c r="I76" s="1221"/>
      <c r="J76" s="1221"/>
      <c r="K76" s="1224"/>
      <c r="L76" s="1224"/>
      <c r="M76" s="1224"/>
      <c r="N76" s="1224"/>
      <c r="AM76" s="1223"/>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ht="13.5" x14ac:dyDescent="0.15">
      <c r="B77" s="1210"/>
      <c r="G77" s="1221"/>
      <c r="H77" s="1221"/>
      <c r="I77" s="1221"/>
      <c r="J77" s="1221"/>
      <c r="K77" s="1222"/>
      <c r="L77" s="1222"/>
      <c r="M77" s="1222"/>
      <c r="N77" s="1222"/>
      <c r="AN77" s="1218" t="s">
        <v>613</v>
      </c>
      <c r="AO77" s="1218"/>
      <c r="AP77" s="1218"/>
      <c r="AQ77" s="1218"/>
      <c r="AR77" s="1218"/>
      <c r="AS77" s="1218"/>
      <c r="AT77" s="1218"/>
      <c r="AU77" s="1218"/>
      <c r="AV77" s="1218"/>
      <c r="AW77" s="1218"/>
      <c r="AX77" s="1218"/>
      <c r="AY77" s="1218"/>
      <c r="AZ77" s="1218"/>
      <c r="BA77" s="1218"/>
      <c r="BB77" s="1217" t="s">
        <v>612</v>
      </c>
      <c r="BC77" s="1217"/>
      <c r="BD77" s="1217"/>
      <c r="BE77" s="1217"/>
      <c r="BF77" s="1217"/>
      <c r="BG77" s="1217"/>
      <c r="BH77" s="1217"/>
      <c r="BI77" s="1217"/>
      <c r="BJ77" s="1217"/>
      <c r="BK77" s="1217"/>
      <c r="BL77" s="1217"/>
      <c r="BM77" s="1217"/>
      <c r="BN77" s="1217"/>
      <c r="BO77" s="1217"/>
      <c r="BP77" s="1216">
        <v>0</v>
      </c>
      <c r="BQ77" s="1216"/>
      <c r="BR77" s="1216"/>
      <c r="BS77" s="1216"/>
      <c r="BT77" s="1216"/>
      <c r="BU77" s="1216"/>
      <c r="BV77" s="1216"/>
      <c r="BW77" s="1216"/>
      <c r="BX77" s="1216">
        <v>0</v>
      </c>
      <c r="BY77" s="1216"/>
      <c r="BZ77" s="1216"/>
      <c r="CA77" s="1216"/>
      <c r="CB77" s="1216"/>
      <c r="CC77" s="1216"/>
      <c r="CD77" s="1216"/>
      <c r="CE77" s="1216"/>
      <c r="CF77" s="1216">
        <v>3.1</v>
      </c>
      <c r="CG77" s="1216"/>
      <c r="CH77" s="1216"/>
      <c r="CI77" s="1216"/>
      <c r="CJ77" s="1216"/>
      <c r="CK77" s="1216"/>
      <c r="CL77" s="1216"/>
      <c r="CM77" s="1216"/>
      <c r="CN77" s="1216">
        <v>13.7</v>
      </c>
      <c r="CO77" s="1216"/>
      <c r="CP77" s="1216"/>
      <c r="CQ77" s="1216"/>
      <c r="CR77" s="1216"/>
      <c r="CS77" s="1216"/>
      <c r="CT77" s="1216"/>
      <c r="CU77" s="1216"/>
      <c r="CV77" s="1216">
        <v>6.9</v>
      </c>
      <c r="CW77" s="1216"/>
      <c r="CX77" s="1216"/>
      <c r="CY77" s="1216"/>
      <c r="CZ77" s="1216"/>
      <c r="DA77" s="1216"/>
      <c r="DB77" s="1216"/>
      <c r="DC77" s="1216"/>
    </row>
    <row r="78" spans="2:107" ht="13.5" x14ac:dyDescent="0.15">
      <c r="B78" s="1210"/>
      <c r="G78" s="1221"/>
      <c r="H78" s="1221"/>
      <c r="I78" s="1221"/>
      <c r="J78" s="1221"/>
      <c r="K78" s="1222"/>
      <c r="L78" s="1222"/>
      <c r="M78" s="1222"/>
      <c r="N78" s="1222"/>
      <c r="AN78" s="1218"/>
      <c r="AO78" s="1218"/>
      <c r="AP78" s="1218"/>
      <c r="AQ78" s="1218"/>
      <c r="AR78" s="1218"/>
      <c r="AS78" s="1218"/>
      <c r="AT78" s="1218"/>
      <c r="AU78" s="1218"/>
      <c r="AV78" s="1218"/>
      <c r="AW78" s="1218"/>
      <c r="AX78" s="1218"/>
      <c r="AY78" s="1218"/>
      <c r="AZ78" s="1218"/>
      <c r="BA78" s="1218"/>
      <c r="BB78" s="1217"/>
      <c r="BC78" s="1217"/>
      <c r="BD78" s="1217"/>
      <c r="BE78" s="1217"/>
      <c r="BF78" s="1217"/>
      <c r="BG78" s="1217"/>
      <c r="BH78" s="1217"/>
      <c r="BI78" s="1217"/>
      <c r="BJ78" s="1217"/>
      <c r="BK78" s="1217"/>
      <c r="BL78" s="1217"/>
      <c r="BM78" s="1217"/>
      <c r="BN78" s="1217"/>
      <c r="BO78" s="1217"/>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ht="13.5" x14ac:dyDescent="0.15">
      <c r="B79" s="1210"/>
      <c r="G79" s="1221"/>
      <c r="H79" s="1221"/>
      <c r="I79" s="1220"/>
      <c r="J79" s="1220"/>
      <c r="K79" s="1219"/>
      <c r="L79" s="1219"/>
      <c r="M79" s="1219"/>
      <c r="N79" s="1219"/>
      <c r="AN79" s="1218"/>
      <c r="AO79" s="1218"/>
      <c r="AP79" s="1218"/>
      <c r="AQ79" s="1218"/>
      <c r="AR79" s="1218"/>
      <c r="AS79" s="1218"/>
      <c r="AT79" s="1218"/>
      <c r="AU79" s="1218"/>
      <c r="AV79" s="1218"/>
      <c r="AW79" s="1218"/>
      <c r="AX79" s="1218"/>
      <c r="AY79" s="1218"/>
      <c r="AZ79" s="1218"/>
      <c r="BA79" s="1218"/>
      <c r="BB79" s="1217" t="s">
        <v>611</v>
      </c>
      <c r="BC79" s="1217"/>
      <c r="BD79" s="1217"/>
      <c r="BE79" s="1217"/>
      <c r="BF79" s="1217"/>
      <c r="BG79" s="1217"/>
      <c r="BH79" s="1217"/>
      <c r="BI79" s="1217"/>
      <c r="BJ79" s="1217"/>
      <c r="BK79" s="1217"/>
      <c r="BL79" s="1217"/>
      <c r="BM79" s="1217"/>
      <c r="BN79" s="1217"/>
      <c r="BO79" s="1217"/>
      <c r="BP79" s="1216">
        <v>7.9</v>
      </c>
      <c r="BQ79" s="1216"/>
      <c r="BR79" s="1216"/>
      <c r="BS79" s="1216"/>
      <c r="BT79" s="1216"/>
      <c r="BU79" s="1216"/>
      <c r="BV79" s="1216"/>
      <c r="BW79" s="1216"/>
      <c r="BX79" s="1216">
        <v>7.8</v>
      </c>
      <c r="BY79" s="1216"/>
      <c r="BZ79" s="1216"/>
      <c r="CA79" s="1216"/>
      <c r="CB79" s="1216"/>
      <c r="CC79" s="1216"/>
      <c r="CD79" s="1216"/>
      <c r="CE79" s="1216"/>
      <c r="CF79" s="1216">
        <v>7.9</v>
      </c>
      <c r="CG79" s="1216"/>
      <c r="CH79" s="1216"/>
      <c r="CI79" s="1216"/>
      <c r="CJ79" s="1216"/>
      <c r="CK79" s="1216"/>
      <c r="CL79" s="1216"/>
      <c r="CM79" s="1216"/>
      <c r="CN79" s="1216">
        <v>7.9</v>
      </c>
      <c r="CO79" s="1216"/>
      <c r="CP79" s="1216"/>
      <c r="CQ79" s="1216"/>
      <c r="CR79" s="1216"/>
      <c r="CS79" s="1216"/>
      <c r="CT79" s="1216"/>
      <c r="CU79" s="1216"/>
      <c r="CV79" s="1216">
        <v>8</v>
      </c>
      <c r="CW79" s="1216"/>
      <c r="CX79" s="1216"/>
      <c r="CY79" s="1216"/>
      <c r="CZ79" s="1216"/>
      <c r="DA79" s="1216"/>
      <c r="DB79" s="1216"/>
      <c r="DC79" s="1216"/>
    </row>
    <row r="80" spans="2:107" ht="13.5" x14ac:dyDescent="0.15">
      <c r="B80" s="1210"/>
      <c r="G80" s="1221"/>
      <c r="H80" s="1221"/>
      <c r="I80" s="1220"/>
      <c r="J80" s="1220"/>
      <c r="K80" s="1219"/>
      <c r="L80" s="1219"/>
      <c r="M80" s="1219"/>
      <c r="N80" s="1219"/>
      <c r="AN80" s="1218"/>
      <c r="AO80" s="1218"/>
      <c r="AP80" s="1218"/>
      <c r="AQ80" s="1218"/>
      <c r="AR80" s="1218"/>
      <c r="AS80" s="1218"/>
      <c r="AT80" s="1218"/>
      <c r="AU80" s="1218"/>
      <c r="AV80" s="1218"/>
      <c r="AW80" s="1218"/>
      <c r="AX80" s="1218"/>
      <c r="AY80" s="1218"/>
      <c r="AZ80" s="1218"/>
      <c r="BA80" s="1218"/>
      <c r="BB80" s="1217"/>
      <c r="BC80" s="1217"/>
      <c r="BD80" s="1217"/>
      <c r="BE80" s="1217"/>
      <c r="BF80" s="1217"/>
      <c r="BG80" s="1217"/>
      <c r="BH80" s="1217"/>
      <c r="BI80" s="1217"/>
      <c r="BJ80" s="1217"/>
      <c r="BK80" s="1217"/>
      <c r="BL80" s="1217"/>
      <c r="BM80" s="1217"/>
      <c r="BN80" s="1217"/>
      <c r="BO80" s="1217"/>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ht="13.5" x14ac:dyDescent="0.15">
      <c r="B81" s="1210"/>
    </row>
    <row r="82" spans="2:109" ht="17.25" x14ac:dyDescent="0.15">
      <c r="B82" s="1210"/>
      <c r="K82" s="1215"/>
      <c r="L82" s="1215"/>
      <c r="M82" s="1215"/>
      <c r="N82" s="1215"/>
      <c r="AQ82" s="1215"/>
      <c r="AR82" s="1215"/>
      <c r="AS82" s="1215"/>
      <c r="AT82" s="1215"/>
      <c r="BC82" s="1215"/>
      <c r="BD82" s="1215"/>
      <c r="BE82" s="1215"/>
      <c r="BF82" s="1215"/>
      <c r="BO82" s="1215"/>
      <c r="BP82" s="1215"/>
      <c r="BQ82" s="1215"/>
      <c r="BR82" s="1215"/>
      <c r="CA82" s="1215"/>
      <c r="CB82" s="1215"/>
      <c r="CC82" s="1215"/>
      <c r="CD82" s="1215"/>
      <c r="CM82" s="1215"/>
      <c r="CN82" s="1215"/>
      <c r="CO82" s="1215"/>
      <c r="CP82" s="1215"/>
      <c r="CY82" s="1215"/>
      <c r="CZ82" s="1215"/>
      <c r="DA82" s="1215"/>
      <c r="DB82" s="1215"/>
      <c r="DC82" s="1215"/>
    </row>
    <row r="83" spans="2:109" ht="13.5" x14ac:dyDescent="0.15">
      <c r="B83" s="1214"/>
      <c r="C83" s="1213"/>
      <c r="D83" s="1213"/>
      <c r="E83" s="1213"/>
      <c r="F83" s="1213"/>
      <c r="G83" s="1213"/>
      <c r="H83" s="1213"/>
      <c r="I83" s="1213"/>
      <c r="J83" s="1213"/>
      <c r="K83" s="1213"/>
      <c r="L83" s="1213"/>
      <c r="M83" s="1213"/>
      <c r="N83" s="1213"/>
      <c r="O83" s="1213"/>
      <c r="P83" s="1213"/>
      <c r="Q83" s="1213"/>
      <c r="R83" s="1213"/>
      <c r="S83" s="1213"/>
      <c r="T83" s="1213"/>
      <c r="U83" s="1213"/>
      <c r="V83" s="1213"/>
      <c r="W83" s="1213"/>
      <c r="X83" s="1213"/>
      <c r="Y83" s="1213"/>
      <c r="Z83" s="1213"/>
      <c r="AA83" s="1213"/>
      <c r="AB83" s="1213"/>
      <c r="AC83" s="1213"/>
      <c r="AD83" s="1213"/>
      <c r="AE83" s="1213"/>
      <c r="AF83" s="1213"/>
      <c r="AG83" s="1213"/>
      <c r="AH83" s="1213"/>
      <c r="AI83" s="1213"/>
      <c r="AJ83" s="1213"/>
      <c r="AK83" s="1213"/>
      <c r="AL83" s="1213"/>
      <c r="AM83" s="1213"/>
      <c r="AN83" s="1213"/>
      <c r="AO83" s="1213"/>
      <c r="AP83" s="1213"/>
      <c r="AQ83" s="1213"/>
      <c r="AR83" s="1213"/>
      <c r="AS83" s="1213"/>
      <c r="AT83" s="1213"/>
      <c r="AU83" s="1213"/>
      <c r="AV83" s="1213"/>
      <c r="AW83" s="1213"/>
      <c r="AX83" s="1213"/>
      <c r="AY83" s="1213"/>
      <c r="AZ83" s="1213"/>
      <c r="BA83" s="1213"/>
      <c r="BB83" s="1213"/>
      <c r="BC83" s="1213"/>
      <c r="BD83" s="1213"/>
      <c r="BE83" s="1213"/>
      <c r="BF83" s="1213"/>
      <c r="BG83" s="1213"/>
      <c r="BH83" s="1213"/>
      <c r="BI83" s="1213"/>
      <c r="BJ83" s="1213"/>
      <c r="BK83" s="1213"/>
      <c r="BL83" s="1213"/>
      <c r="BM83" s="1213"/>
      <c r="BN83" s="1213"/>
      <c r="BO83" s="1213"/>
      <c r="BP83" s="1213"/>
      <c r="BQ83" s="1213"/>
      <c r="BR83" s="1213"/>
      <c r="BS83" s="1213"/>
      <c r="BT83" s="1213"/>
      <c r="BU83" s="1213"/>
      <c r="BV83" s="1213"/>
      <c r="BW83" s="1213"/>
      <c r="BX83" s="1213"/>
      <c r="BY83" s="1213"/>
      <c r="BZ83" s="1213"/>
      <c r="CA83" s="1213"/>
      <c r="CB83" s="1213"/>
      <c r="CC83" s="1213"/>
      <c r="CD83" s="1213"/>
      <c r="CE83" s="1213"/>
      <c r="CF83" s="1213"/>
      <c r="CG83" s="1213"/>
      <c r="CH83" s="1213"/>
      <c r="CI83" s="1213"/>
      <c r="CJ83" s="1213"/>
      <c r="CK83" s="1213"/>
      <c r="CL83" s="1213"/>
      <c r="CM83" s="1213"/>
      <c r="CN83" s="1213"/>
      <c r="CO83" s="1213"/>
      <c r="CP83" s="1213"/>
      <c r="CQ83" s="1213"/>
      <c r="CR83" s="1213"/>
      <c r="CS83" s="1213"/>
      <c r="CT83" s="1213"/>
      <c r="CU83" s="1213"/>
      <c r="CV83" s="1213"/>
      <c r="CW83" s="1213"/>
      <c r="CX83" s="1213"/>
      <c r="CY83" s="1213"/>
      <c r="CZ83" s="1213"/>
      <c r="DA83" s="1213"/>
      <c r="DB83" s="1213"/>
      <c r="DC83" s="1213"/>
      <c r="DD83" s="1212"/>
    </row>
    <row r="84" spans="2:109" ht="13.5" x14ac:dyDescent="0.15">
      <c r="DD84" s="1209"/>
      <c r="DE84" s="1209"/>
    </row>
    <row r="85" spans="2:109" ht="13.5" x14ac:dyDescent="0.15">
      <c r="DD85" s="1209"/>
      <c r="DE85" s="1209"/>
    </row>
  </sheetData>
  <sheetProtection algorithmName="SHA-512" hashValue="E0a1pTkfrWSIeHRIYXloVqRFOih/RNgJWzcC1ZwSy7bYzObdZL4lsOlGvuJZhAlbWjrgAwAtlIBxQqb+agJ3Eg==" saltValue="OtJHaU2AGf3SxWcroy4zb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63D/+IjqpP+CKmzqhiYXzirY6uRCpXGuG8cDxy4IoUEQZ4TIQCbdKgXA/nNLdXxNmWSot9aKwakrOW/E1Do4DQ==" saltValue="7YlKRhW3LFP86uFgnmZAq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MVZSLFyXG4MEJ+qXNxOJ6pYVy/6TnerrV8A2B2tNkmO1kaaIchVo7d8gI1MOaU7+7Kut5s8Dmwf70XQoJ0sQzQ==" saltValue="8LdLZvEvFo/kzrK3c9s5q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144924</v>
      </c>
      <c r="E3" s="153"/>
      <c r="F3" s="154">
        <v>90072</v>
      </c>
      <c r="G3" s="155"/>
      <c r="H3" s="156"/>
    </row>
    <row r="4" spans="1:8" x14ac:dyDescent="0.15">
      <c r="A4" s="157"/>
      <c r="B4" s="158"/>
      <c r="C4" s="159"/>
      <c r="D4" s="160">
        <v>109435</v>
      </c>
      <c r="E4" s="161"/>
      <c r="F4" s="162">
        <v>46083</v>
      </c>
      <c r="G4" s="163"/>
      <c r="H4" s="164"/>
    </row>
    <row r="5" spans="1:8" x14ac:dyDescent="0.15">
      <c r="A5" s="145" t="s">
        <v>559</v>
      </c>
      <c r="B5" s="150"/>
      <c r="C5" s="151"/>
      <c r="D5" s="152">
        <v>94397</v>
      </c>
      <c r="E5" s="153"/>
      <c r="F5" s="154">
        <v>88328</v>
      </c>
      <c r="G5" s="155"/>
      <c r="H5" s="156"/>
    </row>
    <row r="6" spans="1:8" x14ac:dyDescent="0.15">
      <c r="A6" s="157"/>
      <c r="B6" s="158"/>
      <c r="C6" s="159"/>
      <c r="D6" s="160">
        <v>63217</v>
      </c>
      <c r="E6" s="161"/>
      <c r="F6" s="162">
        <v>49013</v>
      </c>
      <c r="G6" s="163"/>
      <c r="H6" s="164"/>
    </row>
    <row r="7" spans="1:8" x14ac:dyDescent="0.15">
      <c r="A7" s="145" t="s">
        <v>560</v>
      </c>
      <c r="B7" s="150"/>
      <c r="C7" s="151"/>
      <c r="D7" s="152">
        <v>103223</v>
      </c>
      <c r="E7" s="153"/>
      <c r="F7" s="154">
        <v>103390</v>
      </c>
      <c r="G7" s="155"/>
      <c r="H7" s="156"/>
    </row>
    <row r="8" spans="1:8" x14ac:dyDescent="0.15">
      <c r="A8" s="157"/>
      <c r="B8" s="158"/>
      <c r="C8" s="159"/>
      <c r="D8" s="160">
        <v>44834</v>
      </c>
      <c r="E8" s="161"/>
      <c r="F8" s="162">
        <v>51269</v>
      </c>
      <c r="G8" s="163"/>
      <c r="H8" s="164"/>
    </row>
    <row r="9" spans="1:8" x14ac:dyDescent="0.15">
      <c r="A9" s="145" t="s">
        <v>561</v>
      </c>
      <c r="B9" s="150"/>
      <c r="C9" s="151"/>
      <c r="D9" s="152">
        <v>138171</v>
      </c>
      <c r="E9" s="153"/>
      <c r="F9" s="154">
        <v>117234</v>
      </c>
      <c r="G9" s="155"/>
      <c r="H9" s="156"/>
    </row>
    <row r="10" spans="1:8" x14ac:dyDescent="0.15">
      <c r="A10" s="157"/>
      <c r="B10" s="158"/>
      <c r="C10" s="159"/>
      <c r="D10" s="160">
        <v>52642</v>
      </c>
      <c r="E10" s="161"/>
      <c r="F10" s="162">
        <v>59796</v>
      </c>
      <c r="G10" s="163"/>
      <c r="H10" s="164"/>
    </row>
    <row r="11" spans="1:8" x14ac:dyDescent="0.15">
      <c r="A11" s="145" t="s">
        <v>562</v>
      </c>
      <c r="B11" s="150"/>
      <c r="C11" s="151"/>
      <c r="D11" s="152">
        <v>143589</v>
      </c>
      <c r="E11" s="153"/>
      <c r="F11" s="154">
        <v>97758</v>
      </c>
      <c r="G11" s="155"/>
      <c r="H11" s="156"/>
    </row>
    <row r="12" spans="1:8" x14ac:dyDescent="0.15">
      <c r="A12" s="157"/>
      <c r="B12" s="158"/>
      <c r="C12" s="165"/>
      <c r="D12" s="160">
        <v>63178</v>
      </c>
      <c r="E12" s="161"/>
      <c r="F12" s="162">
        <v>45946</v>
      </c>
      <c r="G12" s="163"/>
      <c r="H12" s="164"/>
    </row>
    <row r="13" spans="1:8" x14ac:dyDescent="0.15">
      <c r="A13" s="145"/>
      <c r="B13" s="150"/>
      <c r="C13" s="166"/>
      <c r="D13" s="167">
        <v>124861</v>
      </c>
      <c r="E13" s="168"/>
      <c r="F13" s="169">
        <v>99356</v>
      </c>
      <c r="G13" s="170"/>
      <c r="H13" s="156"/>
    </row>
    <row r="14" spans="1:8" x14ac:dyDescent="0.15">
      <c r="A14" s="157"/>
      <c r="B14" s="158"/>
      <c r="C14" s="159"/>
      <c r="D14" s="160">
        <v>66661</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7.35</v>
      </c>
      <c r="C19" s="171">
        <f>ROUND(VALUE(SUBSTITUTE(実質収支比率等に係る経年分析!G$48,"▲","-")),2)</f>
        <v>6.71</v>
      </c>
      <c r="D19" s="171">
        <f>ROUND(VALUE(SUBSTITUTE(実質収支比率等に係る経年分析!H$48,"▲","-")),2)</f>
        <v>6.16</v>
      </c>
      <c r="E19" s="171">
        <f>ROUND(VALUE(SUBSTITUTE(実質収支比率等に係る経年分析!I$48,"▲","-")),2)</f>
        <v>7.27</v>
      </c>
      <c r="F19" s="171">
        <f>ROUND(VALUE(SUBSTITUTE(実質収支比率等に係る経年分析!J$48,"▲","-")),2)</f>
        <v>14.2</v>
      </c>
    </row>
    <row r="20" spans="1:11" x14ac:dyDescent="0.15">
      <c r="A20" s="171" t="s">
        <v>55</v>
      </c>
      <c r="B20" s="171">
        <f>ROUND(VALUE(SUBSTITUTE(実質収支比率等に係る経年分析!F$47,"▲","-")),2)</f>
        <v>27.29</v>
      </c>
      <c r="C20" s="171">
        <f>ROUND(VALUE(SUBSTITUTE(実質収支比率等に係る経年分析!G$47,"▲","-")),2)</f>
        <v>27.1</v>
      </c>
      <c r="D20" s="171">
        <f>ROUND(VALUE(SUBSTITUTE(実質収支比率等に係る経年分析!H$47,"▲","-")),2)</f>
        <v>29.15</v>
      </c>
      <c r="E20" s="171">
        <f>ROUND(VALUE(SUBSTITUTE(実質収支比率等に係る経年分析!I$47,"▲","-")),2)</f>
        <v>30.83</v>
      </c>
      <c r="F20" s="171">
        <f>ROUND(VALUE(SUBSTITUTE(実質収支比率等に係る経年分析!J$47,"▲","-")),2)</f>
        <v>32.9</v>
      </c>
    </row>
    <row r="21" spans="1:11" x14ac:dyDescent="0.15">
      <c r="A21" s="171" t="s">
        <v>56</v>
      </c>
      <c r="B21" s="171">
        <f>IF(ISNUMBER(VALUE(SUBSTITUTE(実質収支比率等に係る経年分析!F$49,"▲","-"))),ROUND(VALUE(SUBSTITUTE(実質収支比率等に係る経年分析!F$49,"▲","-")),2),NA())</f>
        <v>-8.02</v>
      </c>
      <c r="C21" s="171">
        <f>IF(ISNUMBER(VALUE(SUBSTITUTE(実質収支比率等に係る経年分析!G$49,"▲","-"))),ROUND(VALUE(SUBSTITUTE(実質収支比率等に係る経年分析!G$49,"▲","-")),2),NA())</f>
        <v>-4.1500000000000004</v>
      </c>
      <c r="D21" s="171">
        <f>IF(ISNUMBER(VALUE(SUBSTITUTE(実質収支比率等に係る経年分析!H$49,"▲","-"))),ROUND(VALUE(SUBSTITUTE(実質収支比率等に係る経年分析!H$49,"▲","-")),2),NA())</f>
        <v>-2.46</v>
      </c>
      <c r="E21" s="171">
        <f>IF(ISNUMBER(VALUE(SUBSTITUTE(実質収支比率等に係る経年分析!I$49,"▲","-"))),ROUND(VALUE(SUBSTITUTE(実質収支比率等に係る経年分析!I$49,"▲","-")),2),NA())</f>
        <v>1.44</v>
      </c>
      <c r="F21" s="171">
        <f>IF(ISNUMBER(VALUE(SUBSTITUTE(実質収支比率等に係る経年分析!J$49,"▲","-"))),ROUND(VALUE(SUBSTITUTE(実質収支比率等に係る経年分析!J$49,"▲","-")),2),NA())</f>
        <v>7.32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17.760000000000002</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介護予防支援事業特別会計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1.19</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1.52</v>
      </c>
    </row>
    <row r="35" spans="1:16" x14ac:dyDescent="0.15">
      <c r="A35" s="172" t="str">
        <f>IF(連結実質赤字比率に係る赤字・黒字の構成分析!C$35="",NA(),連結実質赤字比率に係る赤字・黒字の構成分析!C$35)</f>
        <v>介護保険施設事業会計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2.2000000000000002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1008</v>
      </c>
      <c r="E42" s="173"/>
      <c r="F42" s="173"/>
      <c r="G42" s="173">
        <f>'実質公債費比率（分子）の構造'!L$52</f>
        <v>1009</v>
      </c>
      <c r="H42" s="173"/>
      <c r="I42" s="173"/>
      <c r="J42" s="173">
        <f>'実質公債費比率（分子）の構造'!M$52</f>
        <v>1047</v>
      </c>
      <c r="K42" s="173"/>
      <c r="L42" s="173"/>
      <c r="M42" s="173">
        <f>'実質公債費比率（分子）の構造'!N$52</f>
        <v>1147</v>
      </c>
      <c r="N42" s="173"/>
      <c r="O42" s="173"/>
      <c r="P42" s="173">
        <f>'実質公債費比率（分子）の構造'!O$52</f>
        <v>1176</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t="str">
        <f>'実質公債費比率（分子）の構造'!O$50</f>
        <v>-</v>
      </c>
      <c r="O44" s="173"/>
      <c r="P44" s="173"/>
    </row>
    <row r="45" spans="1:16" x14ac:dyDescent="0.15">
      <c r="A45" s="173" t="s">
        <v>66</v>
      </c>
      <c r="B45" s="173">
        <f>'実質公債費比率（分子）の構造'!K$49</f>
        <v>42</v>
      </c>
      <c r="C45" s="173"/>
      <c r="D45" s="173"/>
      <c r="E45" s="173">
        <f>'実質公債費比率（分子）の構造'!L$49</f>
        <v>118</v>
      </c>
      <c r="F45" s="173"/>
      <c r="G45" s="173"/>
      <c r="H45" s="173">
        <f>'実質公債費比率（分子）の構造'!M$49</f>
        <v>115</v>
      </c>
      <c r="I45" s="173"/>
      <c r="J45" s="173"/>
      <c r="K45" s="173">
        <f>'実質公債費比率（分子）の構造'!N$49</f>
        <v>127</v>
      </c>
      <c r="L45" s="173"/>
      <c r="M45" s="173"/>
      <c r="N45" s="173">
        <f>'実質公債費比率（分子）の構造'!O$49</f>
        <v>124</v>
      </c>
      <c r="O45" s="173"/>
      <c r="P45" s="173"/>
    </row>
    <row r="46" spans="1:16" x14ac:dyDescent="0.15">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1240</v>
      </c>
      <c r="C49" s="173"/>
      <c r="D49" s="173"/>
      <c r="E49" s="173">
        <f>'実質公債費比率（分子）の構造'!L$45</f>
        <v>1172</v>
      </c>
      <c r="F49" s="173"/>
      <c r="G49" s="173"/>
      <c r="H49" s="173">
        <f>'実質公債費比率（分子）の構造'!M$45</f>
        <v>1200</v>
      </c>
      <c r="I49" s="173"/>
      <c r="J49" s="173"/>
      <c r="K49" s="173">
        <f>'実質公債費比率（分子）の構造'!N$45</f>
        <v>1327</v>
      </c>
      <c r="L49" s="173"/>
      <c r="M49" s="173"/>
      <c r="N49" s="173">
        <f>'実質公債費比率（分子）の構造'!O$45</f>
        <v>1347</v>
      </c>
      <c r="O49" s="173"/>
      <c r="P49" s="173"/>
    </row>
    <row r="50" spans="1:16" x14ac:dyDescent="0.15">
      <c r="A50" s="173" t="s">
        <v>71</v>
      </c>
      <c r="B50" s="173" t="e">
        <f>NA()</f>
        <v>#N/A</v>
      </c>
      <c r="C50" s="173">
        <f>IF(ISNUMBER('実質公債費比率（分子）の構造'!K$53),'実質公債費比率（分子）の構造'!K$53,NA())</f>
        <v>274</v>
      </c>
      <c r="D50" s="173" t="e">
        <f>NA()</f>
        <v>#N/A</v>
      </c>
      <c r="E50" s="173" t="e">
        <f>NA()</f>
        <v>#N/A</v>
      </c>
      <c r="F50" s="173">
        <f>IF(ISNUMBER('実質公債費比率（分子）の構造'!L$53),'実質公債費比率（分子）の構造'!L$53,NA())</f>
        <v>281</v>
      </c>
      <c r="G50" s="173" t="e">
        <f>NA()</f>
        <v>#N/A</v>
      </c>
      <c r="H50" s="173" t="e">
        <f>NA()</f>
        <v>#N/A</v>
      </c>
      <c r="I50" s="173">
        <f>IF(ISNUMBER('実質公債費比率（分子）の構造'!M$53),'実質公債費比率（分子）の構造'!M$53,NA())</f>
        <v>268</v>
      </c>
      <c r="J50" s="173" t="e">
        <f>NA()</f>
        <v>#N/A</v>
      </c>
      <c r="K50" s="173" t="e">
        <f>NA()</f>
        <v>#N/A</v>
      </c>
      <c r="L50" s="173">
        <f>IF(ISNUMBER('実質公債費比率（分子）の構造'!N$53),'実質公債費比率（分子）の構造'!N$53,NA())</f>
        <v>307</v>
      </c>
      <c r="M50" s="173" t="e">
        <f>NA()</f>
        <v>#N/A</v>
      </c>
      <c r="N50" s="173" t="e">
        <f>NA()</f>
        <v>#N/A</v>
      </c>
      <c r="O50" s="173">
        <f>IF(ISNUMBER('実質公債費比率（分子）の構造'!O$53),'実質公債費比率（分子）の構造'!O$53,NA())</f>
        <v>295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11643</v>
      </c>
      <c r="E56" s="172"/>
      <c r="F56" s="172"/>
      <c r="G56" s="172">
        <f>'将来負担比率（分子）の構造'!J$52</f>
        <v>11478</v>
      </c>
      <c r="H56" s="172"/>
      <c r="I56" s="172"/>
      <c r="J56" s="172">
        <f>'将来負担比率（分子）の構造'!K$52</f>
        <v>10972</v>
      </c>
      <c r="K56" s="172"/>
      <c r="L56" s="172"/>
      <c r="M56" s="172">
        <f>'将来負担比率（分子）の構造'!L$52</f>
        <v>11055</v>
      </c>
      <c r="N56" s="172"/>
      <c r="O56" s="172"/>
      <c r="P56" s="172">
        <f>'将来負担比率（分子）の構造'!M$52</f>
        <v>10751</v>
      </c>
    </row>
    <row r="57" spans="1:16" x14ac:dyDescent="0.15">
      <c r="A57" s="172" t="s">
        <v>42</v>
      </c>
      <c r="B57" s="172"/>
      <c r="C57" s="172"/>
      <c r="D57" s="172">
        <f>'将来負担比率（分子）の構造'!I$51</f>
        <v>8</v>
      </c>
      <c r="E57" s="172"/>
      <c r="F57" s="172"/>
      <c r="G57" s="172">
        <f>'将来負担比率（分子）の構造'!J$51</f>
        <v>3</v>
      </c>
      <c r="H57" s="172"/>
      <c r="I57" s="172"/>
      <c r="J57" s="172">
        <f>'将来負担比率（分子）の構造'!K$51</f>
        <v>1</v>
      </c>
      <c r="K57" s="172"/>
      <c r="L57" s="172"/>
      <c r="M57" s="172">
        <f>'将来負担比率（分子）の構造'!L$51</f>
        <v>0</v>
      </c>
      <c r="N57" s="172"/>
      <c r="O57" s="172"/>
      <c r="P57" s="172" t="str">
        <f>'将来負担比率（分子）の構造'!M$51</f>
        <v>-</v>
      </c>
    </row>
    <row r="58" spans="1:16" x14ac:dyDescent="0.15">
      <c r="A58" s="172" t="s">
        <v>41</v>
      </c>
      <c r="B58" s="172"/>
      <c r="C58" s="172"/>
      <c r="D58" s="172">
        <f>'将来負担比率（分子）の構造'!I$50</f>
        <v>5895</v>
      </c>
      <c r="E58" s="172"/>
      <c r="F58" s="172"/>
      <c r="G58" s="172">
        <f>'将来負担比率（分子）の構造'!J$50</f>
        <v>5650</v>
      </c>
      <c r="H58" s="172"/>
      <c r="I58" s="172"/>
      <c r="J58" s="172">
        <f>'将来負担比率（分子）の構造'!K$50</f>
        <v>5640</v>
      </c>
      <c r="K58" s="172"/>
      <c r="L58" s="172"/>
      <c r="M58" s="172">
        <f>'将来負担比率（分子）の構造'!L$50</f>
        <v>5965</v>
      </c>
      <c r="N58" s="172"/>
      <c r="O58" s="172"/>
      <c r="P58" s="172">
        <f>'将来負担比率（分子）の構造'!M$50</f>
        <v>6530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1157</v>
      </c>
      <c r="C62" s="172"/>
      <c r="D62" s="172"/>
      <c r="E62" s="172">
        <f>'将来負担比率（分子）の構造'!J$45</f>
        <v>1067</v>
      </c>
      <c r="F62" s="172"/>
      <c r="G62" s="172"/>
      <c r="H62" s="172">
        <f>'将来負担比率（分子）の構造'!K$45</f>
        <v>1010</v>
      </c>
      <c r="I62" s="172"/>
      <c r="J62" s="172"/>
      <c r="K62" s="172">
        <f>'将来負担比率（分子）の構造'!L$45</f>
        <v>974</v>
      </c>
      <c r="L62" s="172"/>
      <c r="M62" s="172"/>
      <c r="N62" s="172">
        <f>'将来負担比率（分子）の構造'!M$45</f>
        <v>945</v>
      </c>
      <c r="O62" s="172"/>
      <c r="P62" s="172"/>
    </row>
    <row r="63" spans="1:16" x14ac:dyDescent="0.15">
      <c r="A63" s="172" t="s">
        <v>34</v>
      </c>
      <c r="B63" s="172">
        <f>'将来負担比率（分子）の構造'!I$44</f>
        <v>1709</v>
      </c>
      <c r="C63" s="172"/>
      <c r="D63" s="172"/>
      <c r="E63" s="172">
        <f>'将来負担比率（分子）の構造'!J$44</f>
        <v>1623</v>
      </c>
      <c r="F63" s="172"/>
      <c r="G63" s="172"/>
      <c r="H63" s="172">
        <f>'将来負担比率（分子）の構造'!K$44</f>
        <v>1218</v>
      </c>
      <c r="I63" s="172"/>
      <c r="J63" s="172"/>
      <c r="K63" s="172">
        <f>'将来負担比率（分子）の構造'!L$44</f>
        <v>1117</v>
      </c>
      <c r="L63" s="172"/>
      <c r="M63" s="172"/>
      <c r="N63" s="172">
        <f>'将来負担比率（分子）の構造'!M$44</f>
        <v>1008</v>
      </c>
      <c r="O63" s="172"/>
      <c r="P63" s="172"/>
    </row>
    <row r="64" spans="1:16" x14ac:dyDescent="0.15">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11385</v>
      </c>
      <c r="C66" s="172"/>
      <c r="D66" s="172"/>
      <c r="E66" s="172">
        <f>'将来負担比率（分子）の構造'!J$41</f>
        <v>11141</v>
      </c>
      <c r="F66" s="172"/>
      <c r="G66" s="172"/>
      <c r="H66" s="172">
        <f>'将来負担比率（分子）の構造'!K$41</f>
        <v>10821</v>
      </c>
      <c r="I66" s="172"/>
      <c r="J66" s="172"/>
      <c r="K66" s="172">
        <f>'将来負担比率（分子）の構造'!L$41</f>
        <v>10752</v>
      </c>
      <c r="L66" s="172"/>
      <c r="M66" s="172"/>
      <c r="N66" s="172">
        <f>'将来負担比率（分子）の構造'!M$41</f>
        <v>10448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1579</v>
      </c>
      <c r="C72" s="176">
        <f>基金残高に係る経年分析!G55</f>
        <v>1752</v>
      </c>
      <c r="D72" s="176">
        <f>基金残高に係る経年分析!H55</f>
        <v>1966</v>
      </c>
    </row>
    <row r="73" spans="1:16" x14ac:dyDescent="0.15">
      <c r="A73" s="175" t="s">
        <v>78</v>
      </c>
      <c r="B73" s="176">
        <f>基金残高に係る経年分析!F56</f>
        <v>2044</v>
      </c>
      <c r="C73" s="176">
        <f>基金残高に係る経年分析!G56</f>
        <v>1948</v>
      </c>
      <c r="D73" s="176">
        <f>基金残高に係る経年分析!H56</f>
        <v>2000</v>
      </c>
    </row>
    <row r="74" spans="1:16" x14ac:dyDescent="0.15">
      <c r="A74" s="175" t="s">
        <v>79</v>
      </c>
      <c r="B74" s="176">
        <f>基金残高に係る経年分析!F57</f>
        <v>2987</v>
      </c>
      <c r="C74" s="176">
        <f>基金残高に係る経年分析!G57</f>
        <v>3026</v>
      </c>
      <c r="D74" s="176">
        <f>基金残高に係る経年分析!H57</f>
        <v>3170</v>
      </c>
    </row>
  </sheetData>
  <sheetProtection algorithmName="SHA-512" hashValue="PXoHCQ87jXn7ECTJYUlISOnTjkV0HwC5JA5wzbM8UCs9kEFCzMuPT9mdgAi2K4JQHoghrJpAAKGVMdJDeCb+bA==" saltValue="WWz1s2LGjPNPORrqW5cH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219</v>
      </c>
      <c r="DI1" s="715"/>
      <c r="DJ1" s="715"/>
      <c r="DK1" s="715"/>
      <c r="DL1" s="715"/>
      <c r="DM1" s="715"/>
      <c r="DN1" s="716"/>
      <c r="DO1" s="211"/>
      <c r="DP1" s="714" t="s">
        <v>220</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221</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222</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223</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224</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225</v>
      </c>
      <c r="S4" s="677"/>
      <c r="T4" s="677"/>
      <c r="U4" s="677"/>
      <c r="V4" s="677"/>
      <c r="W4" s="677"/>
      <c r="X4" s="677"/>
      <c r="Y4" s="678"/>
      <c r="Z4" s="676" t="s">
        <v>226</v>
      </c>
      <c r="AA4" s="677"/>
      <c r="AB4" s="677"/>
      <c r="AC4" s="678"/>
      <c r="AD4" s="676" t="s">
        <v>227</v>
      </c>
      <c r="AE4" s="677"/>
      <c r="AF4" s="677"/>
      <c r="AG4" s="677"/>
      <c r="AH4" s="677"/>
      <c r="AI4" s="677"/>
      <c r="AJ4" s="677"/>
      <c r="AK4" s="678"/>
      <c r="AL4" s="676" t="s">
        <v>226</v>
      </c>
      <c r="AM4" s="677"/>
      <c r="AN4" s="677"/>
      <c r="AO4" s="678"/>
      <c r="AP4" s="717" t="s">
        <v>228</v>
      </c>
      <c r="AQ4" s="717"/>
      <c r="AR4" s="717"/>
      <c r="AS4" s="717"/>
      <c r="AT4" s="717"/>
      <c r="AU4" s="717"/>
      <c r="AV4" s="717"/>
      <c r="AW4" s="717"/>
      <c r="AX4" s="717"/>
      <c r="AY4" s="717"/>
      <c r="AZ4" s="717"/>
      <c r="BA4" s="717"/>
      <c r="BB4" s="717"/>
      <c r="BC4" s="717"/>
      <c r="BD4" s="717"/>
      <c r="BE4" s="717"/>
      <c r="BF4" s="717"/>
      <c r="BG4" s="717" t="s">
        <v>229</v>
      </c>
      <c r="BH4" s="717"/>
      <c r="BI4" s="717"/>
      <c r="BJ4" s="717"/>
      <c r="BK4" s="717"/>
      <c r="BL4" s="717"/>
      <c r="BM4" s="717"/>
      <c r="BN4" s="717"/>
      <c r="BO4" s="717" t="s">
        <v>226</v>
      </c>
      <c r="BP4" s="717"/>
      <c r="BQ4" s="717"/>
      <c r="BR4" s="717"/>
      <c r="BS4" s="717" t="s">
        <v>230</v>
      </c>
      <c r="BT4" s="717"/>
      <c r="BU4" s="717"/>
      <c r="BV4" s="717"/>
      <c r="BW4" s="717"/>
      <c r="BX4" s="717"/>
      <c r="BY4" s="717"/>
      <c r="BZ4" s="717"/>
      <c r="CA4" s="717"/>
      <c r="CB4" s="717"/>
      <c r="CD4" s="676" t="s">
        <v>231</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232</v>
      </c>
      <c r="C5" s="674"/>
      <c r="D5" s="674"/>
      <c r="E5" s="674"/>
      <c r="F5" s="674"/>
      <c r="G5" s="674"/>
      <c r="H5" s="674"/>
      <c r="I5" s="674"/>
      <c r="J5" s="674"/>
      <c r="K5" s="674"/>
      <c r="L5" s="674"/>
      <c r="M5" s="674"/>
      <c r="N5" s="674"/>
      <c r="O5" s="674"/>
      <c r="P5" s="674"/>
      <c r="Q5" s="675"/>
      <c r="R5" s="670">
        <v>1420681</v>
      </c>
      <c r="S5" s="671"/>
      <c r="T5" s="671"/>
      <c r="U5" s="671"/>
      <c r="V5" s="671"/>
      <c r="W5" s="671"/>
      <c r="X5" s="671"/>
      <c r="Y5" s="699"/>
      <c r="Z5" s="712">
        <v>11.9</v>
      </c>
      <c r="AA5" s="712"/>
      <c r="AB5" s="712"/>
      <c r="AC5" s="712"/>
      <c r="AD5" s="713">
        <v>1420681</v>
      </c>
      <c r="AE5" s="713"/>
      <c r="AF5" s="713"/>
      <c r="AG5" s="713"/>
      <c r="AH5" s="713"/>
      <c r="AI5" s="713"/>
      <c r="AJ5" s="713"/>
      <c r="AK5" s="713"/>
      <c r="AL5" s="700">
        <v>24.3</v>
      </c>
      <c r="AM5" s="686"/>
      <c r="AN5" s="686"/>
      <c r="AO5" s="701"/>
      <c r="AP5" s="673" t="s">
        <v>233</v>
      </c>
      <c r="AQ5" s="674"/>
      <c r="AR5" s="674"/>
      <c r="AS5" s="674"/>
      <c r="AT5" s="674"/>
      <c r="AU5" s="674"/>
      <c r="AV5" s="674"/>
      <c r="AW5" s="674"/>
      <c r="AX5" s="674"/>
      <c r="AY5" s="674"/>
      <c r="AZ5" s="674"/>
      <c r="BA5" s="674"/>
      <c r="BB5" s="674"/>
      <c r="BC5" s="674"/>
      <c r="BD5" s="674"/>
      <c r="BE5" s="674"/>
      <c r="BF5" s="675"/>
      <c r="BG5" s="623">
        <v>1415096</v>
      </c>
      <c r="BH5" s="624"/>
      <c r="BI5" s="624"/>
      <c r="BJ5" s="624"/>
      <c r="BK5" s="624"/>
      <c r="BL5" s="624"/>
      <c r="BM5" s="624"/>
      <c r="BN5" s="625"/>
      <c r="BO5" s="649">
        <v>99.6</v>
      </c>
      <c r="BP5" s="649"/>
      <c r="BQ5" s="649"/>
      <c r="BR5" s="649"/>
      <c r="BS5" s="650" t="s">
        <v>130</v>
      </c>
      <c r="BT5" s="650"/>
      <c r="BU5" s="650"/>
      <c r="BV5" s="650"/>
      <c r="BW5" s="650"/>
      <c r="BX5" s="650"/>
      <c r="BY5" s="650"/>
      <c r="BZ5" s="650"/>
      <c r="CA5" s="650"/>
      <c r="CB5" s="695"/>
      <c r="CD5" s="676" t="s">
        <v>228</v>
      </c>
      <c r="CE5" s="677"/>
      <c r="CF5" s="677"/>
      <c r="CG5" s="677"/>
      <c r="CH5" s="677"/>
      <c r="CI5" s="677"/>
      <c r="CJ5" s="677"/>
      <c r="CK5" s="677"/>
      <c r="CL5" s="677"/>
      <c r="CM5" s="677"/>
      <c r="CN5" s="677"/>
      <c r="CO5" s="677"/>
      <c r="CP5" s="677"/>
      <c r="CQ5" s="678"/>
      <c r="CR5" s="676" t="s">
        <v>234</v>
      </c>
      <c r="CS5" s="677"/>
      <c r="CT5" s="677"/>
      <c r="CU5" s="677"/>
      <c r="CV5" s="677"/>
      <c r="CW5" s="677"/>
      <c r="CX5" s="677"/>
      <c r="CY5" s="678"/>
      <c r="CZ5" s="676" t="s">
        <v>226</v>
      </c>
      <c r="DA5" s="677"/>
      <c r="DB5" s="677"/>
      <c r="DC5" s="678"/>
      <c r="DD5" s="676" t="s">
        <v>235</v>
      </c>
      <c r="DE5" s="677"/>
      <c r="DF5" s="677"/>
      <c r="DG5" s="677"/>
      <c r="DH5" s="677"/>
      <c r="DI5" s="677"/>
      <c r="DJ5" s="677"/>
      <c r="DK5" s="677"/>
      <c r="DL5" s="677"/>
      <c r="DM5" s="677"/>
      <c r="DN5" s="677"/>
      <c r="DO5" s="677"/>
      <c r="DP5" s="678"/>
      <c r="DQ5" s="676" t="s">
        <v>236</v>
      </c>
      <c r="DR5" s="677"/>
      <c r="DS5" s="677"/>
      <c r="DT5" s="677"/>
      <c r="DU5" s="677"/>
      <c r="DV5" s="677"/>
      <c r="DW5" s="677"/>
      <c r="DX5" s="677"/>
      <c r="DY5" s="677"/>
      <c r="DZ5" s="677"/>
      <c r="EA5" s="677"/>
      <c r="EB5" s="677"/>
      <c r="EC5" s="678"/>
    </row>
    <row r="6" spans="2:143" ht="11.25" customHeight="1" x14ac:dyDescent="0.15">
      <c r="B6" s="620" t="s">
        <v>237</v>
      </c>
      <c r="C6" s="621"/>
      <c r="D6" s="621"/>
      <c r="E6" s="621"/>
      <c r="F6" s="621"/>
      <c r="G6" s="621"/>
      <c r="H6" s="621"/>
      <c r="I6" s="621"/>
      <c r="J6" s="621"/>
      <c r="K6" s="621"/>
      <c r="L6" s="621"/>
      <c r="M6" s="621"/>
      <c r="N6" s="621"/>
      <c r="O6" s="621"/>
      <c r="P6" s="621"/>
      <c r="Q6" s="622"/>
      <c r="R6" s="623">
        <v>67953</v>
      </c>
      <c r="S6" s="624"/>
      <c r="T6" s="624"/>
      <c r="U6" s="624"/>
      <c r="V6" s="624"/>
      <c r="W6" s="624"/>
      <c r="X6" s="624"/>
      <c r="Y6" s="625"/>
      <c r="Z6" s="649">
        <v>0.6</v>
      </c>
      <c r="AA6" s="649"/>
      <c r="AB6" s="649"/>
      <c r="AC6" s="649"/>
      <c r="AD6" s="650">
        <v>67953</v>
      </c>
      <c r="AE6" s="650"/>
      <c r="AF6" s="650"/>
      <c r="AG6" s="650"/>
      <c r="AH6" s="650"/>
      <c r="AI6" s="650"/>
      <c r="AJ6" s="650"/>
      <c r="AK6" s="650"/>
      <c r="AL6" s="626">
        <v>1.2</v>
      </c>
      <c r="AM6" s="627"/>
      <c r="AN6" s="627"/>
      <c r="AO6" s="651"/>
      <c r="AP6" s="620" t="s">
        <v>238</v>
      </c>
      <c r="AQ6" s="621"/>
      <c r="AR6" s="621"/>
      <c r="AS6" s="621"/>
      <c r="AT6" s="621"/>
      <c r="AU6" s="621"/>
      <c r="AV6" s="621"/>
      <c r="AW6" s="621"/>
      <c r="AX6" s="621"/>
      <c r="AY6" s="621"/>
      <c r="AZ6" s="621"/>
      <c r="BA6" s="621"/>
      <c r="BB6" s="621"/>
      <c r="BC6" s="621"/>
      <c r="BD6" s="621"/>
      <c r="BE6" s="621"/>
      <c r="BF6" s="622"/>
      <c r="BG6" s="623">
        <v>1415096</v>
      </c>
      <c r="BH6" s="624"/>
      <c r="BI6" s="624"/>
      <c r="BJ6" s="624"/>
      <c r="BK6" s="624"/>
      <c r="BL6" s="624"/>
      <c r="BM6" s="624"/>
      <c r="BN6" s="625"/>
      <c r="BO6" s="649">
        <v>99.6</v>
      </c>
      <c r="BP6" s="649"/>
      <c r="BQ6" s="649"/>
      <c r="BR6" s="649"/>
      <c r="BS6" s="650" t="s">
        <v>130</v>
      </c>
      <c r="BT6" s="650"/>
      <c r="BU6" s="650"/>
      <c r="BV6" s="650"/>
      <c r="BW6" s="650"/>
      <c r="BX6" s="650"/>
      <c r="BY6" s="650"/>
      <c r="BZ6" s="650"/>
      <c r="CA6" s="650"/>
      <c r="CB6" s="695"/>
      <c r="CD6" s="673" t="s">
        <v>239</v>
      </c>
      <c r="CE6" s="674"/>
      <c r="CF6" s="674"/>
      <c r="CG6" s="674"/>
      <c r="CH6" s="674"/>
      <c r="CI6" s="674"/>
      <c r="CJ6" s="674"/>
      <c r="CK6" s="674"/>
      <c r="CL6" s="674"/>
      <c r="CM6" s="674"/>
      <c r="CN6" s="674"/>
      <c r="CO6" s="674"/>
      <c r="CP6" s="674"/>
      <c r="CQ6" s="675"/>
      <c r="CR6" s="623">
        <v>93693</v>
      </c>
      <c r="CS6" s="624"/>
      <c r="CT6" s="624"/>
      <c r="CU6" s="624"/>
      <c r="CV6" s="624"/>
      <c r="CW6" s="624"/>
      <c r="CX6" s="624"/>
      <c r="CY6" s="625"/>
      <c r="CZ6" s="700">
        <v>0.8</v>
      </c>
      <c r="DA6" s="686"/>
      <c r="DB6" s="686"/>
      <c r="DC6" s="702"/>
      <c r="DD6" s="629" t="s">
        <v>130</v>
      </c>
      <c r="DE6" s="624"/>
      <c r="DF6" s="624"/>
      <c r="DG6" s="624"/>
      <c r="DH6" s="624"/>
      <c r="DI6" s="624"/>
      <c r="DJ6" s="624"/>
      <c r="DK6" s="624"/>
      <c r="DL6" s="624"/>
      <c r="DM6" s="624"/>
      <c r="DN6" s="624"/>
      <c r="DO6" s="624"/>
      <c r="DP6" s="625"/>
      <c r="DQ6" s="629">
        <v>93693</v>
      </c>
      <c r="DR6" s="624"/>
      <c r="DS6" s="624"/>
      <c r="DT6" s="624"/>
      <c r="DU6" s="624"/>
      <c r="DV6" s="624"/>
      <c r="DW6" s="624"/>
      <c r="DX6" s="624"/>
      <c r="DY6" s="624"/>
      <c r="DZ6" s="624"/>
      <c r="EA6" s="624"/>
      <c r="EB6" s="624"/>
      <c r="EC6" s="661"/>
    </row>
    <row r="7" spans="2:143" ht="11.25" customHeight="1" x14ac:dyDescent="0.15">
      <c r="B7" s="620" t="s">
        <v>240</v>
      </c>
      <c r="C7" s="621"/>
      <c r="D7" s="621"/>
      <c r="E7" s="621"/>
      <c r="F7" s="621"/>
      <c r="G7" s="621"/>
      <c r="H7" s="621"/>
      <c r="I7" s="621"/>
      <c r="J7" s="621"/>
      <c r="K7" s="621"/>
      <c r="L7" s="621"/>
      <c r="M7" s="621"/>
      <c r="N7" s="621"/>
      <c r="O7" s="621"/>
      <c r="P7" s="621"/>
      <c r="Q7" s="622"/>
      <c r="R7" s="623">
        <v>1892</v>
      </c>
      <c r="S7" s="624"/>
      <c r="T7" s="624"/>
      <c r="U7" s="624"/>
      <c r="V7" s="624"/>
      <c r="W7" s="624"/>
      <c r="X7" s="624"/>
      <c r="Y7" s="625"/>
      <c r="Z7" s="649">
        <v>0</v>
      </c>
      <c r="AA7" s="649"/>
      <c r="AB7" s="649"/>
      <c r="AC7" s="649"/>
      <c r="AD7" s="650">
        <v>1892</v>
      </c>
      <c r="AE7" s="650"/>
      <c r="AF7" s="650"/>
      <c r="AG7" s="650"/>
      <c r="AH7" s="650"/>
      <c r="AI7" s="650"/>
      <c r="AJ7" s="650"/>
      <c r="AK7" s="650"/>
      <c r="AL7" s="626">
        <v>0</v>
      </c>
      <c r="AM7" s="627"/>
      <c r="AN7" s="627"/>
      <c r="AO7" s="651"/>
      <c r="AP7" s="620" t="s">
        <v>241</v>
      </c>
      <c r="AQ7" s="621"/>
      <c r="AR7" s="621"/>
      <c r="AS7" s="621"/>
      <c r="AT7" s="621"/>
      <c r="AU7" s="621"/>
      <c r="AV7" s="621"/>
      <c r="AW7" s="621"/>
      <c r="AX7" s="621"/>
      <c r="AY7" s="621"/>
      <c r="AZ7" s="621"/>
      <c r="BA7" s="621"/>
      <c r="BB7" s="621"/>
      <c r="BC7" s="621"/>
      <c r="BD7" s="621"/>
      <c r="BE7" s="621"/>
      <c r="BF7" s="622"/>
      <c r="BG7" s="623">
        <v>620458</v>
      </c>
      <c r="BH7" s="624"/>
      <c r="BI7" s="624"/>
      <c r="BJ7" s="624"/>
      <c r="BK7" s="624"/>
      <c r="BL7" s="624"/>
      <c r="BM7" s="624"/>
      <c r="BN7" s="625"/>
      <c r="BO7" s="649">
        <v>43.7</v>
      </c>
      <c r="BP7" s="649"/>
      <c r="BQ7" s="649"/>
      <c r="BR7" s="649"/>
      <c r="BS7" s="650" t="s">
        <v>130</v>
      </c>
      <c r="BT7" s="650"/>
      <c r="BU7" s="650"/>
      <c r="BV7" s="650"/>
      <c r="BW7" s="650"/>
      <c r="BX7" s="650"/>
      <c r="BY7" s="650"/>
      <c r="BZ7" s="650"/>
      <c r="CA7" s="650"/>
      <c r="CB7" s="695"/>
      <c r="CD7" s="620" t="s">
        <v>242</v>
      </c>
      <c r="CE7" s="621"/>
      <c r="CF7" s="621"/>
      <c r="CG7" s="621"/>
      <c r="CH7" s="621"/>
      <c r="CI7" s="621"/>
      <c r="CJ7" s="621"/>
      <c r="CK7" s="621"/>
      <c r="CL7" s="621"/>
      <c r="CM7" s="621"/>
      <c r="CN7" s="621"/>
      <c r="CO7" s="621"/>
      <c r="CP7" s="621"/>
      <c r="CQ7" s="622"/>
      <c r="CR7" s="623">
        <v>2178048</v>
      </c>
      <c r="CS7" s="624"/>
      <c r="CT7" s="624"/>
      <c r="CU7" s="624"/>
      <c r="CV7" s="624"/>
      <c r="CW7" s="624"/>
      <c r="CX7" s="624"/>
      <c r="CY7" s="625"/>
      <c r="CZ7" s="649">
        <v>19.7</v>
      </c>
      <c r="DA7" s="649"/>
      <c r="DB7" s="649"/>
      <c r="DC7" s="649"/>
      <c r="DD7" s="629">
        <v>85732</v>
      </c>
      <c r="DE7" s="624"/>
      <c r="DF7" s="624"/>
      <c r="DG7" s="624"/>
      <c r="DH7" s="624"/>
      <c r="DI7" s="624"/>
      <c r="DJ7" s="624"/>
      <c r="DK7" s="624"/>
      <c r="DL7" s="624"/>
      <c r="DM7" s="624"/>
      <c r="DN7" s="624"/>
      <c r="DO7" s="624"/>
      <c r="DP7" s="625"/>
      <c r="DQ7" s="629">
        <v>932974</v>
      </c>
      <c r="DR7" s="624"/>
      <c r="DS7" s="624"/>
      <c r="DT7" s="624"/>
      <c r="DU7" s="624"/>
      <c r="DV7" s="624"/>
      <c r="DW7" s="624"/>
      <c r="DX7" s="624"/>
      <c r="DY7" s="624"/>
      <c r="DZ7" s="624"/>
      <c r="EA7" s="624"/>
      <c r="EB7" s="624"/>
      <c r="EC7" s="661"/>
    </row>
    <row r="8" spans="2:143" ht="11.25" customHeight="1" x14ac:dyDescent="0.15">
      <c r="B8" s="620" t="s">
        <v>243</v>
      </c>
      <c r="C8" s="621"/>
      <c r="D8" s="621"/>
      <c r="E8" s="621"/>
      <c r="F8" s="621"/>
      <c r="G8" s="621"/>
      <c r="H8" s="621"/>
      <c r="I8" s="621"/>
      <c r="J8" s="621"/>
      <c r="K8" s="621"/>
      <c r="L8" s="621"/>
      <c r="M8" s="621"/>
      <c r="N8" s="621"/>
      <c r="O8" s="621"/>
      <c r="P8" s="621"/>
      <c r="Q8" s="622"/>
      <c r="R8" s="623">
        <v>11767</v>
      </c>
      <c r="S8" s="624"/>
      <c r="T8" s="624"/>
      <c r="U8" s="624"/>
      <c r="V8" s="624"/>
      <c r="W8" s="624"/>
      <c r="X8" s="624"/>
      <c r="Y8" s="625"/>
      <c r="Z8" s="649">
        <v>0.1</v>
      </c>
      <c r="AA8" s="649"/>
      <c r="AB8" s="649"/>
      <c r="AC8" s="649"/>
      <c r="AD8" s="650">
        <v>11767</v>
      </c>
      <c r="AE8" s="650"/>
      <c r="AF8" s="650"/>
      <c r="AG8" s="650"/>
      <c r="AH8" s="650"/>
      <c r="AI8" s="650"/>
      <c r="AJ8" s="650"/>
      <c r="AK8" s="650"/>
      <c r="AL8" s="626">
        <v>0.2</v>
      </c>
      <c r="AM8" s="627"/>
      <c r="AN8" s="627"/>
      <c r="AO8" s="651"/>
      <c r="AP8" s="620" t="s">
        <v>244</v>
      </c>
      <c r="AQ8" s="621"/>
      <c r="AR8" s="621"/>
      <c r="AS8" s="621"/>
      <c r="AT8" s="621"/>
      <c r="AU8" s="621"/>
      <c r="AV8" s="621"/>
      <c r="AW8" s="621"/>
      <c r="AX8" s="621"/>
      <c r="AY8" s="621"/>
      <c r="AZ8" s="621"/>
      <c r="BA8" s="621"/>
      <c r="BB8" s="621"/>
      <c r="BC8" s="621"/>
      <c r="BD8" s="621"/>
      <c r="BE8" s="621"/>
      <c r="BF8" s="622"/>
      <c r="BG8" s="623">
        <v>26278</v>
      </c>
      <c r="BH8" s="624"/>
      <c r="BI8" s="624"/>
      <c r="BJ8" s="624"/>
      <c r="BK8" s="624"/>
      <c r="BL8" s="624"/>
      <c r="BM8" s="624"/>
      <c r="BN8" s="625"/>
      <c r="BO8" s="649">
        <v>1.8</v>
      </c>
      <c r="BP8" s="649"/>
      <c r="BQ8" s="649"/>
      <c r="BR8" s="649"/>
      <c r="BS8" s="650" t="s">
        <v>130</v>
      </c>
      <c r="BT8" s="650"/>
      <c r="BU8" s="650"/>
      <c r="BV8" s="650"/>
      <c r="BW8" s="650"/>
      <c r="BX8" s="650"/>
      <c r="BY8" s="650"/>
      <c r="BZ8" s="650"/>
      <c r="CA8" s="650"/>
      <c r="CB8" s="695"/>
      <c r="CD8" s="620" t="s">
        <v>245</v>
      </c>
      <c r="CE8" s="621"/>
      <c r="CF8" s="621"/>
      <c r="CG8" s="621"/>
      <c r="CH8" s="621"/>
      <c r="CI8" s="621"/>
      <c r="CJ8" s="621"/>
      <c r="CK8" s="621"/>
      <c r="CL8" s="621"/>
      <c r="CM8" s="621"/>
      <c r="CN8" s="621"/>
      <c r="CO8" s="621"/>
      <c r="CP8" s="621"/>
      <c r="CQ8" s="622"/>
      <c r="CR8" s="623">
        <v>2534382</v>
      </c>
      <c r="CS8" s="624"/>
      <c r="CT8" s="624"/>
      <c r="CU8" s="624"/>
      <c r="CV8" s="624"/>
      <c r="CW8" s="624"/>
      <c r="CX8" s="624"/>
      <c r="CY8" s="625"/>
      <c r="CZ8" s="649">
        <v>22.9</v>
      </c>
      <c r="DA8" s="649"/>
      <c r="DB8" s="649"/>
      <c r="DC8" s="649"/>
      <c r="DD8" s="629">
        <v>101956</v>
      </c>
      <c r="DE8" s="624"/>
      <c r="DF8" s="624"/>
      <c r="DG8" s="624"/>
      <c r="DH8" s="624"/>
      <c r="DI8" s="624"/>
      <c r="DJ8" s="624"/>
      <c r="DK8" s="624"/>
      <c r="DL8" s="624"/>
      <c r="DM8" s="624"/>
      <c r="DN8" s="624"/>
      <c r="DO8" s="624"/>
      <c r="DP8" s="625"/>
      <c r="DQ8" s="629">
        <v>1299942</v>
      </c>
      <c r="DR8" s="624"/>
      <c r="DS8" s="624"/>
      <c r="DT8" s="624"/>
      <c r="DU8" s="624"/>
      <c r="DV8" s="624"/>
      <c r="DW8" s="624"/>
      <c r="DX8" s="624"/>
      <c r="DY8" s="624"/>
      <c r="DZ8" s="624"/>
      <c r="EA8" s="624"/>
      <c r="EB8" s="624"/>
      <c r="EC8" s="661"/>
    </row>
    <row r="9" spans="2:143" ht="11.25" customHeight="1" x14ac:dyDescent="0.15">
      <c r="B9" s="620" t="s">
        <v>246</v>
      </c>
      <c r="C9" s="621"/>
      <c r="D9" s="621"/>
      <c r="E9" s="621"/>
      <c r="F9" s="621"/>
      <c r="G9" s="621"/>
      <c r="H9" s="621"/>
      <c r="I9" s="621"/>
      <c r="J9" s="621"/>
      <c r="K9" s="621"/>
      <c r="L9" s="621"/>
      <c r="M9" s="621"/>
      <c r="N9" s="621"/>
      <c r="O9" s="621"/>
      <c r="P9" s="621"/>
      <c r="Q9" s="622"/>
      <c r="R9" s="623">
        <v>12696</v>
      </c>
      <c r="S9" s="624"/>
      <c r="T9" s="624"/>
      <c r="U9" s="624"/>
      <c r="V9" s="624"/>
      <c r="W9" s="624"/>
      <c r="X9" s="624"/>
      <c r="Y9" s="625"/>
      <c r="Z9" s="649">
        <v>0.1</v>
      </c>
      <c r="AA9" s="649"/>
      <c r="AB9" s="649"/>
      <c r="AC9" s="649"/>
      <c r="AD9" s="650">
        <v>12696</v>
      </c>
      <c r="AE9" s="650"/>
      <c r="AF9" s="650"/>
      <c r="AG9" s="650"/>
      <c r="AH9" s="650"/>
      <c r="AI9" s="650"/>
      <c r="AJ9" s="650"/>
      <c r="AK9" s="650"/>
      <c r="AL9" s="626">
        <v>0.2</v>
      </c>
      <c r="AM9" s="627"/>
      <c r="AN9" s="627"/>
      <c r="AO9" s="651"/>
      <c r="AP9" s="620" t="s">
        <v>247</v>
      </c>
      <c r="AQ9" s="621"/>
      <c r="AR9" s="621"/>
      <c r="AS9" s="621"/>
      <c r="AT9" s="621"/>
      <c r="AU9" s="621"/>
      <c r="AV9" s="621"/>
      <c r="AW9" s="621"/>
      <c r="AX9" s="621"/>
      <c r="AY9" s="621"/>
      <c r="AZ9" s="621"/>
      <c r="BA9" s="621"/>
      <c r="BB9" s="621"/>
      <c r="BC9" s="621"/>
      <c r="BD9" s="621"/>
      <c r="BE9" s="621"/>
      <c r="BF9" s="622"/>
      <c r="BG9" s="623">
        <v>511218</v>
      </c>
      <c r="BH9" s="624"/>
      <c r="BI9" s="624"/>
      <c r="BJ9" s="624"/>
      <c r="BK9" s="624"/>
      <c r="BL9" s="624"/>
      <c r="BM9" s="624"/>
      <c r="BN9" s="625"/>
      <c r="BO9" s="649">
        <v>36</v>
      </c>
      <c r="BP9" s="649"/>
      <c r="BQ9" s="649"/>
      <c r="BR9" s="649"/>
      <c r="BS9" s="650" t="s">
        <v>130</v>
      </c>
      <c r="BT9" s="650"/>
      <c r="BU9" s="650"/>
      <c r="BV9" s="650"/>
      <c r="BW9" s="650"/>
      <c r="BX9" s="650"/>
      <c r="BY9" s="650"/>
      <c r="BZ9" s="650"/>
      <c r="CA9" s="650"/>
      <c r="CB9" s="695"/>
      <c r="CD9" s="620" t="s">
        <v>248</v>
      </c>
      <c r="CE9" s="621"/>
      <c r="CF9" s="621"/>
      <c r="CG9" s="621"/>
      <c r="CH9" s="621"/>
      <c r="CI9" s="621"/>
      <c r="CJ9" s="621"/>
      <c r="CK9" s="621"/>
      <c r="CL9" s="621"/>
      <c r="CM9" s="621"/>
      <c r="CN9" s="621"/>
      <c r="CO9" s="621"/>
      <c r="CP9" s="621"/>
      <c r="CQ9" s="622"/>
      <c r="CR9" s="623">
        <v>2090345</v>
      </c>
      <c r="CS9" s="624"/>
      <c r="CT9" s="624"/>
      <c r="CU9" s="624"/>
      <c r="CV9" s="624"/>
      <c r="CW9" s="624"/>
      <c r="CX9" s="624"/>
      <c r="CY9" s="625"/>
      <c r="CZ9" s="649">
        <v>18.899999999999999</v>
      </c>
      <c r="DA9" s="649"/>
      <c r="DB9" s="649"/>
      <c r="DC9" s="649"/>
      <c r="DD9" s="629">
        <v>823008</v>
      </c>
      <c r="DE9" s="624"/>
      <c r="DF9" s="624"/>
      <c r="DG9" s="624"/>
      <c r="DH9" s="624"/>
      <c r="DI9" s="624"/>
      <c r="DJ9" s="624"/>
      <c r="DK9" s="624"/>
      <c r="DL9" s="624"/>
      <c r="DM9" s="624"/>
      <c r="DN9" s="624"/>
      <c r="DO9" s="624"/>
      <c r="DP9" s="625"/>
      <c r="DQ9" s="629">
        <v>891079</v>
      </c>
      <c r="DR9" s="624"/>
      <c r="DS9" s="624"/>
      <c r="DT9" s="624"/>
      <c r="DU9" s="624"/>
      <c r="DV9" s="624"/>
      <c r="DW9" s="624"/>
      <c r="DX9" s="624"/>
      <c r="DY9" s="624"/>
      <c r="DZ9" s="624"/>
      <c r="EA9" s="624"/>
      <c r="EB9" s="624"/>
      <c r="EC9" s="661"/>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49" t="s">
        <v>130</v>
      </c>
      <c r="AA10" s="649"/>
      <c r="AB10" s="649"/>
      <c r="AC10" s="649"/>
      <c r="AD10" s="650" t="s">
        <v>130</v>
      </c>
      <c r="AE10" s="650"/>
      <c r="AF10" s="650"/>
      <c r="AG10" s="650"/>
      <c r="AH10" s="650"/>
      <c r="AI10" s="650"/>
      <c r="AJ10" s="650"/>
      <c r="AK10" s="650"/>
      <c r="AL10" s="626" t="s">
        <v>130</v>
      </c>
      <c r="AM10" s="627"/>
      <c r="AN10" s="627"/>
      <c r="AO10" s="651"/>
      <c r="AP10" s="620" t="s">
        <v>250</v>
      </c>
      <c r="AQ10" s="621"/>
      <c r="AR10" s="621"/>
      <c r="AS10" s="621"/>
      <c r="AT10" s="621"/>
      <c r="AU10" s="621"/>
      <c r="AV10" s="621"/>
      <c r="AW10" s="621"/>
      <c r="AX10" s="621"/>
      <c r="AY10" s="621"/>
      <c r="AZ10" s="621"/>
      <c r="BA10" s="621"/>
      <c r="BB10" s="621"/>
      <c r="BC10" s="621"/>
      <c r="BD10" s="621"/>
      <c r="BE10" s="621"/>
      <c r="BF10" s="622"/>
      <c r="BG10" s="623">
        <v>43758</v>
      </c>
      <c r="BH10" s="624"/>
      <c r="BI10" s="624"/>
      <c r="BJ10" s="624"/>
      <c r="BK10" s="624"/>
      <c r="BL10" s="624"/>
      <c r="BM10" s="624"/>
      <c r="BN10" s="625"/>
      <c r="BO10" s="649">
        <v>3.1</v>
      </c>
      <c r="BP10" s="649"/>
      <c r="BQ10" s="649"/>
      <c r="BR10" s="649"/>
      <c r="BS10" s="650" t="s">
        <v>130</v>
      </c>
      <c r="BT10" s="650"/>
      <c r="BU10" s="650"/>
      <c r="BV10" s="650"/>
      <c r="BW10" s="650"/>
      <c r="BX10" s="650"/>
      <c r="BY10" s="650"/>
      <c r="BZ10" s="650"/>
      <c r="CA10" s="650"/>
      <c r="CB10" s="695"/>
      <c r="CD10" s="620" t="s">
        <v>251</v>
      </c>
      <c r="CE10" s="621"/>
      <c r="CF10" s="621"/>
      <c r="CG10" s="621"/>
      <c r="CH10" s="621"/>
      <c r="CI10" s="621"/>
      <c r="CJ10" s="621"/>
      <c r="CK10" s="621"/>
      <c r="CL10" s="621"/>
      <c r="CM10" s="621"/>
      <c r="CN10" s="621"/>
      <c r="CO10" s="621"/>
      <c r="CP10" s="621"/>
      <c r="CQ10" s="622"/>
      <c r="CR10" s="623">
        <v>35745</v>
      </c>
      <c r="CS10" s="624"/>
      <c r="CT10" s="624"/>
      <c r="CU10" s="624"/>
      <c r="CV10" s="624"/>
      <c r="CW10" s="624"/>
      <c r="CX10" s="624"/>
      <c r="CY10" s="625"/>
      <c r="CZ10" s="649">
        <v>0.3</v>
      </c>
      <c r="DA10" s="649"/>
      <c r="DB10" s="649"/>
      <c r="DC10" s="649"/>
      <c r="DD10" s="629" t="s">
        <v>130</v>
      </c>
      <c r="DE10" s="624"/>
      <c r="DF10" s="624"/>
      <c r="DG10" s="624"/>
      <c r="DH10" s="624"/>
      <c r="DI10" s="624"/>
      <c r="DJ10" s="624"/>
      <c r="DK10" s="624"/>
      <c r="DL10" s="624"/>
      <c r="DM10" s="624"/>
      <c r="DN10" s="624"/>
      <c r="DO10" s="624"/>
      <c r="DP10" s="625"/>
      <c r="DQ10" s="629">
        <v>5745</v>
      </c>
      <c r="DR10" s="624"/>
      <c r="DS10" s="624"/>
      <c r="DT10" s="624"/>
      <c r="DU10" s="624"/>
      <c r="DV10" s="624"/>
      <c r="DW10" s="624"/>
      <c r="DX10" s="624"/>
      <c r="DY10" s="624"/>
      <c r="DZ10" s="624"/>
      <c r="EA10" s="624"/>
      <c r="EB10" s="624"/>
      <c r="EC10" s="661"/>
    </row>
    <row r="11" spans="2:143" ht="11.25" customHeight="1" x14ac:dyDescent="0.15">
      <c r="B11" s="620" t="s">
        <v>252</v>
      </c>
      <c r="C11" s="621"/>
      <c r="D11" s="621"/>
      <c r="E11" s="621"/>
      <c r="F11" s="621"/>
      <c r="G11" s="621"/>
      <c r="H11" s="621"/>
      <c r="I11" s="621"/>
      <c r="J11" s="621"/>
      <c r="K11" s="621"/>
      <c r="L11" s="621"/>
      <c r="M11" s="621"/>
      <c r="N11" s="621"/>
      <c r="O11" s="621"/>
      <c r="P11" s="621"/>
      <c r="Q11" s="622"/>
      <c r="R11" s="623">
        <v>350996</v>
      </c>
      <c r="S11" s="624"/>
      <c r="T11" s="624"/>
      <c r="U11" s="624"/>
      <c r="V11" s="624"/>
      <c r="W11" s="624"/>
      <c r="X11" s="624"/>
      <c r="Y11" s="625"/>
      <c r="Z11" s="626">
        <v>2.9</v>
      </c>
      <c r="AA11" s="627"/>
      <c r="AB11" s="627"/>
      <c r="AC11" s="628"/>
      <c r="AD11" s="629">
        <v>350996</v>
      </c>
      <c r="AE11" s="624"/>
      <c r="AF11" s="624"/>
      <c r="AG11" s="624"/>
      <c r="AH11" s="624"/>
      <c r="AI11" s="624"/>
      <c r="AJ11" s="624"/>
      <c r="AK11" s="625"/>
      <c r="AL11" s="626">
        <v>6</v>
      </c>
      <c r="AM11" s="627"/>
      <c r="AN11" s="627"/>
      <c r="AO11" s="651"/>
      <c r="AP11" s="620" t="s">
        <v>253</v>
      </c>
      <c r="AQ11" s="621"/>
      <c r="AR11" s="621"/>
      <c r="AS11" s="621"/>
      <c r="AT11" s="621"/>
      <c r="AU11" s="621"/>
      <c r="AV11" s="621"/>
      <c r="AW11" s="621"/>
      <c r="AX11" s="621"/>
      <c r="AY11" s="621"/>
      <c r="AZ11" s="621"/>
      <c r="BA11" s="621"/>
      <c r="BB11" s="621"/>
      <c r="BC11" s="621"/>
      <c r="BD11" s="621"/>
      <c r="BE11" s="621"/>
      <c r="BF11" s="622"/>
      <c r="BG11" s="623">
        <v>39204</v>
      </c>
      <c r="BH11" s="624"/>
      <c r="BI11" s="624"/>
      <c r="BJ11" s="624"/>
      <c r="BK11" s="624"/>
      <c r="BL11" s="624"/>
      <c r="BM11" s="624"/>
      <c r="BN11" s="625"/>
      <c r="BO11" s="649">
        <v>2.8</v>
      </c>
      <c r="BP11" s="649"/>
      <c r="BQ11" s="649"/>
      <c r="BR11" s="649"/>
      <c r="BS11" s="650" t="s">
        <v>130</v>
      </c>
      <c r="BT11" s="650"/>
      <c r="BU11" s="650"/>
      <c r="BV11" s="650"/>
      <c r="BW11" s="650"/>
      <c r="BX11" s="650"/>
      <c r="BY11" s="650"/>
      <c r="BZ11" s="650"/>
      <c r="CA11" s="650"/>
      <c r="CB11" s="695"/>
      <c r="CD11" s="620" t="s">
        <v>254</v>
      </c>
      <c r="CE11" s="621"/>
      <c r="CF11" s="621"/>
      <c r="CG11" s="621"/>
      <c r="CH11" s="621"/>
      <c r="CI11" s="621"/>
      <c r="CJ11" s="621"/>
      <c r="CK11" s="621"/>
      <c r="CL11" s="621"/>
      <c r="CM11" s="621"/>
      <c r="CN11" s="621"/>
      <c r="CO11" s="621"/>
      <c r="CP11" s="621"/>
      <c r="CQ11" s="622"/>
      <c r="CR11" s="623">
        <v>489465</v>
      </c>
      <c r="CS11" s="624"/>
      <c r="CT11" s="624"/>
      <c r="CU11" s="624"/>
      <c r="CV11" s="624"/>
      <c r="CW11" s="624"/>
      <c r="CX11" s="624"/>
      <c r="CY11" s="625"/>
      <c r="CZ11" s="649">
        <v>4.4000000000000004</v>
      </c>
      <c r="DA11" s="649"/>
      <c r="DB11" s="649"/>
      <c r="DC11" s="649"/>
      <c r="DD11" s="629">
        <v>262885</v>
      </c>
      <c r="DE11" s="624"/>
      <c r="DF11" s="624"/>
      <c r="DG11" s="624"/>
      <c r="DH11" s="624"/>
      <c r="DI11" s="624"/>
      <c r="DJ11" s="624"/>
      <c r="DK11" s="624"/>
      <c r="DL11" s="624"/>
      <c r="DM11" s="624"/>
      <c r="DN11" s="624"/>
      <c r="DO11" s="624"/>
      <c r="DP11" s="625"/>
      <c r="DQ11" s="629">
        <v>147098</v>
      </c>
      <c r="DR11" s="624"/>
      <c r="DS11" s="624"/>
      <c r="DT11" s="624"/>
      <c r="DU11" s="624"/>
      <c r="DV11" s="624"/>
      <c r="DW11" s="624"/>
      <c r="DX11" s="624"/>
      <c r="DY11" s="624"/>
      <c r="DZ11" s="624"/>
      <c r="EA11" s="624"/>
      <c r="EB11" s="624"/>
      <c r="EC11" s="661"/>
    </row>
    <row r="12" spans="2:143" ht="11.25" customHeight="1" x14ac:dyDescent="0.15">
      <c r="B12" s="620" t="s">
        <v>255</v>
      </c>
      <c r="C12" s="621"/>
      <c r="D12" s="621"/>
      <c r="E12" s="621"/>
      <c r="F12" s="621"/>
      <c r="G12" s="621"/>
      <c r="H12" s="621"/>
      <c r="I12" s="621"/>
      <c r="J12" s="621"/>
      <c r="K12" s="621"/>
      <c r="L12" s="621"/>
      <c r="M12" s="621"/>
      <c r="N12" s="621"/>
      <c r="O12" s="621"/>
      <c r="P12" s="621"/>
      <c r="Q12" s="622"/>
      <c r="R12" s="623">
        <v>3705</v>
      </c>
      <c r="S12" s="624"/>
      <c r="T12" s="624"/>
      <c r="U12" s="624"/>
      <c r="V12" s="624"/>
      <c r="W12" s="624"/>
      <c r="X12" s="624"/>
      <c r="Y12" s="625"/>
      <c r="Z12" s="649">
        <v>0</v>
      </c>
      <c r="AA12" s="649"/>
      <c r="AB12" s="649"/>
      <c r="AC12" s="649"/>
      <c r="AD12" s="650">
        <v>3705</v>
      </c>
      <c r="AE12" s="650"/>
      <c r="AF12" s="650"/>
      <c r="AG12" s="650"/>
      <c r="AH12" s="650"/>
      <c r="AI12" s="650"/>
      <c r="AJ12" s="650"/>
      <c r="AK12" s="650"/>
      <c r="AL12" s="626">
        <v>0.1</v>
      </c>
      <c r="AM12" s="627"/>
      <c r="AN12" s="627"/>
      <c r="AO12" s="651"/>
      <c r="AP12" s="620" t="s">
        <v>256</v>
      </c>
      <c r="AQ12" s="621"/>
      <c r="AR12" s="621"/>
      <c r="AS12" s="621"/>
      <c r="AT12" s="621"/>
      <c r="AU12" s="621"/>
      <c r="AV12" s="621"/>
      <c r="AW12" s="621"/>
      <c r="AX12" s="621"/>
      <c r="AY12" s="621"/>
      <c r="AZ12" s="621"/>
      <c r="BA12" s="621"/>
      <c r="BB12" s="621"/>
      <c r="BC12" s="621"/>
      <c r="BD12" s="621"/>
      <c r="BE12" s="621"/>
      <c r="BF12" s="622"/>
      <c r="BG12" s="623">
        <v>633369</v>
      </c>
      <c r="BH12" s="624"/>
      <c r="BI12" s="624"/>
      <c r="BJ12" s="624"/>
      <c r="BK12" s="624"/>
      <c r="BL12" s="624"/>
      <c r="BM12" s="624"/>
      <c r="BN12" s="625"/>
      <c r="BO12" s="649">
        <v>44.6</v>
      </c>
      <c r="BP12" s="649"/>
      <c r="BQ12" s="649"/>
      <c r="BR12" s="649"/>
      <c r="BS12" s="650" t="s">
        <v>130</v>
      </c>
      <c r="BT12" s="650"/>
      <c r="BU12" s="650"/>
      <c r="BV12" s="650"/>
      <c r="BW12" s="650"/>
      <c r="BX12" s="650"/>
      <c r="BY12" s="650"/>
      <c r="BZ12" s="650"/>
      <c r="CA12" s="650"/>
      <c r="CB12" s="695"/>
      <c r="CD12" s="620" t="s">
        <v>257</v>
      </c>
      <c r="CE12" s="621"/>
      <c r="CF12" s="621"/>
      <c r="CG12" s="621"/>
      <c r="CH12" s="621"/>
      <c r="CI12" s="621"/>
      <c r="CJ12" s="621"/>
      <c r="CK12" s="621"/>
      <c r="CL12" s="621"/>
      <c r="CM12" s="621"/>
      <c r="CN12" s="621"/>
      <c r="CO12" s="621"/>
      <c r="CP12" s="621"/>
      <c r="CQ12" s="622"/>
      <c r="CR12" s="623">
        <v>351793</v>
      </c>
      <c r="CS12" s="624"/>
      <c r="CT12" s="624"/>
      <c r="CU12" s="624"/>
      <c r="CV12" s="624"/>
      <c r="CW12" s="624"/>
      <c r="CX12" s="624"/>
      <c r="CY12" s="625"/>
      <c r="CZ12" s="649">
        <v>3.2</v>
      </c>
      <c r="DA12" s="649"/>
      <c r="DB12" s="649"/>
      <c r="DC12" s="649"/>
      <c r="DD12" s="629">
        <v>47343</v>
      </c>
      <c r="DE12" s="624"/>
      <c r="DF12" s="624"/>
      <c r="DG12" s="624"/>
      <c r="DH12" s="624"/>
      <c r="DI12" s="624"/>
      <c r="DJ12" s="624"/>
      <c r="DK12" s="624"/>
      <c r="DL12" s="624"/>
      <c r="DM12" s="624"/>
      <c r="DN12" s="624"/>
      <c r="DO12" s="624"/>
      <c r="DP12" s="625"/>
      <c r="DQ12" s="629">
        <v>206350</v>
      </c>
      <c r="DR12" s="624"/>
      <c r="DS12" s="624"/>
      <c r="DT12" s="624"/>
      <c r="DU12" s="624"/>
      <c r="DV12" s="624"/>
      <c r="DW12" s="624"/>
      <c r="DX12" s="624"/>
      <c r="DY12" s="624"/>
      <c r="DZ12" s="624"/>
      <c r="EA12" s="624"/>
      <c r="EB12" s="624"/>
      <c r="EC12" s="661"/>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49" t="s">
        <v>130</v>
      </c>
      <c r="AA13" s="649"/>
      <c r="AB13" s="649"/>
      <c r="AC13" s="649"/>
      <c r="AD13" s="650" t="s">
        <v>130</v>
      </c>
      <c r="AE13" s="650"/>
      <c r="AF13" s="650"/>
      <c r="AG13" s="650"/>
      <c r="AH13" s="650"/>
      <c r="AI13" s="650"/>
      <c r="AJ13" s="650"/>
      <c r="AK13" s="650"/>
      <c r="AL13" s="626" t="s">
        <v>130</v>
      </c>
      <c r="AM13" s="627"/>
      <c r="AN13" s="627"/>
      <c r="AO13" s="651"/>
      <c r="AP13" s="620" t="s">
        <v>259</v>
      </c>
      <c r="AQ13" s="621"/>
      <c r="AR13" s="621"/>
      <c r="AS13" s="621"/>
      <c r="AT13" s="621"/>
      <c r="AU13" s="621"/>
      <c r="AV13" s="621"/>
      <c r="AW13" s="621"/>
      <c r="AX13" s="621"/>
      <c r="AY13" s="621"/>
      <c r="AZ13" s="621"/>
      <c r="BA13" s="621"/>
      <c r="BB13" s="621"/>
      <c r="BC13" s="621"/>
      <c r="BD13" s="621"/>
      <c r="BE13" s="621"/>
      <c r="BF13" s="622"/>
      <c r="BG13" s="623">
        <v>632040</v>
      </c>
      <c r="BH13" s="624"/>
      <c r="BI13" s="624"/>
      <c r="BJ13" s="624"/>
      <c r="BK13" s="624"/>
      <c r="BL13" s="624"/>
      <c r="BM13" s="624"/>
      <c r="BN13" s="625"/>
      <c r="BO13" s="649">
        <v>44.5</v>
      </c>
      <c r="BP13" s="649"/>
      <c r="BQ13" s="649"/>
      <c r="BR13" s="649"/>
      <c r="BS13" s="650" t="s">
        <v>130</v>
      </c>
      <c r="BT13" s="650"/>
      <c r="BU13" s="650"/>
      <c r="BV13" s="650"/>
      <c r="BW13" s="650"/>
      <c r="BX13" s="650"/>
      <c r="BY13" s="650"/>
      <c r="BZ13" s="650"/>
      <c r="CA13" s="650"/>
      <c r="CB13" s="695"/>
      <c r="CD13" s="620" t="s">
        <v>260</v>
      </c>
      <c r="CE13" s="621"/>
      <c r="CF13" s="621"/>
      <c r="CG13" s="621"/>
      <c r="CH13" s="621"/>
      <c r="CI13" s="621"/>
      <c r="CJ13" s="621"/>
      <c r="CK13" s="621"/>
      <c r="CL13" s="621"/>
      <c r="CM13" s="621"/>
      <c r="CN13" s="621"/>
      <c r="CO13" s="621"/>
      <c r="CP13" s="621"/>
      <c r="CQ13" s="622"/>
      <c r="CR13" s="623">
        <v>766289</v>
      </c>
      <c r="CS13" s="624"/>
      <c r="CT13" s="624"/>
      <c r="CU13" s="624"/>
      <c r="CV13" s="624"/>
      <c r="CW13" s="624"/>
      <c r="CX13" s="624"/>
      <c r="CY13" s="625"/>
      <c r="CZ13" s="649">
        <v>6.9</v>
      </c>
      <c r="DA13" s="649"/>
      <c r="DB13" s="649"/>
      <c r="DC13" s="649"/>
      <c r="DD13" s="629">
        <v>516407</v>
      </c>
      <c r="DE13" s="624"/>
      <c r="DF13" s="624"/>
      <c r="DG13" s="624"/>
      <c r="DH13" s="624"/>
      <c r="DI13" s="624"/>
      <c r="DJ13" s="624"/>
      <c r="DK13" s="624"/>
      <c r="DL13" s="624"/>
      <c r="DM13" s="624"/>
      <c r="DN13" s="624"/>
      <c r="DO13" s="624"/>
      <c r="DP13" s="625"/>
      <c r="DQ13" s="629">
        <v>324010</v>
      </c>
      <c r="DR13" s="624"/>
      <c r="DS13" s="624"/>
      <c r="DT13" s="624"/>
      <c r="DU13" s="624"/>
      <c r="DV13" s="624"/>
      <c r="DW13" s="624"/>
      <c r="DX13" s="624"/>
      <c r="DY13" s="624"/>
      <c r="DZ13" s="624"/>
      <c r="EA13" s="624"/>
      <c r="EB13" s="624"/>
      <c r="EC13" s="661"/>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49" t="s">
        <v>130</v>
      </c>
      <c r="AA14" s="649"/>
      <c r="AB14" s="649"/>
      <c r="AC14" s="649"/>
      <c r="AD14" s="650" t="s">
        <v>130</v>
      </c>
      <c r="AE14" s="650"/>
      <c r="AF14" s="650"/>
      <c r="AG14" s="650"/>
      <c r="AH14" s="650"/>
      <c r="AI14" s="650"/>
      <c r="AJ14" s="650"/>
      <c r="AK14" s="650"/>
      <c r="AL14" s="626" t="s">
        <v>130</v>
      </c>
      <c r="AM14" s="627"/>
      <c r="AN14" s="627"/>
      <c r="AO14" s="651"/>
      <c r="AP14" s="620" t="s">
        <v>262</v>
      </c>
      <c r="AQ14" s="621"/>
      <c r="AR14" s="621"/>
      <c r="AS14" s="621"/>
      <c r="AT14" s="621"/>
      <c r="AU14" s="621"/>
      <c r="AV14" s="621"/>
      <c r="AW14" s="621"/>
      <c r="AX14" s="621"/>
      <c r="AY14" s="621"/>
      <c r="AZ14" s="621"/>
      <c r="BA14" s="621"/>
      <c r="BB14" s="621"/>
      <c r="BC14" s="621"/>
      <c r="BD14" s="621"/>
      <c r="BE14" s="621"/>
      <c r="BF14" s="622"/>
      <c r="BG14" s="623">
        <v>71365</v>
      </c>
      <c r="BH14" s="624"/>
      <c r="BI14" s="624"/>
      <c r="BJ14" s="624"/>
      <c r="BK14" s="624"/>
      <c r="BL14" s="624"/>
      <c r="BM14" s="624"/>
      <c r="BN14" s="625"/>
      <c r="BO14" s="649">
        <v>5</v>
      </c>
      <c r="BP14" s="649"/>
      <c r="BQ14" s="649"/>
      <c r="BR14" s="649"/>
      <c r="BS14" s="650" t="s">
        <v>130</v>
      </c>
      <c r="BT14" s="650"/>
      <c r="BU14" s="650"/>
      <c r="BV14" s="650"/>
      <c r="BW14" s="650"/>
      <c r="BX14" s="650"/>
      <c r="BY14" s="650"/>
      <c r="BZ14" s="650"/>
      <c r="CA14" s="650"/>
      <c r="CB14" s="695"/>
      <c r="CD14" s="620" t="s">
        <v>263</v>
      </c>
      <c r="CE14" s="621"/>
      <c r="CF14" s="621"/>
      <c r="CG14" s="621"/>
      <c r="CH14" s="621"/>
      <c r="CI14" s="621"/>
      <c r="CJ14" s="621"/>
      <c r="CK14" s="621"/>
      <c r="CL14" s="621"/>
      <c r="CM14" s="621"/>
      <c r="CN14" s="621"/>
      <c r="CO14" s="621"/>
      <c r="CP14" s="621"/>
      <c r="CQ14" s="622"/>
      <c r="CR14" s="623">
        <v>458095</v>
      </c>
      <c r="CS14" s="624"/>
      <c r="CT14" s="624"/>
      <c r="CU14" s="624"/>
      <c r="CV14" s="624"/>
      <c r="CW14" s="624"/>
      <c r="CX14" s="624"/>
      <c r="CY14" s="625"/>
      <c r="CZ14" s="649">
        <v>4.0999999999999996</v>
      </c>
      <c r="DA14" s="649"/>
      <c r="DB14" s="649"/>
      <c r="DC14" s="649"/>
      <c r="DD14" s="629">
        <v>18177</v>
      </c>
      <c r="DE14" s="624"/>
      <c r="DF14" s="624"/>
      <c r="DG14" s="624"/>
      <c r="DH14" s="624"/>
      <c r="DI14" s="624"/>
      <c r="DJ14" s="624"/>
      <c r="DK14" s="624"/>
      <c r="DL14" s="624"/>
      <c r="DM14" s="624"/>
      <c r="DN14" s="624"/>
      <c r="DO14" s="624"/>
      <c r="DP14" s="625"/>
      <c r="DQ14" s="629">
        <v>438202</v>
      </c>
      <c r="DR14" s="624"/>
      <c r="DS14" s="624"/>
      <c r="DT14" s="624"/>
      <c r="DU14" s="624"/>
      <c r="DV14" s="624"/>
      <c r="DW14" s="624"/>
      <c r="DX14" s="624"/>
      <c r="DY14" s="624"/>
      <c r="DZ14" s="624"/>
      <c r="EA14" s="624"/>
      <c r="EB14" s="624"/>
      <c r="EC14" s="661"/>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49" t="s">
        <v>130</v>
      </c>
      <c r="AA15" s="649"/>
      <c r="AB15" s="649"/>
      <c r="AC15" s="649"/>
      <c r="AD15" s="650" t="s">
        <v>130</v>
      </c>
      <c r="AE15" s="650"/>
      <c r="AF15" s="650"/>
      <c r="AG15" s="650"/>
      <c r="AH15" s="650"/>
      <c r="AI15" s="650"/>
      <c r="AJ15" s="650"/>
      <c r="AK15" s="650"/>
      <c r="AL15" s="626" t="s">
        <v>130</v>
      </c>
      <c r="AM15" s="627"/>
      <c r="AN15" s="627"/>
      <c r="AO15" s="651"/>
      <c r="AP15" s="620" t="s">
        <v>265</v>
      </c>
      <c r="AQ15" s="621"/>
      <c r="AR15" s="621"/>
      <c r="AS15" s="621"/>
      <c r="AT15" s="621"/>
      <c r="AU15" s="621"/>
      <c r="AV15" s="621"/>
      <c r="AW15" s="621"/>
      <c r="AX15" s="621"/>
      <c r="AY15" s="621"/>
      <c r="AZ15" s="621"/>
      <c r="BA15" s="621"/>
      <c r="BB15" s="621"/>
      <c r="BC15" s="621"/>
      <c r="BD15" s="621"/>
      <c r="BE15" s="621"/>
      <c r="BF15" s="622"/>
      <c r="BG15" s="623">
        <v>89904</v>
      </c>
      <c r="BH15" s="624"/>
      <c r="BI15" s="624"/>
      <c r="BJ15" s="624"/>
      <c r="BK15" s="624"/>
      <c r="BL15" s="624"/>
      <c r="BM15" s="624"/>
      <c r="BN15" s="625"/>
      <c r="BO15" s="649">
        <v>6.3</v>
      </c>
      <c r="BP15" s="649"/>
      <c r="BQ15" s="649"/>
      <c r="BR15" s="649"/>
      <c r="BS15" s="650" t="s">
        <v>130</v>
      </c>
      <c r="BT15" s="650"/>
      <c r="BU15" s="650"/>
      <c r="BV15" s="650"/>
      <c r="BW15" s="650"/>
      <c r="BX15" s="650"/>
      <c r="BY15" s="650"/>
      <c r="BZ15" s="650"/>
      <c r="CA15" s="650"/>
      <c r="CB15" s="695"/>
      <c r="CD15" s="620" t="s">
        <v>266</v>
      </c>
      <c r="CE15" s="621"/>
      <c r="CF15" s="621"/>
      <c r="CG15" s="621"/>
      <c r="CH15" s="621"/>
      <c r="CI15" s="621"/>
      <c r="CJ15" s="621"/>
      <c r="CK15" s="621"/>
      <c r="CL15" s="621"/>
      <c r="CM15" s="621"/>
      <c r="CN15" s="621"/>
      <c r="CO15" s="621"/>
      <c r="CP15" s="621"/>
      <c r="CQ15" s="622"/>
      <c r="CR15" s="623">
        <v>986639</v>
      </c>
      <c r="CS15" s="624"/>
      <c r="CT15" s="624"/>
      <c r="CU15" s="624"/>
      <c r="CV15" s="624"/>
      <c r="CW15" s="624"/>
      <c r="CX15" s="624"/>
      <c r="CY15" s="625"/>
      <c r="CZ15" s="649">
        <v>8.9</v>
      </c>
      <c r="DA15" s="649"/>
      <c r="DB15" s="649"/>
      <c r="DC15" s="649"/>
      <c r="DD15" s="629">
        <v>137656</v>
      </c>
      <c r="DE15" s="624"/>
      <c r="DF15" s="624"/>
      <c r="DG15" s="624"/>
      <c r="DH15" s="624"/>
      <c r="DI15" s="624"/>
      <c r="DJ15" s="624"/>
      <c r="DK15" s="624"/>
      <c r="DL15" s="624"/>
      <c r="DM15" s="624"/>
      <c r="DN15" s="624"/>
      <c r="DO15" s="624"/>
      <c r="DP15" s="625"/>
      <c r="DQ15" s="629">
        <v>674585</v>
      </c>
      <c r="DR15" s="624"/>
      <c r="DS15" s="624"/>
      <c r="DT15" s="624"/>
      <c r="DU15" s="624"/>
      <c r="DV15" s="624"/>
      <c r="DW15" s="624"/>
      <c r="DX15" s="624"/>
      <c r="DY15" s="624"/>
      <c r="DZ15" s="624"/>
      <c r="EA15" s="624"/>
      <c r="EB15" s="624"/>
      <c r="EC15" s="661"/>
    </row>
    <row r="16" spans="2:143" ht="11.25" customHeight="1" x14ac:dyDescent="0.15">
      <c r="B16" s="620" t="s">
        <v>267</v>
      </c>
      <c r="C16" s="621"/>
      <c r="D16" s="621"/>
      <c r="E16" s="621"/>
      <c r="F16" s="621"/>
      <c r="G16" s="621"/>
      <c r="H16" s="621"/>
      <c r="I16" s="621"/>
      <c r="J16" s="621"/>
      <c r="K16" s="621"/>
      <c r="L16" s="621"/>
      <c r="M16" s="621"/>
      <c r="N16" s="621"/>
      <c r="O16" s="621"/>
      <c r="P16" s="621"/>
      <c r="Q16" s="622"/>
      <c r="R16" s="623">
        <v>5474</v>
      </c>
      <c r="S16" s="624"/>
      <c r="T16" s="624"/>
      <c r="U16" s="624"/>
      <c r="V16" s="624"/>
      <c r="W16" s="624"/>
      <c r="X16" s="624"/>
      <c r="Y16" s="625"/>
      <c r="Z16" s="649">
        <v>0</v>
      </c>
      <c r="AA16" s="649"/>
      <c r="AB16" s="649"/>
      <c r="AC16" s="649"/>
      <c r="AD16" s="650">
        <v>5474</v>
      </c>
      <c r="AE16" s="650"/>
      <c r="AF16" s="650"/>
      <c r="AG16" s="650"/>
      <c r="AH16" s="650"/>
      <c r="AI16" s="650"/>
      <c r="AJ16" s="650"/>
      <c r="AK16" s="650"/>
      <c r="AL16" s="626">
        <v>0.1</v>
      </c>
      <c r="AM16" s="627"/>
      <c r="AN16" s="627"/>
      <c r="AO16" s="651"/>
      <c r="AP16" s="620" t="s">
        <v>268</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49" t="s">
        <v>130</v>
      </c>
      <c r="BP16" s="649"/>
      <c r="BQ16" s="649"/>
      <c r="BR16" s="649"/>
      <c r="BS16" s="650" t="s">
        <v>130</v>
      </c>
      <c r="BT16" s="650"/>
      <c r="BU16" s="650"/>
      <c r="BV16" s="650"/>
      <c r="BW16" s="650"/>
      <c r="BX16" s="650"/>
      <c r="BY16" s="650"/>
      <c r="BZ16" s="650"/>
      <c r="CA16" s="650"/>
      <c r="CB16" s="695"/>
      <c r="CD16" s="620" t="s">
        <v>269</v>
      </c>
      <c r="CE16" s="621"/>
      <c r="CF16" s="621"/>
      <c r="CG16" s="621"/>
      <c r="CH16" s="621"/>
      <c r="CI16" s="621"/>
      <c r="CJ16" s="621"/>
      <c r="CK16" s="621"/>
      <c r="CL16" s="621"/>
      <c r="CM16" s="621"/>
      <c r="CN16" s="621"/>
      <c r="CO16" s="621"/>
      <c r="CP16" s="621"/>
      <c r="CQ16" s="622"/>
      <c r="CR16" s="623">
        <v>447</v>
      </c>
      <c r="CS16" s="624"/>
      <c r="CT16" s="624"/>
      <c r="CU16" s="624"/>
      <c r="CV16" s="624"/>
      <c r="CW16" s="624"/>
      <c r="CX16" s="624"/>
      <c r="CY16" s="625"/>
      <c r="CZ16" s="649">
        <v>0</v>
      </c>
      <c r="DA16" s="649"/>
      <c r="DB16" s="649"/>
      <c r="DC16" s="649"/>
      <c r="DD16" s="629" t="s">
        <v>130</v>
      </c>
      <c r="DE16" s="624"/>
      <c r="DF16" s="624"/>
      <c r="DG16" s="624"/>
      <c r="DH16" s="624"/>
      <c r="DI16" s="624"/>
      <c r="DJ16" s="624"/>
      <c r="DK16" s="624"/>
      <c r="DL16" s="624"/>
      <c r="DM16" s="624"/>
      <c r="DN16" s="624"/>
      <c r="DO16" s="624"/>
      <c r="DP16" s="625"/>
      <c r="DQ16" s="629">
        <v>447</v>
      </c>
      <c r="DR16" s="624"/>
      <c r="DS16" s="624"/>
      <c r="DT16" s="624"/>
      <c r="DU16" s="624"/>
      <c r="DV16" s="624"/>
      <c r="DW16" s="624"/>
      <c r="DX16" s="624"/>
      <c r="DY16" s="624"/>
      <c r="DZ16" s="624"/>
      <c r="EA16" s="624"/>
      <c r="EB16" s="624"/>
      <c r="EC16" s="661"/>
    </row>
    <row r="17" spans="2:133" ht="11.25" customHeight="1" x14ac:dyDescent="0.15">
      <c r="B17" s="620" t="s">
        <v>270</v>
      </c>
      <c r="C17" s="621"/>
      <c r="D17" s="621"/>
      <c r="E17" s="621"/>
      <c r="F17" s="621"/>
      <c r="G17" s="621"/>
      <c r="H17" s="621"/>
      <c r="I17" s="621"/>
      <c r="J17" s="621"/>
      <c r="K17" s="621"/>
      <c r="L17" s="621"/>
      <c r="M17" s="621"/>
      <c r="N17" s="621"/>
      <c r="O17" s="621"/>
      <c r="P17" s="621"/>
      <c r="Q17" s="622"/>
      <c r="R17" s="623">
        <v>19521</v>
      </c>
      <c r="S17" s="624"/>
      <c r="T17" s="624"/>
      <c r="U17" s="624"/>
      <c r="V17" s="624"/>
      <c r="W17" s="624"/>
      <c r="X17" s="624"/>
      <c r="Y17" s="625"/>
      <c r="Z17" s="649">
        <v>0.2</v>
      </c>
      <c r="AA17" s="649"/>
      <c r="AB17" s="649"/>
      <c r="AC17" s="649"/>
      <c r="AD17" s="650">
        <v>19521</v>
      </c>
      <c r="AE17" s="650"/>
      <c r="AF17" s="650"/>
      <c r="AG17" s="650"/>
      <c r="AH17" s="650"/>
      <c r="AI17" s="650"/>
      <c r="AJ17" s="650"/>
      <c r="AK17" s="650"/>
      <c r="AL17" s="626">
        <v>0.3</v>
      </c>
      <c r="AM17" s="627"/>
      <c r="AN17" s="627"/>
      <c r="AO17" s="651"/>
      <c r="AP17" s="620" t="s">
        <v>271</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49" t="s">
        <v>130</v>
      </c>
      <c r="BP17" s="649"/>
      <c r="BQ17" s="649"/>
      <c r="BR17" s="649"/>
      <c r="BS17" s="650" t="s">
        <v>130</v>
      </c>
      <c r="BT17" s="650"/>
      <c r="BU17" s="650"/>
      <c r="BV17" s="650"/>
      <c r="BW17" s="650"/>
      <c r="BX17" s="650"/>
      <c r="BY17" s="650"/>
      <c r="BZ17" s="650"/>
      <c r="CA17" s="650"/>
      <c r="CB17" s="695"/>
      <c r="CD17" s="620" t="s">
        <v>272</v>
      </c>
      <c r="CE17" s="621"/>
      <c r="CF17" s="621"/>
      <c r="CG17" s="621"/>
      <c r="CH17" s="621"/>
      <c r="CI17" s="621"/>
      <c r="CJ17" s="621"/>
      <c r="CK17" s="621"/>
      <c r="CL17" s="621"/>
      <c r="CM17" s="621"/>
      <c r="CN17" s="621"/>
      <c r="CO17" s="621"/>
      <c r="CP17" s="621"/>
      <c r="CQ17" s="622"/>
      <c r="CR17" s="623">
        <v>1072342</v>
      </c>
      <c r="CS17" s="624"/>
      <c r="CT17" s="624"/>
      <c r="CU17" s="624"/>
      <c r="CV17" s="624"/>
      <c r="CW17" s="624"/>
      <c r="CX17" s="624"/>
      <c r="CY17" s="625"/>
      <c r="CZ17" s="649">
        <v>9.6999999999999993</v>
      </c>
      <c r="DA17" s="649"/>
      <c r="DB17" s="649"/>
      <c r="DC17" s="649"/>
      <c r="DD17" s="629" t="s">
        <v>130</v>
      </c>
      <c r="DE17" s="624"/>
      <c r="DF17" s="624"/>
      <c r="DG17" s="624"/>
      <c r="DH17" s="624"/>
      <c r="DI17" s="624"/>
      <c r="DJ17" s="624"/>
      <c r="DK17" s="624"/>
      <c r="DL17" s="624"/>
      <c r="DM17" s="624"/>
      <c r="DN17" s="624"/>
      <c r="DO17" s="624"/>
      <c r="DP17" s="625"/>
      <c r="DQ17" s="629">
        <v>1071998</v>
      </c>
      <c r="DR17" s="624"/>
      <c r="DS17" s="624"/>
      <c r="DT17" s="624"/>
      <c r="DU17" s="624"/>
      <c r="DV17" s="624"/>
      <c r="DW17" s="624"/>
      <c r="DX17" s="624"/>
      <c r="DY17" s="624"/>
      <c r="DZ17" s="624"/>
      <c r="EA17" s="624"/>
      <c r="EB17" s="624"/>
      <c r="EC17" s="661"/>
    </row>
    <row r="18" spans="2:133" ht="11.25" customHeight="1" x14ac:dyDescent="0.15">
      <c r="B18" s="620" t="s">
        <v>273</v>
      </c>
      <c r="C18" s="621"/>
      <c r="D18" s="621"/>
      <c r="E18" s="621"/>
      <c r="F18" s="621"/>
      <c r="G18" s="621"/>
      <c r="H18" s="621"/>
      <c r="I18" s="621"/>
      <c r="J18" s="621"/>
      <c r="K18" s="621"/>
      <c r="L18" s="621"/>
      <c r="M18" s="621"/>
      <c r="N18" s="621"/>
      <c r="O18" s="621"/>
      <c r="P18" s="621"/>
      <c r="Q18" s="622"/>
      <c r="R18" s="623">
        <v>59824</v>
      </c>
      <c r="S18" s="624"/>
      <c r="T18" s="624"/>
      <c r="U18" s="624"/>
      <c r="V18" s="624"/>
      <c r="W18" s="624"/>
      <c r="X18" s="624"/>
      <c r="Y18" s="625"/>
      <c r="Z18" s="649">
        <v>0.5</v>
      </c>
      <c r="AA18" s="649"/>
      <c r="AB18" s="649"/>
      <c r="AC18" s="649"/>
      <c r="AD18" s="650">
        <v>59824</v>
      </c>
      <c r="AE18" s="650"/>
      <c r="AF18" s="650"/>
      <c r="AG18" s="650"/>
      <c r="AH18" s="650"/>
      <c r="AI18" s="650"/>
      <c r="AJ18" s="650"/>
      <c r="AK18" s="650"/>
      <c r="AL18" s="626">
        <v>1</v>
      </c>
      <c r="AM18" s="627"/>
      <c r="AN18" s="627"/>
      <c r="AO18" s="651"/>
      <c r="AP18" s="620" t="s">
        <v>274</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49" t="s">
        <v>130</v>
      </c>
      <c r="BP18" s="649"/>
      <c r="BQ18" s="649"/>
      <c r="BR18" s="649"/>
      <c r="BS18" s="650" t="s">
        <v>130</v>
      </c>
      <c r="BT18" s="650"/>
      <c r="BU18" s="650"/>
      <c r="BV18" s="650"/>
      <c r="BW18" s="650"/>
      <c r="BX18" s="650"/>
      <c r="BY18" s="650"/>
      <c r="BZ18" s="650"/>
      <c r="CA18" s="650"/>
      <c r="CB18" s="695"/>
      <c r="CD18" s="620" t="s">
        <v>275</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49" t="s">
        <v>130</v>
      </c>
      <c r="DA18" s="649"/>
      <c r="DB18" s="649"/>
      <c r="DC18" s="649"/>
      <c r="DD18" s="629" t="s">
        <v>130</v>
      </c>
      <c r="DE18" s="624"/>
      <c r="DF18" s="624"/>
      <c r="DG18" s="624"/>
      <c r="DH18" s="624"/>
      <c r="DI18" s="624"/>
      <c r="DJ18" s="624"/>
      <c r="DK18" s="624"/>
      <c r="DL18" s="624"/>
      <c r="DM18" s="624"/>
      <c r="DN18" s="624"/>
      <c r="DO18" s="624"/>
      <c r="DP18" s="625"/>
      <c r="DQ18" s="629" t="s">
        <v>130</v>
      </c>
      <c r="DR18" s="624"/>
      <c r="DS18" s="624"/>
      <c r="DT18" s="624"/>
      <c r="DU18" s="624"/>
      <c r="DV18" s="624"/>
      <c r="DW18" s="624"/>
      <c r="DX18" s="624"/>
      <c r="DY18" s="624"/>
      <c r="DZ18" s="624"/>
      <c r="EA18" s="624"/>
      <c r="EB18" s="624"/>
      <c r="EC18" s="661"/>
    </row>
    <row r="19" spans="2:133" ht="11.25" customHeight="1" x14ac:dyDescent="0.15">
      <c r="B19" s="620" t="s">
        <v>276</v>
      </c>
      <c r="C19" s="621"/>
      <c r="D19" s="621"/>
      <c r="E19" s="621"/>
      <c r="F19" s="621"/>
      <c r="G19" s="621"/>
      <c r="H19" s="621"/>
      <c r="I19" s="621"/>
      <c r="J19" s="621"/>
      <c r="K19" s="621"/>
      <c r="L19" s="621"/>
      <c r="M19" s="621"/>
      <c r="N19" s="621"/>
      <c r="O19" s="621"/>
      <c r="P19" s="621"/>
      <c r="Q19" s="622"/>
      <c r="R19" s="623">
        <v>5244</v>
      </c>
      <c r="S19" s="624"/>
      <c r="T19" s="624"/>
      <c r="U19" s="624"/>
      <c r="V19" s="624"/>
      <c r="W19" s="624"/>
      <c r="X19" s="624"/>
      <c r="Y19" s="625"/>
      <c r="Z19" s="649">
        <v>0</v>
      </c>
      <c r="AA19" s="649"/>
      <c r="AB19" s="649"/>
      <c r="AC19" s="649"/>
      <c r="AD19" s="650">
        <v>5244</v>
      </c>
      <c r="AE19" s="650"/>
      <c r="AF19" s="650"/>
      <c r="AG19" s="650"/>
      <c r="AH19" s="650"/>
      <c r="AI19" s="650"/>
      <c r="AJ19" s="650"/>
      <c r="AK19" s="650"/>
      <c r="AL19" s="626">
        <v>0.1</v>
      </c>
      <c r="AM19" s="627"/>
      <c r="AN19" s="627"/>
      <c r="AO19" s="651"/>
      <c r="AP19" s="620" t="s">
        <v>277</v>
      </c>
      <c r="AQ19" s="621"/>
      <c r="AR19" s="621"/>
      <c r="AS19" s="621"/>
      <c r="AT19" s="621"/>
      <c r="AU19" s="621"/>
      <c r="AV19" s="621"/>
      <c r="AW19" s="621"/>
      <c r="AX19" s="621"/>
      <c r="AY19" s="621"/>
      <c r="AZ19" s="621"/>
      <c r="BA19" s="621"/>
      <c r="BB19" s="621"/>
      <c r="BC19" s="621"/>
      <c r="BD19" s="621"/>
      <c r="BE19" s="621"/>
      <c r="BF19" s="622"/>
      <c r="BG19" s="623">
        <v>5585</v>
      </c>
      <c r="BH19" s="624"/>
      <c r="BI19" s="624"/>
      <c r="BJ19" s="624"/>
      <c r="BK19" s="624"/>
      <c r="BL19" s="624"/>
      <c r="BM19" s="624"/>
      <c r="BN19" s="625"/>
      <c r="BO19" s="649">
        <v>0.4</v>
      </c>
      <c r="BP19" s="649"/>
      <c r="BQ19" s="649"/>
      <c r="BR19" s="649"/>
      <c r="BS19" s="650" t="s">
        <v>130</v>
      </c>
      <c r="BT19" s="650"/>
      <c r="BU19" s="650"/>
      <c r="BV19" s="650"/>
      <c r="BW19" s="650"/>
      <c r="BX19" s="650"/>
      <c r="BY19" s="650"/>
      <c r="BZ19" s="650"/>
      <c r="CA19" s="650"/>
      <c r="CB19" s="695"/>
      <c r="CD19" s="620" t="s">
        <v>278</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49" t="s">
        <v>130</v>
      </c>
      <c r="DA19" s="649"/>
      <c r="DB19" s="649"/>
      <c r="DC19" s="649"/>
      <c r="DD19" s="629" t="s">
        <v>130</v>
      </c>
      <c r="DE19" s="624"/>
      <c r="DF19" s="624"/>
      <c r="DG19" s="624"/>
      <c r="DH19" s="624"/>
      <c r="DI19" s="624"/>
      <c r="DJ19" s="624"/>
      <c r="DK19" s="624"/>
      <c r="DL19" s="624"/>
      <c r="DM19" s="624"/>
      <c r="DN19" s="624"/>
      <c r="DO19" s="624"/>
      <c r="DP19" s="625"/>
      <c r="DQ19" s="629" t="s">
        <v>130</v>
      </c>
      <c r="DR19" s="624"/>
      <c r="DS19" s="624"/>
      <c r="DT19" s="624"/>
      <c r="DU19" s="624"/>
      <c r="DV19" s="624"/>
      <c r="DW19" s="624"/>
      <c r="DX19" s="624"/>
      <c r="DY19" s="624"/>
      <c r="DZ19" s="624"/>
      <c r="EA19" s="624"/>
      <c r="EB19" s="624"/>
      <c r="EC19" s="661"/>
    </row>
    <row r="20" spans="2:133" ht="11.25" customHeight="1" x14ac:dyDescent="0.15">
      <c r="B20" s="620" t="s">
        <v>279</v>
      </c>
      <c r="C20" s="621"/>
      <c r="D20" s="621"/>
      <c r="E20" s="621"/>
      <c r="F20" s="621"/>
      <c r="G20" s="621"/>
      <c r="H20" s="621"/>
      <c r="I20" s="621"/>
      <c r="J20" s="621"/>
      <c r="K20" s="621"/>
      <c r="L20" s="621"/>
      <c r="M20" s="621"/>
      <c r="N20" s="621"/>
      <c r="O20" s="621"/>
      <c r="P20" s="621"/>
      <c r="Q20" s="622"/>
      <c r="R20" s="623">
        <v>1981</v>
      </c>
      <c r="S20" s="624"/>
      <c r="T20" s="624"/>
      <c r="U20" s="624"/>
      <c r="V20" s="624"/>
      <c r="W20" s="624"/>
      <c r="X20" s="624"/>
      <c r="Y20" s="625"/>
      <c r="Z20" s="649">
        <v>0</v>
      </c>
      <c r="AA20" s="649"/>
      <c r="AB20" s="649"/>
      <c r="AC20" s="649"/>
      <c r="AD20" s="650">
        <v>1981</v>
      </c>
      <c r="AE20" s="650"/>
      <c r="AF20" s="650"/>
      <c r="AG20" s="650"/>
      <c r="AH20" s="650"/>
      <c r="AI20" s="650"/>
      <c r="AJ20" s="650"/>
      <c r="AK20" s="650"/>
      <c r="AL20" s="626">
        <v>0</v>
      </c>
      <c r="AM20" s="627"/>
      <c r="AN20" s="627"/>
      <c r="AO20" s="651"/>
      <c r="AP20" s="620" t="s">
        <v>280</v>
      </c>
      <c r="AQ20" s="621"/>
      <c r="AR20" s="621"/>
      <c r="AS20" s="621"/>
      <c r="AT20" s="621"/>
      <c r="AU20" s="621"/>
      <c r="AV20" s="621"/>
      <c r="AW20" s="621"/>
      <c r="AX20" s="621"/>
      <c r="AY20" s="621"/>
      <c r="AZ20" s="621"/>
      <c r="BA20" s="621"/>
      <c r="BB20" s="621"/>
      <c r="BC20" s="621"/>
      <c r="BD20" s="621"/>
      <c r="BE20" s="621"/>
      <c r="BF20" s="622"/>
      <c r="BG20" s="623">
        <v>5585</v>
      </c>
      <c r="BH20" s="624"/>
      <c r="BI20" s="624"/>
      <c r="BJ20" s="624"/>
      <c r="BK20" s="624"/>
      <c r="BL20" s="624"/>
      <c r="BM20" s="624"/>
      <c r="BN20" s="625"/>
      <c r="BO20" s="649">
        <v>0.4</v>
      </c>
      <c r="BP20" s="649"/>
      <c r="BQ20" s="649"/>
      <c r="BR20" s="649"/>
      <c r="BS20" s="650" t="s">
        <v>130</v>
      </c>
      <c r="BT20" s="650"/>
      <c r="BU20" s="650"/>
      <c r="BV20" s="650"/>
      <c r="BW20" s="650"/>
      <c r="BX20" s="650"/>
      <c r="BY20" s="650"/>
      <c r="BZ20" s="650"/>
      <c r="CA20" s="650"/>
      <c r="CB20" s="695"/>
      <c r="CD20" s="620" t="s">
        <v>281</v>
      </c>
      <c r="CE20" s="621"/>
      <c r="CF20" s="621"/>
      <c r="CG20" s="621"/>
      <c r="CH20" s="621"/>
      <c r="CI20" s="621"/>
      <c r="CJ20" s="621"/>
      <c r="CK20" s="621"/>
      <c r="CL20" s="621"/>
      <c r="CM20" s="621"/>
      <c r="CN20" s="621"/>
      <c r="CO20" s="621"/>
      <c r="CP20" s="621"/>
      <c r="CQ20" s="622"/>
      <c r="CR20" s="623">
        <v>11057283</v>
      </c>
      <c r="CS20" s="624"/>
      <c r="CT20" s="624"/>
      <c r="CU20" s="624"/>
      <c r="CV20" s="624"/>
      <c r="CW20" s="624"/>
      <c r="CX20" s="624"/>
      <c r="CY20" s="625"/>
      <c r="CZ20" s="649">
        <v>100</v>
      </c>
      <c r="DA20" s="649"/>
      <c r="DB20" s="649"/>
      <c r="DC20" s="649"/>
      <c r="DD20" s="629">
        <v>1993164</v>
      </c>
      <c r="DE20" s="624"/>
      <c r="DF20" s="624"/>
      <c r="DG20" s="624"/>
      <c r="DH20" s="624"/>
      <c r="DI20" s="624"/>
      <c r="DJ20" s="624"/>
      <c r="DK20" s="624"/>
      <c r="DL20" s="624"/>
      <c r="DM20" s="624"/>
      <c r="DN20" s="624"/>
      <c r="DO20" s="624"/>
      <c r="DP20" s="625"/>
      <c r="DQ20" s="629">
        <v>6086123</v>
      </c>
      <c r="DR20" s="624"/>
      <c r="DS20" s="624"/>
      <c r="DT20" s="624"/>
      <c r="DU20" s="624"/>
      <c r="DV20" s="624"/>
      <c r="DW20" s="624"/>
      <c r="DX20" s="624"/>
      <c r="DY20" s="624"/>
      <c r="DZ20" s="624"/>
      <c r="EA20" s="624"/>
      <c r="EB20" s="624"/>
      <c r="EC20" s="661"/>
    </row>
    <row r="21" spans="2:133" ht="11.25" customHeight="1" x14ac:dyDescent="0.15">
      <c r="B21" s="620" t="s">
        <v>282</v>
      </c>
      <c r="C21" s="621"/>
      <c r="D21" s="621"/>
      <c r="E21" s="621"/>
      <c r="F21" s="621"/>
      <c r="G21" s="621"/>
      <c r="H21" s="621"/>
      <c r="I21" s="621"/>
      <c r="J21" s="621"/>
      <c r="K21" s="621"/>
      <c r="L21" s="621"/>
      <c r="M21" s="621"/>
      <c r="N21" s="621"/>
      <c r="O21" s="621"/>
      <c r="P21" s="621"/>
      <c r="Q21" s="622"/>
      <c r="R21" s="623">
        <v>926</v>
      </c>
      <c r="S21" s="624"/>
      <c r="T21" s="624"/>
      <c r="U21" s="624"/>
      <c r="V21" s="624"/>
      <c r="W21" s="624"/>
      <c r="X21" s="624"/>
      <c r="Y21" s="625"/>
      <c r="Z21" s="649">
        <v>0</v>
      </c>
      <c r="AA21" s="649"/>
      <c r="AB21" s="649"/>
      <c r="AC21" s="649"/>
      <c r="AD21" s="650">
        <v>926</v>
      </c>
      <c r="AE21" s="650"/>
      <c r="AF21" s="650"/>
      <c r="AG21" s="650"/>
      <c r="AH21" s="650"/>
      <c r="AI21" s="650"/>
      <c r="AJ21" s="650"/>
      <c r="AK21" s="650"/>
      <c r="AL21" s="626">
        <v>0</v>
      </c>
      <c r="AM21" s="627"/>
      <c r="AN21" s="627"/>
      <c r="AO21" s="651"/>
      <c r="AP21" s="620" t="s">
        <v>283</v>
      </c>
      <c r="AQ21" s="696"/>
      <c r="AR21" s="696"/>
      <c r="AS21" s="696"/>
      <c r="AT21" s="696"/>
      <c r="AU21" s="696"/>
      <c r="AV21" s="696"/>
      <c r="AW21" s="696"/>
      <c r="AX21" s="696"/>
      <c r="AY21" s="696"/>
      <c r="AZ21" s="696"/>
      <c r="BA21" s="696"/>
      <c r="BB21" s="696"/>
      <c r="BC21" s="696"/>
      <c r="BD21" s="696"/>
      <c r="BE21" s="696"/>
      <c r="BF21" s="697"/>
      <c r="BG21" s="623">
        <v>5585</v>
      </c>
      <c r="BH21" s="624"/>
      <c r="BI21" s="624"/>
      <c r="BJ21" s="624"/>
      <c r="BK21" s="624"/>
      <c r="BL21" s="624"/>
      <c r="BM21" s="624"/>
      <c r="BN21" s="625"/>
      <c r="BO21" s="649">
        <v>0.4</v>
      </c>
      <c r="BP21" s="649"/>
      <c r="BQ21" s="649"/>
      <c r="BR21" s="649"/>
      <c r="BS21" s="650" t="s">
        <v>130</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3"/>
      <c r="CS21" s="704"/>
      <c r="CT21" s="704"/>
      <c r="CU21" s="704"/>
      <c r="CV21" s="704"/>
      <c r="CW21" s="704"/>
      <c r="CX21" s="704"/>
      <c r="CY21" s="705"/>
      <c r="CZ21" s="706"/>
      <c r="DA21" s="706"/>
      <c r="DB21" s="706"/>
      <c r="DC21" s="706"/>
      <c r="DD21" s="707"/>
      <c r="DE21" s="704"/>
      <c r="DF21" s="704"/>
      <c r="DG21" s="704"/>
      <c r="DH21" s="704"/>
      <c r="DI21" s="704"/>
      <c r="DJ21" s="704"/>
      <c r="DK21" s="704"/>
      <c r="DL21" s="704"/>
      <c r="DM21" s="704"/>
      <c r="DN21" s="704"/>
      <c r="DO21" s="704"/>
      <c r="DP21" s="705"/>
      <c r="DQ21" s="707"/>
      <c r="DR21" s="704"/>
      <c r="DS21" s="704"/>
      <c r="DT21" s="704"/>
      <c r="DU21" s="704"/>
      <c r="DV21" s="704"/>
      <c r="DW21" s="704"/>
      <c r="DX21" s="704"/>
      <c r="DY21" s="704"/>
      <c r="DZ21" s="704"/>
      <c r="EA21" s="704"/>
      <c r="EB21" s="704"/>
      <c r="EC21" s="711"/>
    </row>
    <row r="22" spans="2:133" ht="11.25" customHeight="1" x14ac:dyDescent="0.15">
      <c r="B22" s="680" t="s">
        <v>284</v>
      </c>
      <c r="C22" s="681"/>
      <c r="D22" s="681"/>
      <c r="E22" s="681"/>
      <c r="F22" s="681"/>
      <c r="G22" s="681"/>
      <c r="H22" s="681"/>
      <c r="I22" s="681"/>
      <c r="J22" s="681"/>
      <c r="K22" s="681"/>
      <c r="L22" s="681"/>
      <c r="M22" s="681"/>
      <c r="N22" s="681"/>
      <c r="O22" s="681"/>
      <c r="P22" s="681"/>
      <c r="Q22" s="682"/>
      <c r="R22" s="623">
        <v>51673</v>
      </c>
      <c r="S22" s="624"/>
      <c r="T22" s="624"/>
      <c r="U22" s="624"/>
      <c r="V22" s="624"/>
      <c r="W22" s="624"/>
      <c r="X22" s="624"/>
      <c r="Y22" s="625"/>
      <c r="Z22" s="649">
        <v>0.4</v>
      </c>
      <c r="AA22" s="649"/>
      <c r="AB22" s="649"/>
      <c r="AC22" s="649"/>
      <c r="AD22" s="650">
        <v>51673</v>
      </c>
      <c r="AE22" s="650"/>
      <c r="AF22" s="650"/>
      <c r="AG22" s="650"/>
      <c r="AH22" s="650"/>
      <c r="AI22" s="650"/>
      <c r="AJ22" s="650"/>
      <c r="AK22" s="650"/>
      <c r="AL22" s="626">
        <v>0.89999997615814209</v>
      </c>
      <c r="AM22" s="627"/>
      <c r="AN22" s="627"/>
      <c r="AO22" s="651"/>
      <c r="AP22" s="620" t="s">
        <v>285</v>
      </c>
      <c r="AQ22" s="696"/>
      <c r="AR22" s="696"/>
      <c r="AS22" s="696"/>
      <c r="AT22" s="696"/>
      <c r="AU22" s="696"/>
      <c r="AV22" s="696"/>
      <c r="AW22" s="696"/>
      <c r="AX22" s="696"/>
      <c r="AY22" s="696"/>
      <c r="AZ22" s="696"/>
      <c r="BA22" s="696"/>
      <c r="BB22" s="696"/>
      <c r="BC22" s="696"/>
      <c r="BD22" s="696"/>
      <c r="BE22" s="696"/>
      <c r="BF22" s="697"/>
      <c r="BG22" s="623" t="s">
        <v>130</v>
      </c>
      <c r="BH22" s="624"/>
      <c r="BI22" s="624"/>
      <c r="BJ22" s="624"/>
      <c r="BK22" s="624"/>
      <c r="BL22" s="624"/>
      <c r="BM22" s="624"/>
      <c r="BN22" s="625"/>
      <c r="BO22" s="649" t="s">
        <v>130</v>
      </c>
      <c r="BP22" s="649"/>
      <c r="BQ22" s="649"/>
      <c r="BR22" s="649"/>
      <c r="BS22" s="650" t="s">
        <v>130</v>
      </c>
      <c r="BT22" s="650"/>
      <c r="BU22" s="650"/>
      <c r="BV22" s="650"/>
      <c r="BW22" s="650"/>
      <c r="BX22" s="650"/>
      <c r="BY22" s="650"/>
      <c r="BZ22" s="650"/>
      <c r="CA22" s="650"/>
      <c r="CB22" s="695"/>
      <c r="CD22" s="676" t="s">
        <v>286</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287</v>
      </c>
      <c r="C23" s="621"/>
      <c r="D23" s="621"/>
      <c r="E23" s="621"/>
      <c r="F23" s="621"/>
      <c r="G23" s="621"/>
      <c r="H23" s="621"/>
      <c r="I23" s="621"/>
      <c r="J23" s="621"/>
      <c r="K23" s="621"/>
      <c r="L23" s="621"/>
      <c r="M23" s="621"/>
      <c r="N23" s="621"/>
      <c r="O23" s="621"/>
      <c r="P23" s="621"/>
      <c r="Q23" s="622"/>
      <c r="R23" s="623">
        <v>4378233</v>
      </c>
      <c r="S23" s="624"/>
      <c r="T23" s="624"/>
      <c r="U23" s="624"/>
      <c r="V23" s="624"/>
      <c r="W23" s="624"/>
      <c r="X23" s="624"/>
      <c r="Y23" s="625"/>
      <c r="Z23" s="649">
        <v>36.5</v>
      </c>
      <c r="AA23" s="649"/>
      <c r="AB23" s="649"/>
      <c r="AC23" s="649"/>
      <c r="AD23" s="650">
        <v>3888820</v>
      </c>
      <c r="AE23" s="650"/>
      <c r="AF23" s="650"/>
      <c r="AG23" s="650"/>
      <c r="AH23" s="650"/>
      <c r="AI23" s="650"/>
      <c r="AJ23" s="650"/>
      <c r="AK23" s="650"/>
      <c r="AL23" s="626">
        <v>66.400000000000006</v>
      </c>
      <c r="AM23" s="627"/>
      <c r="AN23" s="627"/>
      <c r="AO23" s="651"/>
      <c r="AP23" s="620" t="s">
        <v>288</v>
      </c>
      <c r="AQ23" s="696"/>
      <c r="AR23" s="696"/>
      <c r="AS23" s="696"/>
      <c r="AT23" s="696"/>
      <c r="AU23" s="696"/>
      <c r="AV23" s="696"/>
      <c r="AW23" s="696"/>
      <c r="AX23" s="696"/>
      <c r="AY23" s="696"/>
      <c r="AZ23" s="696"/>
      <c r="BA23" s="696"/>
      <c r="BB23" s="696"/>
      <c r="BC23" s="696"/>
      <c r="BD23" s="696"/>
      <c r="BE23" s="696"/>
      <c r="BF23" s="697"/>
      <c r="BG23" s="623" t="s">
        <v>130</v>
      </c>
      <c r="BH23" s="624"/>
      <c r="BI23" s="624"/>
      <c r="BJ23" s="624"/>
      <c r="BK23" s="624"/>
      <c r="BL23" s="624"/>
      <c r="BM23" s="624"/>
      <c r="BN23" s="625"/>
      <c r="BO23" s="649" t="s">
        <v>130</v>
      </c>
      <c r="BP23" s="649"/>
      <c r="BQ23" s="649"/>
      <c r="BR23" s="649"/>
      <c r="BS23" s="650" t="s">
        <v>130</v>
      </c>
      <c r="BT23" s="650"/>
      <c r="BU23" s="650"/>
      <c r="BV23" s="650"/>
      <c r="BW23" s="650"/>
      <c r="BX23" s="650"/>
      <c r="BY23" s="650"/>
      <c r="BZ23" s="650"/>
      <c r="CA23" s="650"/>
      <c r="CB23" s="695"/>
      <c r="CD23" s="676" t="s">
        <v>228</v>
      </c>
      <c r="CE23" s="677"/>
      <c r="CF23" s="677"/>
      <c r="CG23" s="677"/>
      <c r="CH23" s="677"/>
      <c r="CI23" s="677"/>
      <c r="CJ23" s="677"/>
      <c r="CK23" s="677"/>
      <c r="CL23" s="677"/>
      <c r="CM23" s="677"/>
      <c r="CN23" s="677"/>
      <c r="CO23" s="677"/>
      <c r="CP23" s="677"/>
      <c r="CQ23" s="678"/>
      <c r="CR23" s="676" t="s">
        <v>289</v>
      </c>
      <c r="CS23" s="677"/>
      <c r="CT23" s="677"/>
      <c r="CU23" s="677"/>
      <c r="CV23" s="677"/>
      <c r="CW23" s="677"/>
      <c r="CX23" s="677"/>
      <c r="CY23" s="678"/>
      <c r="CZ23" s="676" t="s">
        <v>290</v>
      </c>
      <c r="DA23" s="677"/>
      <c r="DB23" s="677"/>
      <c r="DC23" s="678"/>
      <c r="DD23" s="676" t="s">
        <v>291</v>
      </c>
      <c r="DE23" s="677"/>
      <c r="DF23" s="677"/>
      <c r="DG23" s="677"/>
      <c r="DH23" s="677"/>
      <c r="DI23" s="677"/>
      <c r="DJ23" s="677"/>
      <c r="DK23" s="678"/>
      <c r="DL23" s="708" t="s">
        <v>292</v>
      </c>
      <c r="DM23" s="709"/>
      <c r="DN23" s="709"/>
      <c r="DO23" s="709"/>
      <c r="DP23" s="709"/>
      <c r="DQ23" s="709"/>
      <c r="DR23" s="709"/>
      <c r="DS23" s="709"/>
      <c r="DT23" s="709"/>
      <c r="DU23" s="709"/>
      <c r="DV23" s="710"/>
      <c r="DW23" s="676" t="s">
        <v>293</v>
      </c>
      <c r="DX23" s="677"/>
      <c r="DY23" s="677"/>
      <c r="DZ23" s="677"/>
      <c r="EA23" s="677"/>
      <c r="EB23" s="677"/>
      <c r="EC23" s="678"/>
    </row>
    <row r="24" spans="2:133" ht="11.25" customHeight="1" x14ac:dyDescent="0.15">
      <c r="B24" s="620" t="s">
        <v>294</v>
      </c>
      <c r="C24" s="621"/>
      <c r="D24" s="621"/>
      <c r="E24" s="621"/>
      <c r="F24" s="621"/>
      <c r="G24" s="621"/>
      <c r="H24" s="621"/>
      <c r="I24" s="621"/>
      <c r="J24" s="621"/>
      <c r="K24" s="621"/>
      <c r="L24" s="621"/>
      <c r="M24" s="621"/>
      <c r="N24" s="621"/>
      <c r="O24" s="621"/>
      <c r="P24" s="621"/>
      <c r="Q24" s="622"/>
      <c r="R24" s="623">
        <v>3888820</v>
      </c>
      <c r="S24" s="624"/>
      <c r="T24" s="624"/>
      <c r="U24" s="624"/>
      <c r="V24" s="624"/>
      <c r="W24" s="624"/>
      <c r="X24" s="624"/>
      <c r="Y24" s="625"/>
      <c r="Z24" s="649">
        <v>32.4</v>
      </c>
      <c r="AA24" s="649"/>
      <c r="AB24" s="649"/>
      <c r="AC24" s="649"/>
      <c r="AD24" s="650">
        <v>3888820</v>
      </c>
      <c r="AE24" s="650"/>
      <c r="AF24" s="650"/>
      <c r="AG24" s="650"/>
      <c r="AH24" s="650"/>
      <c r="AI24" s="650"/>
      <c r="AJ24" s="650"/>
      <c r="AK24" s="650"/>
      <c r="AL24" s="626">
        <v>66.400000000000006</v>
      </c>
      <c r="AM24" s="627"/>
      <c r="AN24" s="627"/>
      <c r="AO24" s="651"/>
      <c r="AP24" s="620" t="s">
        <v>295</v>
      </c>
      <c r="AQ24" s="696"/>
      <c r="AR24" s="696"/>
      <c r="AS24" s="696"/>
      <c r="AT24" s="696"/>
      <c r="AU24" s="696"/>
      <c r="AV24" s="696"/>
      <c r="AW24" s="696"/>
      <c r="AX24" s="696"/>
      <c r="AY24" s="696"/>
      <c r="AZ24" s="696"/>
      <c r="BA24" s="696"/>
      <c r="BB24" s="696"/>
      <c r="BC24" s="696"/>
      <c r="BD24" s="696"/>
      <c r="BE24" s="696"/>
      <c r="BF24" s="697"/>
      <c r="BG24" s="623" t="s">
        <v>130</v>
      </c>
      <c r="BH24" s="624"/>
      <c r="BI24" s="624"/>
      <c r="BJ24" s="624"/>
      <c r="BK24" s="624"/>
      <c r="BL24" s="624"/>
      <c r="BM24" s="624"/>
      <c r="BN24" s="625"/>
      <c r="BO24" s="649" t="s">
        <v>130</v>
      </c>
      <c r="BP24" s="649"/>
      <c r="BQ24" s="649"/>
      <c r="BR24" s="649"/>
      <c r="BS24" s="650" t="s">
        <v>130</v>
      </c>
      <c r="BT24" s="650"/>
      <c r="BU24" s="650"/>
      <c r="BV24" s="650"/>
      <c r="BW24" s="650"/>
      <c r="BX24" s="650"/>
      <c r="BY24" s="650"/>
      <c r="BZ24" s="650"/>
      <c r="CA24" s="650"/>
      <c r="CB24" s="695"/>
      <c r="CD24" s="673" t="s">
        <v>296</v>
      </c>
      <c r="CE24" s="674"/>
      <c r="CF24" s="674"/>
      <c r="CG24" s="674"/>
      <c r="CH24" s="674"/>
      <c r="CI24" s="674"/>
      <c r="CJ24" s="674"/>
      <c r="CK24" s="674"/>
      <c r="CL24" s="674"/>
      <c r="CM24" s="674"/>
      <c r="CN24" s="674"/>
      <c r="CO24" s="674"/>
      <c r="CP24" s="674"/>
      <c r="CQ24" s="675"/>
      <c r="CR24" s="670">
        <v>4018071</v>
      </c>
      <c r="CS24" s="671"/>
      <c r="CT24" s="671"/>
      <c r="CU24" s="671"/>
      <c r="CV24" s="671"/>
      <c r="CW24" s="671"/>
      <c r="CX24" s="671"/>
      <c r="CY24" s="699"/>
      <c r="CZ24" s="700">
        <v>36.299999999999997</v>
      </c>
      <c r="DA24" s="686"/>
      <c r="DB24" s="686"/>
      <c r="DC24" s="702"/>
      <c r="DD24" s="698">
        <v>2838506</v>
      </c>
      <c r="DE24" s="671"/>
      <c r="DF24" s="671"/>
      <c r="DG24" s="671"/>
      <c r="DH24" s="671"/>
      <c r="DI24" s="671"/>
      <c r="DJ24" s="671"/>
      <c r="DK24" s="699"/>
      <c r="DL24" s="698">
        <v>2758839</v>
      </c>
      <c r="DM24" s="671"/>
      <c r="DN24" s="671"/>
      <c r="DO24" s="671"/>
      <c r="DP24" s="671"/>
      <c r="DQ24" s="671"/>
      <c r="DR24" s="671"/>
      <c r="DS24" s="671"/>
      <c r="DT24" s="671"/>
      <c r="DU24" s="671"/>
      <c r="DV24" s="699"/>
      <c r="DW24" s="700">
        <v>47.1</v>
      </c>
      <c r="DX24" s="686"/>
      <c r="DY24" s="686"/>
      <c r="DZ24" s="686"/>
      <c r="EA24" s="686"/>
      <c r="EB24" s="686"/>
      <c r="EC24" s="701"/>
    </row>
    <row r="25" spans="2:133" ht="11.25" customHeight="1" x14ac:dyDescent="0.15">
      <c r="B25" s="620" t="s">
        <v>297</v>
      </c>
      <c r="C25" s="621"/>
      <c r="D25" s="621"/>
      <c r="E25" s="621"/>
      <c r="F25" s="621"/>
      <c r="G25" s="621"/>
      <c r="H25" s="621"/>
      <c r="I25" s="621"/>
      <c r="J25" s="621"/>
      <c r="K25" s="621"/>
      <c r="L25" s="621"/>
      <c r="M25" s="621"/>
      <c r="N25" s="621"/>
      <c r="O25" s="621"/>
      <c r="P25" s="621"/>
      <c r="Q25" s="622"/>
      <c r="R25" s="623">
        <v>489413</v>
      </c>
      <c r="S25" s="624"/>
      <c r="T25" s="624"/>
      <c r="U25" s="624"/>
      <c r="V25" s="624"/>
      <c r="W25" s="624"/>
      <c r="X25" s="624"/>
      <c r="Y25" s="625"/>
      <c r="Z25" s="649">
        <v>4.0999999999999996</v>
      </c>
      <c r="AA25" s="649"/>
      <c r="AB25" s="649"/>
      <c r="AC25" s="649"/>
      <c r="AD25" s="650" t="s">
        <v>130</v>
      </c>
      <c r="AE25" s="650"/>
      <c r="AF25" s="650"/>
      <c r="AG25" s="650"/>
      <c r="AH25" s="650"/>
      <c r="AI25" s="650"/>
      <c r="AJ25" s="650"/>
      <c r="AK25" s="650"/>
      <c r="AL25" s="626" t="s">
        <v>130</v>
      </c>
      <c r="AM25" s="627"/>
      <c r="AN25" s="627"/>
      <c r="AO25" s="651"/>
      <c r="AP25" s="620" t="s">
        <v>298</v>
      </c>
      <c r="AQ25" s="696"/>
      <c r="AR25" s="696"/>
      <c r="AS25" s="696"/>
      <c r="AT25" s="696"/>
      <c r="AU25" s="696"/>
      <c r="AV25" s="696"/>
      <c r="AW25" s="696"/>
      <c r="AX25" s="696"/>
      <c r="AY25" s="696"/>
      <c r="AZ25" s="696"/>
      <c r="BA25" s="696"/>
      <c r="BB25" s="696"/>
      <c r="BC25" s="696"/>
      <c r="BD25" s="696"/>
      <c r="BE25" s="696"/>
      <c r="BF25" s="697"/>
      <c r="BG25" s="623" t="s">
        <v>130</v>
      </c>
      <c r="BH25" s="624"/>
      <c r="BI25" s="624"/>
      <c r="BJ25" s="624"/>
      <c r="BK25" s="624"/>
      <c r="BL25" s="624"/>
      <c r="BM25" s="624"/>
      <c r="BN25" s="625"/>
      <c r="BO25" s="649" t="s">
        <v>130</v>
      </c>
      <c r="BP25" s="649"/>
      <c r="BQ25" s="649"/>
      <c r="BR25" s="649"/>
      <c r="BS25" s="650" t="s">
        <v>130</v>
      </c>
      <c r="BT25" s="650"/>
      <c r="BU25" s="650"/>
      <c r="BV25" s="650"/>
      <c r="BW25" s="650"/>
      <c r="BX25" s="650"/>
      <c r="BY25" s="650"/>
      <c r="BZ25" s="650"/>
      <c r="CA25" s="650"/>
      <c r="CB25" s="695"/>
      <c r="CD25" s="620" t="s">
        <v>299</v>
      </c>
      <c r="CE25" s="621"/>
      <c r="CF25" s="621"/>
      <c r="CG25" s="621"/>
      <c r="CH25" s="621"/>
      <c r="CI25" s="621"/>
      <c r="CJ25" s="621"/>
      <c r="CK25" s="621"/>
      <c r="CL25" s="621"/>
      <c r="CM25" s="621"/>
      <c r="CN25" s="621"/>
      <c r="CO25" s="621"/>
      <c r="CP25" s="621"/>
      <c r="CQ25" s="622"/>
      <c r="CR25" s="623">
        <v>1747205</v>
      </c>
      <c r="CS25" s="633"/>
      <c r="CT25" s="633"/>
      <c r="CU25" s="633"/>
      <c r="CV25" s="633"/>
      <c r="CW25" s="633"/>
      <c r="CX25" s="633"/>
      <c r="CY25" s="634"/>
      <c r="CZ25" s="626">
        <v>15.8</v>
      </c>
      <c r="DA25" s="635"/>
      <c r="DB25" s="635"/>
      <c r="DC25" s="636"/>
      <c r="DD25" s="629">
        <v>1483989</v>
      </c>
      <c r="DE25" s="633"/>
      <c r="DF25" s="633"/>
      <c r="DG25" s="633"/>
      <c r="DH25" s="633"/>
      <c r="DI25" s="633"/>
      <c r="DJ25" s="633"/>
      <c r="DK25" s="634"/>
      <c r="DL25" s="629">
        <v>1441656</v>
      </c>
      <c r="DM25" s="633"/>
      <c r="DN25" s="633"/>
      <c r="DO25" s="633"/>
      <c r="DP25" s="633"/>
      <c r="DQ25" s="633"/>
      <c r="DR25" s="633"/>
      <c r="DS25" s="633"/>
      <c r="DT25" s="633"/>
      <c r="DU25" s="633"/>
      <c r="DV25" s="634"/>
      <c r="DW25" s="626">
        <v>24.6</v>
      </c>
      <c r="DX25" s="635"/>
      <c r="DY25" s="635"/>
      <c r="DZ25" s="635"/>
      <c r="EA25" s="635"/>
      <c r="EB25" s="635"/>
      <c r="EC25" s="662"/>
    </row>
    <row r="26" spans="2:133" ht="11.25" customHeight="1" x14ac:dyDescent="0.15">
      <c r="B26" s="620" t="s">
        <v>300</v>
      </c>
      <c r="C26" s="621"/>
      <c r="D26" s="621"/>
      <c r="E26" s="621"/>
      <c r="F26" s="621"/>
      <c r="G26" s="621"/>
      <c r="H26" s="621"/>
      <c r="I26" s="621"/>
      <c r="J26" s="621"/>
      <c r="K26" s="621"/>
      <c r="L26" s="621"/>
      <c r="M26" s="621"/>
      <c r="N26" s="621"/>
      <c r="O26" s="621"/>
      <c r="P26" s="621"/>
      <c r="Q26" s="622"/>
      <c r="R26" s="623" t="s">
        <v>130</v>
      </c>
      <c r="S26" s="624"/>
      <c r="T26" s="624"/>
      <c r="U26" s="624"/>
      <c r="V26" s="624"/>
      <c r="W26" s="624"/>
      <c r="X26" s="624"/>
      <c r="Y26" s="625"/>
      <c r="Z26" s="649" t="s">
        <v>130</v>
      </c>
      <c r="AA26" s="649"/>
      <c r="AB26" s="649"/>
      <c r="AC26" s="649"/>
      <c r="AD26" s="650" t="s">
        <v>130</v>
      </c>
      <c r="AE26" s="650"/>
      <c r="AF26" s="650"/>
      <c r="AG26" s="650"/>
      <c r="AH26" s="650"/>
      <c r="AI26" s="650"/>
      <c r="AJ26" s="650"/>
      <c r="AK26" s="650"/>
      <c r="AL26" s="626" t="s">
        <v>130</v>
      </c>
      <c r="AM26" s="627"/>
      <c r="AN26" s="627"/>
      <c r="AO26" s="651"/>
      <c r="AP26" s="620" t="s">
        <v>301</v>
      </c>
      <c r="AQ26" s="696"/>
      <c r="AR26" s="696"/>
      <c r="AS26" s="696"/>
      <c r="AT26" s="696"/>
      <c r="AU26" s="696"/>
      <c r="AV26" s="696"/>
      <c r="AW26" s="696"/>
      <c r="AX26" s="696"/>
      <c r="AY26" s="696"/>
      <c r="AZ26" s="696"/>
      <c r="BA26" s="696"/>
      <c r="BB26" s="696"/>
      <c r="BC26" s="696"/>
      <c r="BD26" s="696"/>
      <c r="BE26" s="696"/>
      <c r="BF26" s="697"/>
      <c r="BG26" s="623" t="s">
        <v>130</v>
      </c>
      <c r="BH26" s="624"/>
      <c r="BI26" s="624"/>
      <c r="BJ26" s="624"/>
      <c r="BK26" s="624"/>
      <c r="BL26" s="624"/>
      <c r="BM26" s="624"/>
      <c r="BN26" s="625"/>
      <c r="BO26" s="649" t="s">
        <v>130</v>
      </c>
      <c r="BP26" s="649"/>
      <c r="BQ26" s="649"/>
      <c r="BR26" s="649"/>
      <c r="BS26" s="650" t="s">
        <v>130</v>
      </c>
      <c r="BT26" s="650"/>
      <c r="BU26" s="650"/>
      <c r="BV26" s="650"/>
      <c r="BW26" s="650"/>
      <c r="BX26" s="650"/>
      <c r="BY26" s="650"/>
      <c r="BZ26" s="650"/>
      <c r="CA26" s="650"/>
      <c r="CB26" s="695"/>
      <c r="CD26" s="620" t="s">
        <v>302</v>
      </c>
      <c r="CE26" s="621"/>
      <c r="CF26" s="621"/>
      <c r="CG26" s="621"/>
      <c r="CH26" s="621"/>
      <c r="CI26" s="621"/>
      <c r="CJ26" s="621"/>
      <c r="CK26" s="621"/>
      <c r="CL26" s="621"/>
      <c r="CM26" s="621"/>
      <c r="CN26" s="621"/>
      <c r="CO26" s="621"/>
      <c r="CP26" s="621"/>
      <c r="CQ26" s="622"/>
      <c r="CR26" s="623">
        <v>901312</v>
      </c>
      <c r="CS26" s="624"/>
      <c r="CT26" s="624"/>
      <c r="CU26" s="624"/>
      <c r="CV26" s="624"/>
      <c r="CW26" s="624"/>
      <c r="CX26" s="624"/>
      <c r="CY26" s="625"/>
      <c r="CZ26" s="626">
        <v>8.1999999999999993</v>
      </c>
      <c r="DA26" s="635"/>
      <c r="DB26" s="635"/>
      <c r="DC26" s="636"/>
      <c r="DD26" s="629">
        <v>734560</v>
      </c>
      <c r="DE26" s="624"/>
      <c r="DF26" s="624"/>
      <c r="DG26" s="624"/>
      <c r="DH26" s="624"/>
      <c r="DI26" s="624"/>
      <c r="DJ26" s="624"/>
      <c r="DK26" s="625"/>
      <c r="DL26" s="629" t="s">
        <v>130</v>
      </c>
      <c r="DM26" s="624"/>
      <c r="DN26" s="624"/>
      <c r="DO26" s="624"/>
      <c r="DP26" s="624"/>
      <c r="DQ26" s="624"/>
      <c r="DR26" s="624"/>
      <c r="DS26" s="624"/>
      <c r="DT26" s="624"/>
      <c r="DU26" s="624"/>
      <c r="DV26" s="625"/>
      <c r="DW26" s="626" t="s">
        <v>130</v>
      </c>
      <c r="DX26" s="635"/>
      <c r="DY26" s="635"/>
      <c r="DZ26" s="635"/>
      <c r="EA26" s="635"/>
      <c r="EB26" s="635"/>
      <c r="EC26" s="662"/>
    </row>
    <row r="27" spans="2:133" ht="11.25" customHeight="1" x14ac:dyDescent="0.15">
      <c r="B27" s="620" t="s">
        <v>303</v>
      </c>
      <c r="C27" s="621"/>
      <c r="D27" s="621"/>
      <c r="E27" s="621"/>
      <c r="F27" s="621"/>
      <c r="G27" s="621"/>
      <c r="H27" s="621"/>
      <c r="I27" s="621"/>
      <c r="J27" s="621"/>
      <c r="K27" s="621"/>
      <c r="L27" s="621"/>
      <c r="M27" s="621"/>
      <c r="N27" s="621"/>
      <c r="O27" s="621"/>
      <c r="P27" s="621"/>
      <c r="Q27" s="622"/>
      <c r="R27" s="623">
        <v>6332742</v>
      </c>
      <c r="S27" s="624"/>
      <c r="T27" s="624"/>
      <c r="U27" s="624"/>
      <c r="V27" s="624"/>
      <c r="W27" s="624"/>
      <c r="X27" s="624"/>
      <c r="Y27" s="625"/>
      <c r="Z27" s="649">
        <v>52.8</v>
      </c>
      <c r="AA27" s="649"/>
      <c r="AB27" s="649"/>
      <c r="AC27" s="649"/>
      <c r="AD27" s="650">
        <v>5843329</v>
      </c>
      <c r="AE27" s="650"/>
      <c r="AF27" s="650"/>
      <c r="AG27" s="650"/>
      <c r="AH27" s="650"/>
      <c r="AI27" s="650"/>
      <c r="AJ27" s="650"/>
      <c r="AK27" s="650"/>
      <c r="AL27" s="626">
        <v>99.800003051757813</v>
      </c>
      <c r="AM27" s="627"/>
      <c r="AN27" s="627"/>
      <c r="AO27" s="651"/>
      <c r="AP27" s="620" t="s">
        <v>304</v>
      </c>
      <c r="AQ27" s="621"/>
      <c r="AR27" s="621"/>
      <c r="AS27" s="621"/>
      <c r="AT27" s="621"/>
      <c r="AU27" s="621"/>
      <c r="AV27" s="621"/>
      <c r="AW27" s="621"/>
      <c r="AX27" s="621"/>
      <c r="AY27" s="621"/>
      <c r="AZ27" s="621"/>
      <c r="BA27" s="621"/>
      <c r="BB27" s="621"/>
      <c r="BC27" s="621"/>
      <c r="BD27" s="621"/>
      <c r="BE27" s="621"/>
      <c r="BF27" s="622"/>
      <c r="BG27" s="623">
        <v>1420681</v>
      </c>
      <c r="BH27" s="624"/>
      <c r="BI27" s="624"/>
      <c r="BJ27" s="624"/>
      <c r="BK27" s="624"/>
      <c r="BL27" s="624"/>
      <c r="BM27" s="624"/>
      <c r="BN27" s="625"/>
      <c r="BO27" s="649">
        <v>100</v>
      </c>
      <c r="BP27" s="649"/>
      <c r="BQ27" s="649"/>
      <c r="BR27" s="649"/>
      <c r="BS27" s="650" t="s">
        <v>130</v>
      </c>
      <c r="BT27" s="650"/>
      <c r="BU27" s="650"/>
      <c r="BV27" s="650"/>
      <c r="BW27" s="650"/>
      <c r="BX27" s="650"/>
      <c r="BY27" s="650"/>
      <c r="BZ27" s="650"/>
      <c r="CA27" s="650"/>
      <c r="CB27" s="695"/>
      <c r="CD27" s="620" t="s">
        <v>305</v>
      </c>
      <c r="CE27" s="621"/>
      <c r="CF27" s="621"/>
      <c r="CG27" s="621"/>
      <c r="CH27" s="621"/>
      <c r="CI27" s="621"/>
      <c r="CJ27" s="621"/>
      <c r="CK27" s="621"/>
      <c r="CL27" s="621"/>
      <c r="CM27" s="621"/>
      <c r="CN27" s="621"/>
      <c r="CO27" s="621"/>
      <c r="CP27" s="621"/>
      <c r="CQ27" s="622"/>
      <c r="CR27" s="623">
        <v>1198524</v>
      </c>
      <c r="CS27" s="633"/>
      <c r="CT27" s="633"/>
      <c r="CU27" s="633"/>
      <c r="CV27" s="633"/>
      <c r="CW27" s="633"/>
      <c r="CX27" s="633"/>
      <c r="CY27" s="634"/>
      <c r="CZ27" s="626">
        <v>10.8</v>
      </c>
      <c r="DA27" s="635"/>
      <c r="DB27" s="635"/>
      <c r="DC27" s="636"/>
      <c r="DD27" s="629">
        <v>282519</v>
      </c>
      <c r="DE27" s="633"/>
      <c r="DF27" s="633"/>
      <c r="DG27" s="633"/>
      <c r="DH27" s="633"/>
      <c r="DI27" s="633"/>
      <c r="DJ27" s="633"/>
      <c r="DK27" s="634"/>
      <c r="DL27" s="629">
        <v>245185</v>
      </c>
      <c r="DM27" s="633"/>
      <c r="DN27" s="633"/>
      <c r="DO27" s="633"/>
      <c r="DP27" s="633"/>
      <c r="DQ27" s="633"/>
      <c r="DR27" s="633"/>
      <c r="DS27" s="633"/>
      <c r="DT27" s="633"/>
      <c r="DU27" s="633"/>
      <c r="DV27" s="634"/>
      <c r="DW27" s="626">
        <v>4.2</v>
      </c>
      <c r="DX27" s="635"/>
      <c r="DY27" s="635"/>
      <c r="DZ27" s="635"/>
      <c r="EA27" s="635"/>
      <c r="EB27" s="635"/>
      <c r="EC27" s="662"/>
    </row>
    <row r="28" spans="2:133" ht="11.25" customHeight="1" x14ac:dyDescent="0.15">
      <c r="B28" s="620" t="s">
        <v>306</v>
      </c>
      <c r="C28" s="621"/>
      <c r="D28" s="621"/>
      <c r="E28" s="621"/>
      <c r="F28" s="621"/>
      <c r="G28" s="621"/>
      <c r="H28" s="621"/>
      <c r="I28" s="621"/>
      <c r="J28" s="621"/>
      <c r="K28" s="621"/>
      <c r="L28" s="621"/>
      <c r="M28" s="621"/>
      <c r="N28" s="621"/>
      <c r="O28" s="621"/>
      <c r="P28" s="621"/>
      <c r="Q28" s="622"/>
      <c r="R28" s="623">
        <v>1221</v>
      </c>
      <c r="S28" s="624"/>
      <c r="T28" s="624"/>
      <c r="U28" s="624"/>
      <c r="V28" s="624"/>
      <c r="W28" s="624"/>
      <c r="X28" s="624"/>
      <c r="Y28" s="625"/>
      <c r="Z28" s="649">
        <v>0</v>
      </c>
      <c r="AA28" s="649"/>
      <c r="AB28" s="649"/>
      <c r="AC28" s="649"/>
      <c r="AD28" s="650">
        <v>1221</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1"/>
      <c r="CD28" s="620" t="s">
        <v>307</v>
      </c>
      <c r="CE28" s="621"/>
      <c r="CF28" s="621"/>
      <c r="CG28" s="621"/>
      <c r="CH28" s="621"/>
      <c r="CI28" s="621"/>
      <c r="CJ28" s="621"/>
      <c r="CK28" s="621"/>
      <c r="CL28" s="621"/>
      <c r="CM28" s="621"/>
      <c r="CN28" s="621"/>
      <c r="CO28" s="621"/>
      <c r="CP28" s="621"/>
      <c r="CQ28" s="622"/>
      <c r="CR28" s="623">
        <v>1072342</v>
      </c>
      <c r="CS28" s="624"/>
      <c r="CT28" s="624"/>
      <c r="CU28" s="624"/>
      <c r="CV28" s="624"/>
      <c r="CW28" s="624"/>
      <c r="CX28" s="624"/>
      <c r="CY28" s="625"/>
      <c r="CZ28" s="626">
        <v>9.6999999999999993</v>
      </c>
      <c r="DA28" s="635"/>
      <c r="DB28" s="635"/>
      <c r="DC28" s="636"/>
      <c r="DD28" s="629">
        <v>1071998</v>
      </c>
      <c r="DE28" s="624"/>
      <c r="DF28" s="624"/>
      <c r="DG28" s="624"/>
      <c r="DH28" s="624"/>
      <c r="DI28" s="624"/>
      <c r="DJ28" s="624"/>
      <c r="DK28" s="625"/>
      <c r="DL28" s="629">
        <v>1071998</v>
      </c>
      <c r="DM28" s="624"/>
      <c r="DN28" s="624"/>
      <c r="DO28" s="624"/>
      <c r="DP28" s="624"/>
      <c r="DQ28" s="624"/>
      <c r="DR28" s="624"/>
      <c r="DS28" s="624"/>
      <c r="DT28" s="624"/>
      <c r="DU28" s="624"/>
      <c r="DV28" s="625"/>
      <c r="DW28" s="626">
        <v>18.3</v>
      </c>
      <c r="DX28" s="635"/>
      <c r="DY28" s="635"/>
      <c r="DZ28" s="635"/>
      <c r="EA28" s="635"/>
      <c r="EB28" s="635"/>
      <c r="EC28" s="662"/>
    </row>
    <row r="29" spans="2:133" ht="11.25" customHeight="1" x14ac:dyDescent="0.15">
      <c r="B29" s="620" t="s">
        <v>308</v>
      </c>
      <c r="C29" s="621"/>
      <c r="D29" s="621"/>
      <c r="E29" s="621"/>
      <c r="F29" s="621"/>
      <c r="G29" s="621"/>
      <c r="H29" s="621"/>
      <c r="I29" s="621"/>
      <c r="J29" s="621"/>
      <c r="K29" s="621"/>
      <c r="L29" s="621"/>
      <c r="M29" s="621"/>
      <c r="N29" s="621"/>
      <c r="O29" s="621"/>
      <c r="P29" s="621"/>
      <c r="Q29" s="622"/>
      <c r="R29" s="623">
        <v>180186</v>
      </c>
      <c r="S29" s="624"/>
      <c r="T29" s="624"/>
      <c r="U29" s="624"/>
      <c r="V29" s="624"/>
      <c r="W29" s="624"/>
      <c r="X29" s="624"/>
      <c r="Y29" s="625"/>
      <c r="Z29" s="649">
        <v>1.5</v>
      </c>
      <c r="AA29" s="649"/>
      <c r="AB29" s="649"/>
      <c r="AC29" s="649"/>
      <c r="AD29" s="650" t="s">
        <v>130</v>
      </c>
      <c r="AE29" s="650"/>
      <c r="AF29" s="650"/>
      <c r="AG29" s="650"/>
      <c r="AH29" s="650"/>
      <c r="AI29" s="650"/>
      <c r="AJ29" s="650"/>
      <c r="AK29" s="650"/>
      <c r="AL29" s="626" t="s">
        <v>130</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309</v>
      </c>
      <c r="CE29" s="644"/>
      <c r="CF29" s="620" t="s">
        <v>70</v>
      </c>
      <c r="CG29" s="621"/>
      <c r="CH29" s="621"/>
      <c r="CI29" s="621"/>
      <c r="CJ29" s="621"/>
      <c r="CK29" s="621"/>
      <c r="CL29" s="621"/>
      <c r="CM29" s="621"/>
      <c r="CN29" s="621"/>
      <c r="CO29" s="621"/>
      <c r="CP29" s="621"/>
      <c r="CQ29" s="622"/>
      <c r="CR29" s="623">
        <v>1072342</v>
      </c>
      <c r="CS29" s="633"/>
      <c r="CT29" s="633"/>
      <c r="CU29" s="633"/>
      <c r="CV29" s="633"/>
      <c r="CW29" s="633"/>
      <c r="CX29" s="633"/>
      <c r="CY29" s="634"/>
      <c r="CZ29" s="626">
        <v>9.6999999999999993</v>
      </c>
      <c r="DA29" s="635"/>
      <c r="DB29" s="635"/>
      <c r="DC29" s="636"/>
      <c r="DD29" s="629">
        <v>1071998</v>
      </c>
      <c r="DE29" s="633"/>
      <c r="DF29" s="633"/>
      <c r="DG29" s="633"/>
      <c r="DH29" s="633"/>
      <c r="DI29" s="633"/>
      <c r="DJ29" s="633"/>
      <c r="DK29" s="634"/>
      <c r="DL29" s="629">
        <v>1071998</v>
      </c>
      <c r="DM29" s="633"/>
      <c r="DN29" s="633"/>
      <c r="DO29" s="633"/>
      <c r="DP29" s="633"/>
      <c r="DQ29" s="633"/>
      <c r="DR29" s="633"/>
      <c r="DS29" s="633"/>
      <c r="DT29" s="633"/>
      <c r="DU29" s="633"/>
      <c r="DV29" s="634"/>
      <c r="DW29" s="626">
        <v>18.3</v>
      </c>
      <c r="DX29" s="635"/>
      <c r="DY29" s="635"/>
      <c r="DZ29" s="635"/>
      <c r="EA29" s="635"/>
      <c r="EB29" s="635"/>
      <c r="EC29" s="662"/>
    </row>
    <row r="30" spans="2:133" ht="11.25" customHeight="1" x14ac:dyDescent="0.15">
      <c r="B30" s="620" t="s">
        <v>310</v>
      </c>
      <c r="C30" s="621"/>
      <c r="D30" s="621"/>
      <c r="E30" s="621"/>
      <c r="F30" s="621"/>
      <c r="G30" s="621"/>
      <c r="H30" s="621"/>
      <c r="I30" s="621"/>
      <c r="J30" s="621"/>
      <c r="K30" s="621"/>
      <c r="L30" s="621"/>
      <c r="M30" s="621"/>
      <c r="N30" s="621"/>
      <c r="O30" s="621"/>
      <c r="P30" s="621"/>
      <c r="Q30" s="622"/>
      <c r="R30" s="623">
        <v>82773</v>
      </c>
      <c r="S30" s="624"/>
      <c r="T30" s="624"/>
      <c r="U30" s="624"/>
      <c r="V30" s="624"/>
      <c r="W30" s="624"/>
      <c r="X30" s="624"/>
      <c r="Y30" s="625"/>
      <c r="Z30" s="649">
        <v>0.7</v>
      </c>
      <c r="AA30" s="649"/>
      <c r="AB30" s="649"/>
      <c r="AC30" s="649"/>
      <c r="AD30" s="650">
        <v>1496</v>
      </c>
      <c r="AE30" s="650"/>
      <c r="AF30" s="650"/>
      <c r="AG30" s="650"/>
      <c r="AH30" s="650"/>
      <c r="AI30" s="650"/>
      <c r="AJ30" s="650"/>
      <c r="AK30" s="650"/>
      <c r="AL30" s="626">
        <v>0</v>
      </c>
      <c r="AM30" s="627"/>
      <c r="AN30" s="627"/>
      <c r="AO30" s="651"/>
      <c r="AP30" s="676" t="s">
        <v>228</v>
      </c>
      <c r="AQ30" s="677"/>
      <c r="AR30" s="677"/>
      <c r="AS30" s="677"/>
      <c r="AT30" s="677"/>
      <c r="AU30" s="677"/>
      <c r="AV30" s="677"/>
      <c r="AW30" s="677"/>
      <c r="AX30" s="677"/>
      <c r="AY30" s="677"/>
      <c r="AZ30" s="677"/>
      <c r="BA30" s="677"/>
      <c r="BB30" s="677"/>
      <c r="BC30" s="677"/>
      <c r="BD30" s="677"/>
      <c r="BE30" s="677"/>
      <c r="BF30" s="678"/>
      <c r="BG30" s="676" t="s">
        <v>311</v>
      </c>
      <c r="BH30" s="693"/>
      <c r="BI30" s="693"/>
      <c r="BJ30" s="693"/>
      <c r="BK30" s="693"/>
      <c r="BL30" s="693"/>
      <c r="BM30" s="693"/>
      <c r="BN30" s="693"/>
      <c r="BO30" s="693"/>
      <c r="BP30" s="693"/>
      <c r="BQ30" s="694"/>
      <c r="BR30" s="676" t="s">
        <v>312</v>
      </c>
      <c r="BS30" s="693"/>
      <c r="BT30" s="693"/>
      <c r="BU30" s="693"/>
      <c r="BV30" s="693"/>
      <c r="BW30" s="693"/>
      <c r="BX30" s="693"/>
      <c r="BY30" s="693"/>
      <c r="BZ30" s="693"/>
      <c r="CA30" s="693"/>
      <c r="CB30" s="694"/>
      <c r="CD30" s="645"/>
      <c r="CE30" s="646"/>
      <c r="CF30" s="620" t="s">
        <v>313</v>
      </c>
      <c r="CG30" s="621"/>
      <c r="CH30" s="621"/>
      <c r="CI30" s="621"/>
      <c r="CJ30" s="621"/>
      <c r="CK30" s="621"/>
      <c r="CL30" s="621"/>
      <c r="CM30" s="621"/>
      <c r="CN30" s="621"/>
      <c r="CO30" s="621"/>
      <c r="CP30" s="621"/>
      <c r="CQ30" s="622"/>
      <c r="CR30" s="623">
        <v>1046740</v>
      </c>
      <c r="CS30" s="624"/>
      <c r="CT30" s="624"/>
      <c r="CU30" s="624"/>
      <c r="CV30" s="624"/>
      <c r="CW30" s="624"/>
      <c r="CX30" s="624"/>
      <c r="CY30" s="625"/>
      <c r="CZ30" s="626">
        <v>9.5</v>
      </c>
      <c r="DA30" s="635"/>
      <c r="DB30" s="635"/>
      <c r="DC30" s="636"/>
      <c r="DD30" s="629">
        <v>1046402</v>
      </c>
      <c r="DE30" s="624"/>
      <c r="DF30" s="624"/>
      <c r="DG30" s="624"/>
      <c r="DH30" s="624"/>
      <c r="DI30" s="624"/>
      <c r="DJ30" s="624"/>
      <c r="DK30" s="625"/>
      <c r="DL30" s="629">
        <v>1046402</v>
      </c>
      <c r="DM30" s="624"/>
      <c r="DN30" s="624"/>
      <c r="DO30" s="624"/>
      <c r="DP30" s="624"/>
      <c r="DQ30" s="624"/>
      <c r="DR30" s="624"/>
      <c r="DS30" s="624"/>
      <c r="DT30" s="624"/>
      <c r="DU30" s="624"/>
      <c r="DV30" s="625"/>
      <c r="DW30" s="626">
        <v>17.899999999999999</v>
      </c>
      <c r="DX30" s="635"/>
      <c r="DY30" s="635"/>
      <c r="DZ30" s="635"/>
      <c r="EA30" s="635"/>
      <c r="EB30" s="635"/>
      <c r="EC30" s="662"/>
    </row>
    <row r="31" spans="2:133" ht="11.25" customHeight="1" x14ac:dyDescent="0.15">
      <c r="B31" s="620" t="s">
        <v>314</v>
      </c>
      <c r="C31" s="621"/>
      <c r="D31" s="621"/>
      <c r="E31" s="621"/>
      <c r="F31" s="621"/>
      <c r="G31" s="621"/>
      <c r="H31" s="621"/>
      <c r="I31" s="621"/>
      <c r="J31" s="621"/>
      <c r="K31" s="621"/>
      <c r="L31" s="621"/>
      <c r="M31" s="621"/>
      <c r="N31" s="621"/>
      <c r="O31" s="621"/>
      <c r="P31" s="621"/>
      <c r="Q31" s="622"/>
      <c r="R31" s="623">
        <v>97840</v>
      </c>
      <c r="S31" s="624"/>
      <c r="T31" s="624"/>
      <c r="U31" s="624"/>
      <c r="V31" s="624"/>
      <c r="W31" s="624"/>
      <c r="X31" s="624"/>
      <c r="Y31" s="625"/>
      <c r="Z31" s="649">
        <v>0.8</v>
      </c>
      <c r="AA31" s="649"/>
      <c r="AB31" s="649"/>
      <c r="AC31" s="649"/>
      <c r="AD31" s="650" t="s">
        <v>130</v>
      </c>
      <c r="AE31" s="650"/>
      <c r="AF31" s="650"/>
      <c r="AG31" s="650"/>
      <c r="AH31" s="650"/>
      <c r="AI31" s="650"/>
      <c r="AJ31" s="650"/>
      <c r="AK31" s="650"/>
      <c r="AL31" s="626" t="s">
        <v>130</v>
      </c>
      <c r="AM31" s="627"/>
      <c r="AN31" s="627"/>
      <c r="AO31" s="651"/>
      <c r="AP31" s="688" t="s">
        <v>315</v>
      </c>
      <c r="AQ31" s="689"/>
      <c r="AR31" s="689"/>
      <c r="AS31" s="689"/>
      <c r="AT31" s="690" t="s">
        <v>316</v>
      </c>
      <c r="AU31" s="357"/>
      <c r="AV31" s="357"/>
      <c r="AW31" s="357"/>
      <c r="AX31" s="673" t="s">
        <v>193</v>
      </c>
      <c r="AY31" s="674"/>
      <c r="AZ31" s="674"/>
      <c r="BA31" s="674"/>
      <c r="BB31" s="674"/>
      <c r="BC31" s="674"/>
      <c r="BD31" s="674"/>
      <c r="BE31" s="674"/>
      <c r="BF31" s="675"/>
      <c r="BG31" s="684">
        <v>98.9</v>
      </c>
      <c r="BH31" s="685"/>
      <c r="BI31" s="685"/>
      <c r="BJ31" s="685"/>
      <c r="BK31" s="685"/>
      <c r="BL31" s="685"/>
      <c r="BM31" s="686">
        <v>95.1</v>
      </c>
      <c r="BN31" s="685"/>
      <c r="BO31" s="685"/>
      <c r="BP31" s="685"/>
      <c r="BQ31" s="687"/>
      <c r="BR31" s="684">
        <v>98.6</v>
      </c>
      <c r="BS31" s="685"/>
      <c r="BT31" s="685"/>
      <c r="BU31" s="685"/>
      <c r="BV31" s="685"/>
      <c r="BW31" s="685"/>
      <c r="BX31" s="686">
        <v>94.2</v>
      </c>
      <c r="BY31" s="685"/>
      <c r="BZ31" s="685"/>
      <c r="CA31" s="685"/>
      <c r="CB31" s="687"/>
      <c r="CD31" s="645"/>
      <c r="CE31" s="646"/>
      <c r="CF31" s="620" t="s">
        <v>317</v>
      </c>
      <c r="CG31" s="621"/>
      <c r="CH31" s="621"/>
      <c r="CI31" s="621"/>
      <c r="CJ31" s="621"/>
      <c r="CK31" s="621"/>
      <c r="CL31" s="621"/>
      <c r="CM31" s="621"/>
      <c r="CN31" s="621"/>
      <c r="CO31" s="621"/>
      <c r="CP31" s="621"/>
      <c r="CQ31" s="622"/>
      <c r="CR31" s="623">
        <v>25602</v>
      </c>
      <c r="CS31" s="633"/>
      <c r="CT31" s="633"/>
      <c r="CU31" s="633"/>
      <c r="CV31" s="633"/>
      <c r="CW31" s="633"/>
      <c r="CX31" s="633"/>
      <c r="CY31" s="634"/>
      <c r="CZ31" s="626">
        <v>0.2</v>
      </c>
      <c r="DA31" s="635"/>
      <c r="DB31" s="635"/>
      <c r="DC31" s="636"/>
      <c r="DD31" s="629">
        <v>25596</v>
      </c>
      <c r="DE31" s="633"/>
      <c r="DF31" s="633"/>
      <c r="DG31" s="633"/>
      <c r="DH31" s="633"/>
      <c r="DI31" s="633"/>
      <c r="DJ31" s="633"/>
      <c r="DK31" s="634"/>
      <c r="DL31" s="629">
        <v>25596</v>
      </c>
      <c r="DM31" s="633"/>
      <c r="DN31" s="633"/>
      <c r="DO31" s="633"/>
      <c r="DP31" s="633"/>
      <c r="DQ31" s="633"/>
      <c r="DR31" s="633"/>
      <c r="DS31" s="633"/>
      <c r="DT31" s="633"/>
      <c r="DU31" s="633"/>
      <c r="DV31" s="634"/>
      <c r="DW31" s="626">
        <v>0.4</v>
      </c>
      <c r="DX31" s="635"/>
      <c r="DY31" s="635"/>
      <c r="DZ31" s="635"/>
      <c r="EA31" s="635"/>
      <c r="EB31" s="635"/>
      <c r="EC31" s="662"/>
    </row>
    <row r="32" spans="2:133" ht="11.25" customHeight="1" x14ac:dyDescent="0.15">
      <c r="B32" s="620" t="s">
        <v>318</v>
      </c>
      <c r="C32" s="621"/>
      <c r="D32" s="621"/>
      <c r="E32" s="621"/>
      <c r="F32" s="621"/>
      <c r="G32" s="621"/>
      <c r="H32" s="621"/>
      <c r="I32" s="621"/>
      <c r="J32" s="621"/>
      <c r="K32" s="621"/>
      <c r="L32" s="621"/>
      <c r="M32" s="621"/>
      <c r="N32" s="621"/>
      <c r="O32" s="621"/>
      <c r="P32" s="621"/>
      <c r="Q32" s="622"/>
      <c r="R32" s="623">
        <v>1503122</v>
      </c>
      <c r="S32" s="624"/>
      <c r="T32" s="624"/>
      <c r="U32" s="624"/>
      <c r="V32" s="624"/>
      <c r="W32" s="624"/>
      <c r="X32" s="624"/>
      <c r="Y32" s="625"/>
      <c r="Z32" s="649">
        <v>12.5</v>
      </c>
      <c r="AA32" s="649"/>
      <c r="AB32" s="649"/>
      <c r="AC32" s="649"/>
      <c r="AD32" s="650" t="s">
        <v>130</v>
      </c>
      <c r="AE32" s="650"/>
      <c r="AF32" s="650"/>
      <c r="AG32" s="650"/>
      <c r="AH32" s="650"/>
      <c r="AI32" s="650"/>
      <c r="AJ32" s="650"/>
      <c r="AK32" s="650"/>
      <c r="AL32" s="626" t="s">
        <v>130</v>
      </c>
      <c r="AM32" s="627"/>
      <c r="AN32" s="627"/>
      <c r="AO32" s="651"/>
      <c r="AP32" s="663"/>
      <c r="AQ32" s="664"/>
      <c r="AR32" s="664"/>
      <c r="AS32" s="664"/>
      <c r="AT32" s="691"/>
      <c r="AU32" s="211" t="s">
        <v>319</v>
      </c>
      <c r="AX32" s="620" t="s">
        <v>320</v>
      </c>
      <c r="AY32" s="621"/>
      <c r="AZ32" s="621"/>
      <c r="BA32" s="621"/>
      <c r="BB32" s="621"/>
      <c r="BC32" s="621"/>
      <c r="BD32" s="621"/>
      <c r="BE32" s="621"/>
      <c r="BF32" s="622"/>
      <c r="BG32" s="683">
        <v>99.3</v>
      </c>
      <c r="BH32" s="633"/>
      <c r="BI32" s="633"/>
      <c r="BJ32" s="633"/>
      <c r="BK32" s="633"/>
      <c r="BL32" s="633"/>
      <c r="BM32" s="627">
        <v>96.8</v>
      </c>
      <c r="BN32" s="633"/>
      <c r="BO32" s="633"/>
      <c r="BP32" s="633"/>
      <c r="BQ32" s="660"/>
      <c r="BR32" s="683">
        <v>99.2</v>
      </c>
      <c r="BS32" s="633"/>
      <c r="BT32" s="633"/>
      <c r="BU32" s="633"/>
      <c r="BV32" s="633"/>
      <c r="BW32" s="633"/>
      <c r="BX32" s="627">
        <v>96.4</v>
      </c>
      <c r="BY32" s="633"/>
      <c r="BZ32" s="633"/>
      <c r="CA32" s="633"/>
      <c r="CB32" s="660"/>
      <c r="CD32" s="647"/>
      <c r="CE32" s="648"/>
      <c r="CF32" s="620" t="s">
        <v>321</v>
      </c>
      <c r="CG32" s="621"/>
      <c r="CH32" s="621"/>
      <c r="CI32" s="621"/>
      <c r="CJ32" s="621"/>
      <c r="CK32" s="621"/>
      <c r="CL32" s="621"/>
      <c r="CM32" s="621"/>
      <c r="CN32" s="621"/>
      <c r="CO32" s="621"/>
      <c r="CP32" s="621"/>
      <c r="CQ32" s="622"/>
      <c r="CR32" s="623" t="s">
        <v>130</v>
      </c>
      <c r="CS32" s="624"/>
      <c r="CT32" s="624"/>
      <c r="CU32" s="624"/>
      <c r="CV32" s="624"/>
      <c r="CW32" s="624"/>
      <c r="CX32" s="624"/>
      <c r="CY32" s="625"/>
      <c r="CZ32" s="626" t="s">
        <v>130</v>
      </c>
      <c r="DA32" s="635"/>
      <c r="DB32" s="635"/>
      <c r="DC32" s="636"/>
      <c r="DD32" s="629" t="s">
        <v>130</v>
      </c>
      <c r="DE32" s="624"/>
      <c r="DF32" s="624"/>
      <c r="DG32" s="624"/>
      <c r="DH32" s="624"/>
      <c r="DI32" s="624"/>
      <c r="DJ32" s="624"/>
      <c r="DK32" s="625"/>
      <c r="DL32" s="629" t="s">
        <v>130</v>
      </c>
      <c r="DM32" s="624"/>
      <c r="DN32" s="624"/>
      <c r="DO32" s="624"/>
      <c r="DP32" s="624"/>
      <c r="DQ32" s="624"/>
      <c r="DR32" s="624"/>
      <c r="DS32" s="624"/>
      <c r="DT32" s="624"/>
      <c r="DU32" s="624"/>
      <c r="DV32" s="625"/>
      <c r="DW32" s="626" t="s">
        <v>130</v>
      </c>
      <c r="DX32" s="635"/>
      <c r="DY32" s="635"/>
      <c r="DZ32" s="635"/>
      <c r="EA32" s="635"/>
      <c r="EB32" s="635"/>
      <c r="EC32" s="662"/>
    </row>
    <row r="33" spans="2:133" ht="11.25" customHeight="1" x14ac:dyDescent="0.15">
      <c r="B33" s="680" t="s">
        <v>322</v>
      </c>
      <c r="C33" s="681"/>
      <c r="D33" s="681"/>
      <c r="E33" s="681"/>
      <c r="F33" s="681"/>
      <c r="G33" s="681"/>
      <c r="H33" s="681"/>
      <c r="I33" s="681"/>
      <c r="J33" s="681"/>
      <c r="K33" s="681"/>
      <c r="L33" s="681"/>
      <c r="M33" s="681"/>
      <c r="N33" s="681"/>
      <c r="O33" s="681"/>
      <c r="P33" s="681"/>
      <c r="Q33" s="682"/>
      <c r="R33" s="623" t="s">
        <v>130</v>
      </c>
      <c r="S33" s="624"/>
      <c r="T33" s="624"/>
      <c r="U33" s="624"/>
      <c r="V33" s="624"/>
      <c r="W33" s="624"/>
      <c r="X33" s="624"/>
      <c r="Y33" s="625"/>
      <c r="Z33" s="649" t="s">
        <v>130</v>
      </c>
      <c r="AA33" s="649"/>
      <c r="AB33" s="649"/>
      <c r="AC33" s="649"/>
      <c r="AD33" s="650" t="s">
        <v>130</v>
      </c>
      <c r="AE33" s="650"/>
      <c r="AF33" s="650"/>
      <c r="AG33" s="650"/>
      <c r="AH33" s="650"/>
      <c r="AI33" s="650"/>
      <c r="AJ33" s="650"/>
      <c r="AK33" s="650"/>
      <c r="AL33" s="626" t="s">
        <v>130</v>
      </c>
      <c r="AM33" s="627"/>
      <c r="AN33" s="627"/>
      <c r="AO33" s="651"/>
      <c r="AP33" s="665"/>
      <c r="AQ33" s="666"/>
      <c r="AR33" s="666"/>
      <c r="AS33" s="666"/>
      <c r="AT33" s="692"/>
      <c r="AU33" s="356"/>
      <c r="AV33" s="356"/>
      <c r="AW33" s="356"/>
      <c r="AX33" s="600" t="s">
        <v>323</v>
      </c>
      <c r="AY33" s="601"/>
      <c r="AZ33" s="601"/>
      <c r="BA33" s="601"/>
      <c r="BB33" s="601"/>
      <c r="BC33" s="601"/>
      <c r="BD33" s="601"/>
      <c r="BE33" s="601"/>
      <c r="BF33" s="602"/>
      <c r="BG33" s="679">
        <v>98.6</v>
      </c>
      <c r="BH33" s="604"/>
      <c r="BI33" s="604"/>
      <c r="BJ33" s="604"/>
      <c r="BK33" s="604"/>
      <c r="BL33" s="604"/>
      <c r="BM33" s="641">
        <v>93.2</v>
      </c>
      <c r="BN33" s="604"/>
      <c r="BO33" s="604"/>
      <c r="BP33" s="604"/>
      <c r="BQ33" s="652"/>
      <c r="BR33" s="679">
        <v>98</v>
      </c>
      <c r="BS33" s="604"/>
      <c r="BT33" s="604"/>
      <c r="BU33" s="604"/>
      <c r="BV33" s="604"/>
      <c r="BW33" s="604"/>
      <c r="BX33" s="641">
        <v>92.1</v>
      </c>
      <c r="BY33" s="604"/>
      <c r="BZ33" s="604"/>
      <c r="CA33" s="604"/>
      <c r="CB33" s="652"/>
      <c r="CD33" s="620" t="s">
        <v>324</v>
      </c>
      <c r="CE33" s="621"/>
      <c r="CF33" s="621"/>
      <c r="CG33" s="621"/>
      <c r="CH33" s="621"/>
      <c r="CI33" s="621"/>
      <c r="CJ33" s="621"/>
      <c r="CK33" s="621"/>
      <c r="CL33" s="621"/>
      <c r="CM33" s="621"/>
      <c r="CN33" s="621"/>
      <c r="CO33" s="621"/>
      <c r="CP33" s="621"/>
      <c r="CQ33" s="622"/>
      <c r="CR33" s="623">
        <v>5045601</v>
      </c>
      <c r="CS33" s="633"/>
      <c r="CT33" s="633"/>
      <c r="CU33" s="633"/>
      <c r="CV33" s="633"/>
      <c r="CW33" s="633"/>
      <c r="CX33" s="633"/>
      <c r="CY33" s="634"/>
      <c r="CZ33" s="626">
        <v>45.6</v>
      </c>
      <c r="DA33" s="635"/>
      <c r="DB33" s="635"/>
      <c r="DC33" s="636"/>
      <c r="DD33" s="629">
        <v>2896858</v>
      </c>
      <c r="DE33" s="633"/>
      <c r="DF33" s="633"/>
      <c r="DG33" s="633"/>
      <c r="DH33" s="633"/>
      <c r="DI33" s="633"/>
      <c r="DJ33" s="633"/>
      <c r="DK33" s="634"/>
      <c r="DL33" s="629">
        <v>2311984</v>
      </c>
      <c r="DM33" s="633"/>
      <c r="DN33" s="633"/>
      <c r="DO33" s="633"/>
      <c r="DP33" s="633"/>
      <c r="DQ33" s="633"/>
      <c r="DR33" s="633"/>
      <c r="DS33" s="633"/>
      <c r="DT33" s="633"/>
      <c r="DU33" s="633"/>
      <c r="DV33" s="634"/>
      <c r="DW33" s="626">
        <v>39.5</v>
      </c>
      <c r="DX33" s="635"/>
      <c r="DY33" s="635"/>
      <c r="DZ33" s="635"/>
      <c r="EA33" s="635"/>
      <c r="EB33" s="635"/>
      <c r="EC33" s="662"/>
    </row>
    <row r="34" spans="2:133" ht="11.25" customHeight="1" x14ac:dyDescent="0.15">
      <c r="B34" s="620" t="s">
        <v>325</v>
      </c>
      <c r="C34" s="621"/>
      <c r="D34" s="621"/>
      <c r="E34" s="621"/>
      <c r="F34" s="621"/>
      <c r="G34" s="621"/>
      <c r="H34" s="621"/>
      <c r="I34" s="621"/>
      <c r="J34" s="621"/>
      <c r="K34" s="621"/>
      <c r="L34" s="621"/>
      <c r="M34" s="621"/>
      <c r="N34" s="621"/>
      <c r="O34" s="621"/>
      <c r="P34" s="621"/>
      <c r="Q34" s="622"/>
      <c r="R34" s="623">
        <v>676419</v>
      </c>
      <c r="S34" s="624"/>
      <c r="T34" s="624"/>
      <c r="U34" s="624"/>
      <c r="V34" s="624"/>
      <c r="W34" s="624"/>
      <c r="X34" s="624"/>
      <c r="Y34" s="625"/>
      <c r="Z34" s="649">
        <v>5.6</v>
      </c>
      <c r="AA34" s="649"/>
      <c r="AB34" s="649"/>
      <c r="AC34" s="649"/>
      <c r="AD34" s="650" t="s">
        <v>130</v>
      </c>
      <c r="AE34" s="650"/>
      <c r="AF34" s="650"/>
      <c r="AG34" s="650"/>
      <c r="AH34" s="650"/>
      <c r="AI34" s="650"/>
      <c r="AJ34" s="650"/>
      <c r="AK34" s="650"/>
      <c r="AL34" s="626" t="s">
        <v>130</v>
      </c>
      <c r="AM34" s="627"/>
      <c r="AN34" s="627"/>
      <c r="AO34" s="651"/>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326</v>
      </c>
      <c r="CE34" s="621"/>
      <c r="CF34" s="621"/>
      <c r="CG34" s="621"/>
      <c r="CH34" s="621"/>
      <c r="CI34" s="621"/>
      <c r="CJ34" s="621"/>
      <c r="CK34" s="621"/>
      <c r="CL34" s="621"/>
      <c r="CM34" s="621"/>
      <c r="CN34" s="621"/>
      <c r="CO34" s="621"/>
      <c r="CP34" s="621"/>
      <c r="CQ34" s="622"/>
      <c r="CR34" s="623">
        <v>1281144</v>
      </c>
      <c r="CS34" s="624"/>
      <c r="CT34" s="624"/>
      <c r="CU34" s="624"/>
      <c r="CV34" s="624"/>
      <c r="CW34" s="624"/>
      <c r="CX34" s="624"/>
      <c r="CY34" s="625"/>
      <c r="CZ34" s="626">
        <v>11.6</v>
      </c>
      <c r="DA34" s="635"/>
      <c r="DB34" s="635"/>
      <c r="DC34" s="636"/>
      <c r="DD34" s="629">
        <v>615543</v>
      </c>
      <c r="DE34" s="624"/>
      <c r="DF34" s="624"/>
      <c r="DG34" s="624"/>
      <c r="DH34" s="624"/>
      <c r="DI34" s="624"/>
      <c r="DJ34" s="624"/>
      <c r="DK34" s="625"/>
      <c r="DL34" s="629">
        <v>509602</v>
      </c>
      <c r="DM34" s="624"/>
      <c r="DN34" s="624"/>
      <c r="DO34" s="624"/>
      <c r="DP34" s="624"/>
      <c r="DQ34" s="624"/>
      <c r="DR34" s="624"/>
      <c r="DS34" s="624"/>
      <c r="DT34" s="624"/>
      <c r="DU34" s="624"/>
      <c r="DV34" s="625"/>
      <c r="DW34" s="626">
        <v>8.6999999999999993</v>
      </c>
      <c r="DX34" s="635"/>
      <c r="DY34" s="635"/>
      <c r="DZ34" s="635"/>
      <c r="EA34" s="635"/>
      <c r="EB34" s="635"/>
      <c r="EC34" s="662"/>
    </row>
    <row r="35" spans="2:133" ht="11.25" customHeight="1" x14ac:dyDescent="0.15">
      <c r="B35" s="620" t="s">
        <v>327</v>
      </c>
      <c r="C35" s="621"/>
      <c r="D35" s="621"/>
      <c r="E35" s="621"/>
      <c r="F35" s="621"/>
      <c r="G35" s="621"/>
      <c r="H35" s="621"/>
      <c r="I35" s="621"/>
      <c r="J35" s="621"/>
      <c r="K35" s="621"/>
      <c r="L35" s="621"/>
      <c r="M35" s="621"/>
      <c r="N35" s="621"/>
      <c r="O35" s="621"/>
      <c r="P35" s="621"/>
      <c r="Q35" s="622"/>
      <c r="R35" s="623">
        <v>40296</v>
      </c>
      <c r="S35" s="624"/>
      <c r="T35" s="624"/>
      <c r="U35" s="624"/>
      <c r="V35" s="624"/>
      <c r="W35" s="624"/>
      <c r="X35" s="624"/>
      <c r="Y35" s="625"/>
      <c r="Z35" s="649">
        <v>0.3</v>
      </c>
      <c r="AA35" s="649"/>
      <c r="AB35" s="649"/>
      <c r="AC35" s="649"/>
      <c r="AD35" s="650">
        <v>8564</v>
      </c>
      <c r="AE35" s="650"/>
      <c r="AF35" s="650"/>
      <c r="AG35" s="650"/>
      <c r="AH35" s="650"/>
      <c r="AI35" s="650"/>
      <c r="AJ35" s="650"/>
      <c r="AK35" s="650"/>
      <c r="AL35" s="626">
        <v>0.1</v>
      </c>
      <c r="AM35" s="627"/>
      <c r="AN35" s="627"/>
      <c r="AO35" s="651"/>
      <c r="AP35" s="216"/>
      <c r="AQ35" s="676" t="s">
        <v>328</v>
      </c>
      <c r="AR35" s="677"/>
      <c r="AS35" s="677"/>
      <c r="AT35" s="677"/>
      <c r="AU35" s="677"/>
      <c r="AV35" s="677"/>
      <c r="AW35" s="677"/>
      <c r="AX35" s="677"/>
      <c r="AY35" s="677"/>
      <c r="AZ35" s="677"/>
      <c r="BA35" s="677"/>
      <c r="BB35" s="677"/>
      <c r="BC35" s="677"/>
      <c r="BD35" s="677"/>
      <c r="BE35" s="677"/>
      <c r="BF35" s="678"/>
      <c r="BG35" s="676" t="s">
        <v>329</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330</v>
      </c>
      <c r="CE35" s="621"/>
      <c r="CF35" s="621"/>
      <c r="CG35" s="621"/>
      <c r="CH35" s="621"/>
      <c r="CI35" s="621"/>
      <c r="CJ35" s="621"/>
      <c r="CK35" s="621"/>
      <c r="CL35" s="621"/>
      <c r="CM35" s="621"/>
      <c r="CN35" s="621"/>
      <c r="CO35" s="621"/>
      <c r="CP35" s="621"/>
      <c r="CQ35" s="622"/>
      <c r="CR35" s="623">
        <v>80573</v>
      </c>
      <c r="CS35" s="633"/>
      <c r="CT35" s="633"/>
      <c r="CU35" s="633"/>
      <c r="CV35" s="633"/>
      <c r="CW35" s="633"/>
      <c r="CX35" s="633"/>
      <c r="CY35" s="634"/>
      <c r="CZ35" s="626">
        <v>0.7</v>
      </c>
      <c r="DA35" s="635"/>
      <c r="DB35" s="635"/>
      <c r="DC35" s="636"/>
      <c r="DD35" s="629">
        <v>34158</v>
      </c>
      <c r="DE35" s="633"/>
      <c r="DF35" s="633"/>
      <c r="DG35" s="633"/>
      <c r="DH35" s="633"/>
      <c r="DI35" s="633"/>
      <c r="DJ35" s="633"/>
      <c r="DK35" s="634"/>
      <c r="DL35" s="629">
        <v>29269</v>
      </c>
      <c r="DM35" s="633"/>
      <c r="DN35" s="633"/>
      <c r="DO35" s="633"/>
      <c r="DP35" s="633"/>
      <c r="DQ35" s="633"/>
      <c r="DR35" s="633"/>
      <c r="DS35" s="633"/>
      <c r="DT35" s="633"/>
      <c r="DU35" s="633"/>
      <c r="DV35" s="634"/>
      <c r="DW35" s="626">
        <v>0.5</v>
      </c>
      <c r="DX35" s="635"/>
      <c r="DY35" s="635"/>
      <c r="DZ35" s="635"/>
      <c r="EA35" s="635"/>
      <c r="EB35" s="635"/>
      <c r="EC35" s="662"/>
    </row>
    <row r="36" spans="2:133" ht="11.25" customHeight="1" x14ac:dyDescent="0.15">
      <c r="B36" s="620" t="s">
        <v>331</v>
      </c>
      <c r="C36" s="621"/>
      <c r="D36" s="621"/>
      <c r="E36" s="621"/>
      <c r="F36" s="621"/>
      <c r="G36" s="621"/>
      <c r="H36" s="621"/>
      <c r="I36" s="621"/>
      <c r="J36" s="621"/>
      <c r="K36" s="621"/>
      <c r="L36" s="621"/>
      <c r="M36" s="621"/>
      <c r="N36" s="621"/>
      <c r="O36" s="621"/>
      <c r="P36" s="621"/>
      <c r="Q36" s="622"/>
      <c r="R36" s="623">
        <v>976173</v>
      </c>
      <c r="S36" s="624"/>
      <c r="T36" s="624"/>
      <c r="U36" s="624"/>
      <c r="V36" s="624"/>
      <c r="W36" s="624"/>
      <c r="X36" s="624"/>
      <c r="Y36" s="625"/>
      <c r="Z36" s="649">
        <v>8.1</v>
      </c>
      <c r="AA36" s="649"/>
      <c r="AB36" s="649"/>
      <c r="AC36" s="649"/>
      <c r="AD36" s="650" t="s">
        <v>130</v>
      </c>
      <c r="AE36" s="650"/>
      <c r="AF36" s="650"/>
      <c r="AG36" s="650"/>
      <c r="AH36" s="650"/>
      <c r="AI36" s="650"/>
      <c r="AJ36" s="650"/>
      <c r="AK36" s="650"/>
      <c r="AL36" s="626" t="s">
        <v>130</v>
      </c>
      <c r="AM36" s="627"/>
      <c r="AN36" s="627"/>
      <c r="AO36" s="651"/>
      <c r="AP36" s="216"/>
      <c r="AQ36" s="667" t="s">
        <v>332</v>
      </c>
      <c r="AR36" s="668"/>
      <c r="AS36" s="668"/>
      <c r="AT36" s="668"/>
      <c r="AU36" s="668"/>
      <c r="AV36" s="668"/>
      <c r="AW36" s="668"/>
      <c r="AX36" s="668"/>
      <c r="AY36" s="669"/>
      <c r="AZ36" s="670">
        <v>1359012</v>
      </c>
      <c r="BA36" s="671"/>
      <c r="BB36" s="671"/>
      <c r="BC36" s="671"/>
      <c r="BD36" s="671"/>
      <c r="BE36" s="671"/>
      <c r="BF36" s="672"/>
      <c r="BG36" s="673" t="s">
        <v>333</v>
      </c>
      <c r="BH36" s="674"/>
      <c r="BI36" s="674"/>
      <c r="BJ36" s="674"/>
      <c r="BK36" s="674"/>
      <c r="BL36" s="674"/>
      <c r="BM36" s="674"/>
      <c r="BN36" s="674"/>
      <c r="BO36" s="674"/>
      <c r="BP36" s="674"/>
      <c r="BQ36" s="674"/>
      <c r="BR36" s="674"/>
      <c r="BS36" s="674"/>
      <c r="BT36" s="674"/>
      <c r="BU36" s="675"/>
      <c r="BV36" s="670">
        <v>71605</v>
      </c>
      <c r="BW36" s="671"/>
      <c r="BX36" s="671"/>
      <c r="BY36" s="671"/>
      <c r="BZ36" s="671"/>
      <c r="CA36" s="671"/>
      <c r="CB36" s="672"/>
      <c r="CD36" s="620" t="s">
        <v>334</v>
      </c>
      <c r="CE36" s="621"/>
      <c r="CF36" s="621"/>
      <c r="CG36" s="621"/>
      <c r="CH36" s="621"/>
      <c r="CI36" s="621"/>
      <c r="CJ36" s="621"/>
      <c r="CK36" s="621"/>
      <c r="CL36" s="621"/>
      <c r="CM36" s="621"/>
      <c r="CN36" s="621"/>
      <c r="CO36" s="621"/>
      <c r="CP36" s="621"/>
      <c r="CQ36" s="622"/>
      <c r="CR36" s="623">
        <v>2030513</v>
      </c>
      <c r="CS36" s="624"/>
      <c r="CT36" s="624"/>
      <c r="CU36" s="624"/>
      <c r="CV36" s="624"/>
      <c r="CW36" s="624"/>
      <c r="CX36" s="624"/>
      <c r="CY36" s="625"/>
      <c r="CZ36" s="626">
        <v>18.399999999999999</v>
      </c>
      <c r="DA36" s="635"/>
      <c r="DB36" s="635"/>
      <c r="DC36" s="636"/>
      <c r="DD36" s="629">
        <v>1440474</v>
      </c>
      <c r="DE36" s="624"/>
      <c r="DF36" s="624"/>
      <c r="DG36" s="624"/>
      <c r="DH36" s="624"/>
      <c r="DI36" s="624"/>
      <c r="DJ36" s="624"/>
      <c r="DK36" s="625"/>
      <c r="DL36" s="629">
        <v>1138101</v>
      </c>
      <c r="DM36" s="624"/>
      <c r="DN36" s="624"/>
      <c r="DO36" s="624"/>
      <c r="DP36" s="624"/>
      <c r="DQ36" s="624"/>
      <c r="DR36" s="624"/>
      <c r="DS36" s="624"/>
      <c r="DT36" s="624"/>
      <c r="DU36" s="624"/>
      <c r="DV36" s="625"/>
      <c r="DW36" s="626">
        <v>19.399999999999999</v>
      </c>
      <c r="DX36" s="635"/>
      <c r="DY36" s="635"/>
      <c r="DZ36" s="635"/>
      <c r="EA36" s="635"/>
      <c r="EB36" s="635"/>
      <c r="EC36" s="662"/>
    </row>
    <row r="37" spans="2:133" ht="11.25" customHeight="1" x14ac:dyDescent="0.15">
      <c r="B37" s="620" t="s">
        <v>335</v>
      </c>
      <c r="C37" s="621"/>
      <c r="D37" s="621"/>
      <c r="E37" s="621"/>
      <c r="F37" s="621"/>
      <c r="G37" s="621"/>
      <c r="H37" s="621"/>
      <c r="I37" s="621"/>
      <c r="J37" s="621"/>
      <c r="K37" s="621"/>
      <c r="L37" s="621"/>
      <c r="M37" s="621"/>
      <c r="N37" s="621"/>
      <c r="O37" s="621"/>
      <c r="P37" s="621"/>
      <c r="Q37" s="622"/>
      <c r="R37" s="623">
        <v>471151</v>
      </c>
      <c r="S37" s="624"/>
      <c r="T37" s="624"/>
      <c r="U37" s="624"/>
      <c r="V37" s="624"/>
      <c r="W37" s="624"/>
      <c r="X37" s="624"/>
      <c r="Y37" s="625"/>
      <c r="Z37" s="649">
        <v>3.9</v>
      </c>
      <c r="AA37" s="649"/>
      <c r="AB37" s="649"/>
      <c r="AC37" s="649"/>
      <c r="AD37" s="650" t="s">
        <v>130</v>
      </c>
      <c r="AE37" s="650"/>
      <c r="AF37" s="650"/>
      <c r="AG37" s="650"/>
      <c r="AH37" s="650"/>
      <c r="AI37" s="650"/>
      <c r="AJ37" s="650"/>
      <c r="AK37" s="650"/>
      <c r="AL37" s="626" t="s">
        <v>130</v>
      </c>
      <c r="AM37" s="627"/>
      <c r="AN37" s="627"/>
      <c r="AO37" s="651"/>
      <c r="AQ37" s="657" t="s">
        <v>336</v>
      </c>
      <c r="AR37" s="658"/>
      <c r="AS37" s="658"/>
      <c r="AT37" s="658"/>
      <c r="AU37" s="658"/>
      <c r="AV37" s="658"/>
      <c r="AW37" s="658"/>
      <c r="AX37" s="658"/>
      <c r="AY37" s="659"/>
      <c r="AZ37" s="623">
        <v>522201</v>
      </c>
      <c r="BA37" s="624"/>
      <c r="BB37" s="624"/>
      <c r="BC37" s="624"/>
      <c r="BD37" s="633"/>
      <c r="BE37" s="633"/>
      <c r="BF37" s="660"/>
      <c r="BG37" s="620" t="s">
        <v>337</v>
      </c>
      <c r="BH37" s="621"/>
      <c r="BI37" s="621"/>
      <c r="BJ37" s="621"/>
      <c r="BK37" s="621"/>
      <c r="BL37" s="621"/>
      <c r="BM37" s="621"/>
      <c r="BN37" s="621"/>
      <c r="BO37" s="621"/>
      <c r="BP37" s="621"/>
      <c r="BQ37" s="621"/>
      <c r="BR37" s="621"/>
      <c r="BS37" s="621"/>
      <c r="BT37" s="621"/>
      <c r="BU37" s="622"/>
      <c r="BV37" s="623">
        <v>47404</v>
      </c>
      <c r="BW37" s="624"/>
      <c r="BX37" s="624"/>
      <c r="BY37" s="624"/>
      <c r="BZ37" s="624"/>
      <c r="CA37" s="624"/>
      <c r="CB37" s="661"/>
      <c r="CD37" s="620" t="s">
        <v>338</v>
      </c>
      <c r="CE37" s="621"/>
      <c r="CF37" s="621"/>
      <c r="CG37" s="621"/>
      <c r="CH37" s="621"/>
      <c r="CI37" s="621"/>
      <c r="CJ37" s="621"/>
      <c r="CK37" s="621"/>
      <c r="CL37" s="621"/>
      <c r="CM37" s="621"/>
      <c r="CN37" s="621"/>
      <c r="CO37" s="621"/>
      <c r="CP37" s="621"/>
      <c r="CQ37" s="622"/>
      <c r="CR37" s="623">
        <v>639970</v>
      </c>
      <c r="CS37" s="633"/>
      <c r="CT37" s="633"/>
      <c r="CU37" s="633"/>
      <c r="CV37" s="633"/>
      <c r="CW37" s="633"/>
      <c r="CX37" s="633"/>
      <c r="CY37" s="634"/>
      <c r="CZ37" s="626">
        <v>5.8</v>
      </c>
      <c r="DA37" s="635"/>
      <c r="DB37" s="635"/>
      <c r="DC37" s="636"/>
      <c r="DD37" s="629">
        <v>619900</v>
      </c>
      <c r="DE37" s="633"/>
      <c r="DF37" s="633"/>
      <c r="DG37" s="633"/>
      <c r="DH37" s="633"/>
      <c r="DI37" s="633"/>
      <c r="DJ37" s="633"/>
      <c r="DK37" s="634"/>
      <c r="DL37" s="629">
        <v>607390</v>
      </c>
      <c r="DM37" s="633"/>
      <c r="DN37" s="633"/>
      <c r="DO37" s="633"/>
      <c r="DP37" s="633"/>
      <c r="DQ37" s="633"/>
      <c r="DR37" s="633"/>
      <c r="DS37" s="633"/>
      <c r="DT37" s="633"/>
      <c r="DU37" s="633"/>
      <c r="DV37" s="634"/>
      <c r="DW37" s="626">
        <v>10.4</v>
      </c>
      <c r="DX37" s="635"/>
      <c r="DY37" s="635"/>
      <c r="DZ37" s="635"/>
      <c r="EA37" s="635"/>
      <c r="EB37" s="635"/>
      <c r="EC37" s="662"/>
    </row>
    <row r="38" spans="2:133" ht="11.25" customHeight="1" x14ac:dyDescent="0.15">
      <c r="B38" s="620" t="s">
        <v>339</v>
      </c>
      <c r="C38" s="621"/>
      <c r="D38" s="621"/>
      <c r="E38" s="621"/>
      <c r="F38" s="621"/>
      <c r="G38" s="621"/>
      <c r="H38" s="621"/>
      <c r="I38" s="621"/>
      <c r="J38" s="621"/>
      <c r="K38" s="621"/>
      <c r="L38" s="621"/>
      <c r="M38" s="621"/>
      <c r="N38" s="621"/>
      <c r="O38" s="621"/>
      <c r="P38" s="621"/>
      <c r="Q38" s="622"/>
      <c r="R38" s="623">
        <v>365623</v>
      </c>
      <c r="S38" s="624"/>
      <c r="T38" s="624"/>
      <c r="U38" s="624"/>
      <c r="V38" s="624"/>
      <c r="W38" s="624"/>
      <c r="X38" s="624"/>
      <c r="Y38" s="625"/>
      <c r="Z38" s="649">
        <v>3.1</v>
      </c>
      <c r="AA38" s="649"/>
      <c r="AB38" s="649"/>
      <c r="AC38" s="649"/>
      <c r="AD38" s="650" t="s">
        <v>130</v>
      </c>
      <c r="AE38" s="650"/>
      <c r="AF38" s="650"/>
      <c r="AG38" s="650"/>
      <c r="AH38" s="650"/>
      <c r="AI38" s="650"/>
      <c r="AJ38" s="650"/>
      <c r="AK38" s="650"/>
      <c r="AL38" s="626" t="s">
        <v>130</v>
      </c>
      <c r="AM38" s="627"/>
      <c r="AN38" s="627"/>
      <c r="AO38" s="651"/>
      <c r="AQ38" s="657" t="s">
        <v>340</v>
      </c>
      <c r="AR38" s="658"/>
      <c r="AS38" s="658"/>
      <c r="AT38" s="658"/>
      <c r="AU38" s="658"/>
      <c r="AV38" s="658"/>
      <c r="AW38" s="658"/>
      <c r="AX38" s="658"/>
      <c r="AY38" s="659"/>
      <c r="AZ38" s="623">
        <v>25000</v>
      </c>
      <c r="BA38" s="624"/>
      <c r="BB38" s="624"/>
      <c r="BC38" s="624"/>
      <c r="BD38" s="633"/>
      <c r="BE38" s="633"/>
      <c r="BF38" s="660"/>
      <c r="BG38" s="620" t="s">
        <v>341</v>
      </c>
      <c r="BH38" s="621"/>
      <c r="BI38" s="621"/>
      <c r="BJ38" s="621"/>
      <c r="BK38" s="621"/>
      <c r="BL38" s="621"/>
      <c r="BM38" s="621"/>
      <c r="BN38" s="621"/>
      <c r="BO38" s="621"/>
      <c r="BP38" s="621"/>
      <c r="BQ38" s="621"/>
      <c r="BR38" s="621"/>
      <c r="BS38" s="621"/>
      <c r="BT38" s="621"/>
      <c r="BU38" s="622"/>
      <c r="BV38" s="623">
        <v>2192</v>
      </c>
      <c r="BW38" s="624"/>
      <c r="BX38" s="624"/>
      <c r="BY38" s="624"/>
      <c r="BZ38" s="624"/>
      <c r="CA38" s="624"/>
      <c r="CB38" s="661"/>
      <c r="CD38" s="620" t="s">
        <v>342</v>
      </c>
      <c r="CE38" s="621"/>
      <c r="CF38" s="621"/>
      <c r="CG38" s="621"/>
      <c r="CH38" s="621"/>
      <c r="CI38" s="621"/>
      <c r="CJ38" s="621"/>
      <c r="CK38" s="621"/>
      <c r="CL38" s="621"/>
      <c r="CM38" s="621"/>
      <c r="CN38" s="621"/>
      <c r="CO38" s="621"/>
      <c r="CP38" s="621"/>
      <c r="CQ38" s="622"/>
      <c r="CR38" s="623">
        <v>808013</v>
      </c>
      <c r="CS38" s="624"/>
      <c r="CT38" s="624"/>
      <c r="CU38" s="624"/>
      <c r="CV38" s="624"/>
      <c r="CW38" s="624"/>
      <c r="CX38" s="624"/>
      <c r="CY38" s="625"/>
      <c r="CZ38" s="626">
        <v>7.3</v>
      </c>
      <c r="DA38" s="635"/>
      <c r="DB38" s="635"/>
      <c r="DC38" s="636"/>
      <c r="DD38" s="629">
        <v>660333</v>
      </c>
      <c r="DE38" s="624"/>
      <c r="DF38" s="624"/>
      <c r="DG38" s="624"/>
      <c r="DH38" s="624"/>
      <c r="DI38" s="624"/>
      <c r="DJ38" s="624"/>
      <c r="DK38" s="625"/>
      <c r="DL38" s="629">
        <v>635012</v>
      </c>
      <c r="DM38" s="624"/>
      <c r="DN38" s="624"/>
      <c r="DO38" s="624"/>
      <c r="DP38" s="624"/>
      <c r="DQ38" s="624"/>
      <c r="DR38" s="624"/>
      <c r="DS38" s="624"/>
      <c r="DT38" s="624"/>
      <c r="DU38" s="624"/>
      <c r="DV38" s="625"/>
      <c r="DW38" s="626">
        <v>10.8</v>
      </c>
      <c r="DX38" s="635"/>
      <c r="DY38" s="635"/>
      <c r="DZ38" s="635"/>
      <c r="EA38" s="635"/>
      <c r="EB38" s="635"/>
      <c r="EC38" s="662"/>
    </row>
    <row r="39" spans="2:133" ht="11.25" customHeight="1" x14ac:dyDescent="0.15">
      <c r="B39" s="620" t="s">
        <v>343</v>
      </c>
      <c r="C39" s="621"/>
      <c r="D39" s="621"/>
      <c r="E39" s="621"/>
      <c r="F39" s="621"/>
      <c r="G39" s="621"/>
      <c r="H39" s="621"/>
      <c r="I39" s="621"/>
      <c r="J39" s="621"/>
      <c r="K39" s="621"/>
      <c r="L39" s="621"/>
      <c r="M39" s="621"/>
      <c r="N39" s="621"/>
      <c r="O39" s="621"/>
      <c r="P39" s="621"/>
      <c r="Q39" s="622"/>
      <c r="R39" s="623">
        <v>276255</v>
      </c>
      <c r="S39" s="624"/>
      <c r="T39" s="624"/>
      <c r="U39" s="624"/>
      <c r="V39" s="624"/>
      <c r="W39" s="624"/>
      <c r="X39" s="624"/>
      <c r="Y39" s="625"/>
      <c r="Z39" s="649">
        <v>2.2999999999999998</v>
      </c>
      <c r="AA39" s="649"/>
      <c r="AB39" s="649"/>
      <c r="AC39" s="649"/>
      <c r="AD39" s="650">
        <v>2144</v>
      </c>
      <c r="AE39" s="650"/>
      <c r="AF39" s="650"/>
      <c r="AG39" s="650"/>
      <c r="AH39" s="650"/>
      <c r="AI39" s="650"/>
      <c r="AJ39" s="650"/>
      <c r="AK39" s="650"/>
      <c r="AL39" s="626">
        <v>0</v>
      </c>
      <c r="AM39" s="627"/>
      <c r="AN39" s="627"/>
      <c r="AO39" s="651"/>
      <c r="AQ39" s="657" t="s">
        <v>344</v>
      </c>
      <c r="AR39" s="658"/>
      <c r="AS39" s="658"/>
      <c r="AT39" s="658"/>
      <c r="AU39" s="658"/>
      <c r="AV39" s="658"/>
      <c r="AW39" s="658"/>
      <c r="AX39" s="658"/>
      <c r="AY39" s="659"/>
      <c r="AZ39" s="623">
        <v>3798</v>
      </c>
      <c r="BA39" s="624"/>
      <c r="BB39" s="624"/>
      <c r="BC39" s="624"/>
      <c r="BD39" s="633"/>
      <c r="BE39" s="633"/>
      <c r="BF39" s="660"/>
      <c r="BG39" s="620" t="s">
        <v>345</v>
      </c>
      <c r="BH39" s="621"/>
      <c r="BI39" s="621"/>
      <c r="BJ39" s="621"/>
      <c r="BK39" s="621"/>
      <c r="BL39" s="621"/>
      <c r="BM39" s="621"/>
      <c r="BN39" s="621"/>
      <c r="BO39" s="621"/>
      <c r="BP39" s="621"/>
      <c r="BQ39" s="621"/>
      <c r="BR39" s="621"/>
      <c r="BS39" s="621"/>
      <c r="BT39" s="621"/>
      <c r="BU39" s="622"/>
      <c r="BV39" s="623">
        <v>3258</v>
      </c>
      <c r="BW39" s="624"/>
      <c r="BX39" s="624"/>
      <c r="BY39" s="624"/>
      <c r="BZ39" s="624"/>
      <c r="CA39" s="624"/>
      <c r="CB39" s="661"/>
      <c r="CD39" s="620" t="s">
        <v>346</v>
      </c>
      <c r="CE39" s="621"/>
      <c r="CF39" s="621"/>
      <c r="CG39" s="621"/>
      <c r="CH39" s="621"/>
      <c r="CI39" s="621"/>
      <c r="CJ39" s="621"/>
      <c r="CK39" s="621"/>
      <c r="CL39" s="621"/>
      <c r="CM39" s="621"/>
      <c r="CN39" s="621"/>
      <c r="CO39" s="621"/>
      <c r="CP39" s="621"/>
      <c r="CQ39" s="622"/>
      <c r="CR39" s="623">
        <v>669628</v>
      </c>
      <c r="CS39" s="633"/>
      <c r="CT39" s="633"/>
      <c r="CU39" s="633"/>
      <c r="CV39" s="633"/>
      <c r="CW39" s="633"/>
      <c r="CX39" s="633"/>
      <c r="CY39" s="634"/>
      <c r="CZ39" s="626">
        <v>6.1</v>
      </c>
      <c r="DA39" s="635"/>
      <c r="DB39" s="635"/>
      <c r="DC39" s="636"/>
      <c r="DD39" s="629">
        <v>146331</v>
      </c>
      <c r="DE39" s="633"/>
      <c r="DF39" s="633"/>
      <c r="DG39" s="633"/>
      <c r="DH39" s="633"/>
      <c r="DI39" s="633"/>
      <c r="DJ39" s="633"/>
      <c r="DK39" s="634"/>
      <c r="DL39" s="629" t="s">
        <v>130</v>
      </c>
      <c r="DM39" s="633"/>
      <c r="DN39" s="633"/>
      <c r="DO39" s="633"/>
      <c r="DP39" s="633"/>
      <c r="DQ39" s="633"/>
      <c r="DR39" s="633"/>
      <c r="DS39" s="633"/>
      <c r="DT39" s="633"/>
      <c r="DU39" s="633"/>
      <c r="DV39" s="634"/>
      <c r="DW39" s="626" t="s">
        <v>130</v>
      </c>
      <c r="DX39" s="635"/>
      <c r="DY39" s="635"/>
      <c r="DZ39" s="635"/>
      <c r="EA39" s="635"/>
      <c r="EB39" s="635"/>
      <c r="EC39" s="662"/>
    </row>
    <row r="40" spans="2:133" ht="11.25" customHeight="1" x14ac:dyDescent="0.15">
      <c r="B40" s="620" t="s">
        <v>347</v>
      </c>
      <c r="C40" s="621"/>
      <c r="D40" s="621"/>
      <c r="E40" s="621"/>
      <c r="F40" s="621"/>
      <c r="G40" s="621"/>
      <c r="H40" s="621"/>
      <c r="I40" s="621"/>
      <c r="J40" s="621"/>
      <c r="K40" s="621"/>
      <c r="L40" s="621"/>
      <c r="M40" s="621"/>
      <c r="N40" s="621"/>
      <c r="O40" s="621"/>
      <c r="P40" s="621"/>
      <c r="Q40" s="622"/>
      <c r="R40" s="623">
        <v>981500</v>
      </c>
      <c r="S40" s="624"/>
      <c r="T40" s="624"/>
      <c r="U40" s="624"/>
      <c r="V40" s="624"/>
      <c r="W40" s="624"/>
      <c r="X40" s="624"/>
      <c r="Y40" s="625"/>
      <c r="Z40" s="649">
        <v>8.1999999999999993</v>
      </c>
      <c r="AA40" s="649"/>
      <c r="AB40" s="649"/>
      <c r="AC40" s="649"/>
      <c r="AD40" s="650" t="s">
        <v>130</v>
      </c>
      <c r="AE40" s="650"/>
      <c r="AF40" s="650"/>
      <c r="AG40" s="650"/>
      <c r="AH40" s="650"/>
      <c r="AI40" s="650"/>
      <c r="AJ40" s="650"/>
      <c r="AK40" s="650"/>
      <c r="AL40" s="626" t="s">
        <v>130</v>
      </c>
      <c r="AM40" s="627"/>
      <c r="AN40" s="627"/>
      <c r="AO40" s="651"/>
      <c r="AQ40" s="657" t="s">
        <v>348</v>
      </c>
      <c r="AR40" s="658"/>
      <c r="AS40" s="658"/>
      <c r="AT40" s="658"/>
      <c r="AU40" s="658"/>
      <c r="AV40" s="658"/>
      <c r="AW40" s="658"/>
      <c r="AX40" s="658"/>
      <c r="AY40" s="659"/>
      <c r="AZ40" s="623" t="s">
        <v>130</v>
      </c>
      <c r="BA40" s="624"/>
      <c r="BB40" s="624"/>
      <c r="BC40" s="624"/>
      <c r="BD40" s="633"/>
      <c r="BE40" s="633"/>
      <c r="BF40" s="660"/>
      <c r="BG40" s="663" t="s">
        <v>349</v>
      </c>
      <c r="BH40" s="664"/>
      <c r="BI40" s="664"/>
      <c r="BJ40" s="664"/>
      <c r="BK40" s="664"/>
      <c r="BL40" s="360"/>
      <c r="BM40" s="621" t="s">
        <v>350</v>
      </c>
      <c r="BN40" s="621"/>
      <c r="BO40" s="621"/>
      <c r="BP40" s="621"/>
      <c r="BQ40" s="621"/>
      <c r="BR40" s="621"/>
      <c r="BS40" s="621"/>
      <c r="BT40" s="621"/>
      <c r="BU40" s="622"/>
      <c r="BV40" s="623">
        <v>89</v>
      </c>
      <c r="BW40" s="624"/>
      <c r="BX40" s="624"/>
      <c r="BY40" s="624"/>
      <c r="BZ40" s="624"/>
      <c r="CA40" s="624"/>
      <c r="CB40" s="661"/>
      <c r="CD40" s="620" t="s">
        <v>351</v>
      </c>
      <c r="CE40" s="621"/>
      <c r="CF40" s="621"/>
      <c r="CG40" s="621"/>
      <c r="CH40" s="621"/>
      <c r="CI40" s="621"/>
      <c r="CJ40" s="621"/>
      <c r="CK40" s="621"/>
      <c r="CL40" s="621"/>
      <c r="CM40" s="621"/>
      <c r="CN40" s="621"/>
      <c r="CO40" s="621"/>
      <c r="CP40" s="621"/>
      <c r="CQ40" s="622"/>
      <c r="CR40" s="623">
        <v>175730</v>
      </c>
      <c r="CS40" s="624"/>
      <c r="CT40" s="624"/>
      <c r="CU40" s="624"/>
      <c r="CV40" s="624"/>
      <c r="CW40" s="624"/>
      <c r="CX40" s="624"/>
      <c r="CY40" s="625"/>
      <c r="CZ40" s="626">
        <v>1.6</v>
      </c>
      <c r="DA40" s="635"/>
      <c r="DB40" s="635"/>
      <c r="DC40" s="636"/>
      <c r="DD40" s="629">
        <v>19</v>
      </c>
      <c r="DE40" s="624"/>
      <c r="DF40" s="624"/>
      <c r="DG40" s="624"/>
      <c r="DH40" s="624"/>
      <c r="DI40" s="624"/>
      <c r="DJ40" s="624"/>
      <c r="DK40" s="625"/>
      <c r="DL40" s="629" t="s">
        <v>130</v>
      </c>
      <c r="DM40" s="624"/>
      <c r="DN40" s="624"/>
      <c r="DO40" s="624"/>
      <c r="DP40" s="624"/>
      <c r="DQ40" s="624"/>
      <c r="DR40" s="624"/>
      <c r="DS40" s="624"/>
      <c r="DT40" s="624"/>
      <c r="DU40" s="624"/>
      <c r="DV40" s="625"/>
      <c r="DW40" s="626" t="s">
        <v>130</v>
      </c>
      <c r="DX40" s="635"/>
      <c r="DY40" s="635"/>
      <c r="DZ40" s="635"/>
      <c r="EA40" s="635"/>
      <c r="EB40" s="635"/>
      <c r="EC40" s="662"/>
    </row>
    <row r="41" spans="2:133" ht="11.25" customHeight="1" x14ac:dyDescent="0.15">
      <c r="B41" s="620" t="s">
        <v>352</v>
      </c>
      <c r="C41" s="621"/>
      <c r="D41" s="621"/>
      <c r="E41" s="621"/>
      <c r="F41" s="621"/>
      <c r="G41" s="621"/>
      <c r="H41" s="621"/>
      <c r="I41" s="621"/>
      <c r="J41" s="621"/>
      <c r="K41" s="621"/>
      <c r="L41" s="621"/>
      <c r="M41" s="621"/>
      <c r="N41" s="621"/>
      <c r="O41" s="621"/>
      <c r="P41" s="621"/>
      <c r="Q41" s="622"/>
      <c r="R41" s="623" t="s">
        <v>130</v>
      </c>
      <c r="S41" s="624"/>
      <c r="T41" s="624"/>
      <c r="U41" s="624"/>
      <c r="V41" s="624"/>
      <c r="W41" s="624"/>
      <c r="X41" s="624"/>
      <c r="Y41" s="625"/>
      <c r="Z41" s="649" t="s">
        <v>130</v>
      </c>
      <c r="AA41" s="649"/>
      <c r="AB41" s="649"/>
      <c r="AC41" s="649"/>
      <c r="AD41" s="650" t="s">
        <v>130</v>
      </c>
      <c r="AE41" s="650"/>
      <c r="AF41" s="650"/>
      <c r="AG41" s="650"/>
      <c r="AH41" s="650"/>
      <c r="AI41" s="650"/>
      <c r="AJ41" s="650"/>
      <c r="AK41" s="650"/>
      <c r="AL41" s="626" t="s">
        <v>130</v>
      </c>
      <c r="AM41" s="627"/>
      <c r="AN41" s="627"/>
      <c r="AO41" s="651"/>
      <c r="AQ41" s="657" t="s">
        <v>353</v>
      </c>
      <c r="AR41" s="658"/>
      <c r="AS41" s="658"/>
      <c r="AT41" s="658"/>
      <c r="AU41" s="658"/>
      <c r="AV41" s="658"/>
      <c r="AW41" s="658"/>
      <c r="AX41" s="658"/>
      <c r="AY41" s="659"/>
      <c r="AZ41" s="623">
        <v>191072</v>
      </c>
      <c r="BA41" s="624"/>
      <c r="BB41" s="624"/>
      <c r="BC41" s="624"/>
      <c r="BD41" s="633"/>
      <c r="BE41" s="633"/>
      <c r="BF41" s="660"/>
      <c r="BG41" s="663"/>
      <c r="BH41" s="664"/>
      <c r="BI41" s="664"/>
      <c r="BJ41" s="664"/>
      <c r="BK41" s="664"/>
      <c r="BL41" s="360"/>
      <c r="BM41" s="621" t="s">
        <v>354</v>
      </c>
      <c r="BN41" s="621"/>
      <c r="BO41" s="621"/>
      <c r="BP41" s="621"/>
      <c r="BQ41" s="621"/>
      <c r="BR41" s="621"/>
      <c r="BS41" s="621"/>
      <c r="BT41" s="621"/>
      <c r="BU41" s="622"/>
      <c r="BV41" s="623">
        <v>1</v>
      </c>
      <c r="BW41" s="624"/>
      <c r="BX41" s="624"/>
      <c r="BY41" s="624"/>
      <c r="BZ41" s="624"/>
      <c r="CA41" s="624"/>
      <c r="CB41" s="661"/>
      <c r="CD41" s="620" t="s">
        <v>355</v>
      </c>
      <c r="CE41" s="621"/>
      <c r="CF41" s="621"/>
      <c r="CG41" s="621"/>
      <c r="CH41" s="621"/>
      <c r="CI41" s="621"/>
      <c r="CJ41" s="621"/>
      <c r="CK41" s="621"/>
      <c r="CL41" s="621"/>
      <c r="CM41" s="621"/>
      <c r="CN41" s="621"/>
      <c r="CO41" s="621"/>
      <c r="CP41" s="621"/>
      <c r="CQ41" s="622"/>
      <c r="CR41" s="623" t="s">
        <v>130</v>
      </c>
      <c r="CS41" s="633"/>
      <c r="CT41" s="633"/>
      <c r="CU41" s="633"/>
      <c r="CV41" s="633"/>
      <c r="CW41" s="633"/>
      <c r="CX41" s="633"/>
      <c r="CY41" s="634"/>
      <c r="CZ41" s="626" t="s">
        <v>130</v>
      </c>
      <c r="DA41" s="635"/>
      <c r="DB41" s="635"/>
      <c r="DC41" s="636"/>
      <c r="DD41" s="629" t="s">
        <v>130</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356</v>
      </c>
      <c r="C42" s="621"/>
      <c r="D42" s="621"/>
      <c r="E42" s="621"/>
      <c r="F42" s="621"/>
      <c r="G42" s="621"/>
      <c r="H42" s="621"/>
      <c r="I42" s="621"/>
      <c r="J42" s="621"/>
      <c r="K42" s="621"/>
      <c r="L42" s="621"/>
      <c r="M42" s="621"/>
      <c r="N42" s="621"/>
      <c r="O42" s="621"/>
      <c r="P42" s="621"/>
      <c r="Q42" s="622"/>
      <c r="R42" s="623" t="s">
        <v>130</v>
      </c>
      <c r="S42" s="624"/>
      <c r="T42" s="624"/>
      <c r="U42" s="624"/>
      <c r="V42" s="624"/>
      <c r="W42" s="624"/>
      <c r="X42" s="624"/>
      <c r="Y42" s="625"/>
      <c r="Z42" s="649" t="s">
        <v>130</v>
      </c>
      <c r="AA42" s="649"/>
      <c r="AB42" s="649"/>
      <c r="AC42" s="649"/>
      <c r="AD42" s="650" t="s">
        <v>130</v>
      </c>
      <c r="AE42" s="650"/>
      <c r="AF42" s="650"/>
      <c r="AG42" s="650"/>
      <c r="AH42" s="650"/>
      <c r="AI42" s="650"/>
      <c r="AJ42" s="650"/>
      <c r="AK42" s="650"/>
      <c r="AL42" s="626" t="s">
        <v>130</v>
      </c>
      <c r="AM42" s="627"/>
      <c r="AN42" s="627"/>
      <c r="AO42" s="651"/>
      <c r="AQ42" s="654" t="s">
        <v>357</v>
      </c>
      <c r="AR42" s="655"/>
      <c r="AS42" s="655"/>
      <c r="AT42" s="655"/>
      <c r="AU42" s="655"/>
      <c r="AV42" s="655"/>
      <c r="AW42" s="655"/>
      <c r="AX42" s="655"/>
      <c r="AY42" s="656"/>
      <c r="AZ42" s="603">
        <v>616941</v>
      </c>
      <c r="BA42" s="637"/>
      <c r="BB42" s="637"/>
      <c r="BC42" s="637"/>
      <c r="BD42" s="604"/>
      <c r="BE42" s="604"/>
      <c r="BF42" s="652"/>
      <c r="BG42" s="665"/>
      <c r="BH42" s="666"/>
      <c r="BI42" s="666"/>
      <c r="BJ42" s="666"/>
      <c r="BK42" s="666"/>
      <c r="BL42" s="358"/>
      <c r="BM42" s="601" t="s">
        <v>358</v>
      </c>
      <c r="BN42" s="601"/>
      <c r="BO42" s="601"/>
      <c r="BP42" s="601"/>
      <c r="BQ42" s="601"/>
      <c r="BR42" s="601"/>
      <c r="BS42" s="601"/>
      <c r="BT42" s="601"/>
      <c r="BU42" s="602"/>
      <c r="BV42" s="603">
        <v>455</v>
      </c>
      <c r="BW42" s="637"/>
      <c r="BX42" s="637"/>
      <c r="BY42" s="637"/>
      <c r="BZ42" s="637"/>
      <c r="CA42" s="637"/>
      <c r="CB42" s="653"/>
      <c r="CD42" s="620" t="s">
        <v>359</v>
      </c>
      <c r="CE42" s="621"/>
      <c r="CF42" s="621"/>
      <c r="CG42" s="621"/>
      <c r="CH42" s="621"/>
      <c r="CI42" s="621"/>
      <c r="CJ42" s="621"/>
      <c r="CK42" s="621"/>
      <c r="CL42" s="621"/>
      <c r="CM42" s="621"/>
      <c r="CN42" s="621"/>
      <c r="CO42" s="621"/>
      <c r="CP42" s="621"/>
      <c r="CQ42" s="622"/>
      <c r="CR42" s="623">
        <v>1993611</v>
      </c>
      <c r="CS42" s="633"/>
      <c r="CT42" s="633"/>
      <c r="CU42" s="633"/>
      <c r="CV42" s="633"/>
      <c r="CW42" s="633"/>
      <c r="CX42" s="633"/>
      <c r="CY42" s="634"/>
      <c r="CZ42" s="626">
        <v>18</v>
      </c>
      <c r="DA42" s="635"/>
      <c r="DB42" s="635"/>
      <c r="DC42" s="636"/>
      <c r="DD42" s="629">
        <v>350759</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360</v>
      </c>
      <c r="C43" s="621"/>
      <c r="D43" s="621"/>
      <c r="E43" s="621"/>
      <c r="F43" s="621"/>
      <c r="G43" s="621"/>
      <c r="H43" s="621"/>
      <c r="I43" s="621"/>
      <c r="J43" s="621"/>
      <c r="K43" s="621"/>
      <c r="L43" s="621"/>
      <c r="M43" s="621"/>
      <c r="N43" s="621"/>
      <c r="O43" s="621"/>
      <c r="P43" s="621"/>
      <c r="Q43" s="622"/>
      <c r="R43" s="623" t="s">
        <v>130</v>
      </c>
      <c r="S43" s="624"/>
      <c r="T43" s="624"/>
      <c r="U43" s="624"/>
      <c r="V43" s="624"/>
      <c r="W43" s="624"/>
      <c r="X43" s="624"/>
      <c r="Y43" s="625"/>
      <c r="Z43" s="649" t="s">
        <v>130</v>
      </c>
      <c r="AA43" s="649"/>
      <c r="AB43" s="649"/>
      <c r="AC43" s="649"/>
      <c r="AD43" s="650" t="s">
        <v>130</v>
      </c>
      <c r="AE43" s="650"/>
      <c r="AF43" s="650"/>
      <c r="AG43" s="650"/>
      <c r="AH43" s="650"/>
      <c r="AI43" s="650"/>
      <c r="AJ43" s="650"/>
      <c r="AK43" s="650"/>
      <c r="AL43" s="626" t="s">
        <v>130</v>
      </c>
      <c r="AM43" s="627"/>
      <c r="AN43" s="627"/>
      <c r="AO43" s="651"/>
      <c r="CD43" s="620" t="s">
        <v>361</v>
      </c>
      <c r="CE43" s="621"/>
      <c r="CF43" s="621"/>
      <c r="CG43" s="621"/>
      <c r="CH43" s="621"/>
      <c r="CI43" s="621"/>
      <c r="CJ43" s="621"/>
      <c r="CK43" s="621"/>
      <c r="CL43" s="621"/>
      <c r="CM43" s="621"/>
      <c r="CN43" s="621"/>
      <c r="CO43" s="621"/>
      <c r="CP43" s="621"/>
      <c r="CQ43" s="622"/>
      <c r="CR43" s="623">
        <v>33477</v>
      </c>
      <c r="CS43" s="633"/>
      <c r="CT43" s="633"/>
      <c r="CU43" s="633"/>
      <c r="CV43" s="633"/>
      <c r="CW43" s="633"/>
      <c r="CX43" s="633"/>
      <c r="CY43" s="634"/>
      <c r="CZ43" s="626">
        <v>0.3</v>
      </c>
      <c r="DA43" s="635"/>
      <c r="DB43" s="635"/>
      <c r="DC43" s="636"/>
      <c r="DD43" s="629">
        <v>33477</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362</v>
      </c>
      <c r="C44" s="601"/>
      <c r="D44" s="601"/>
      <c r="E44" s="601"/>
      <c r="F44" s="601"/>
      <c r="G44" s="601"/>
      <c r="H44" s="601"/>
      <c r="I44" s="601"/>
      <c r="J44" s="601"/>
      <c r="K44" s="601"/>
      <c r="L44" s="601"/>
      <c r="M44" s="601"/>
      <c r="N44" s="601"/>
      <c r="O44" s="601"/>
      <c r="P44" s="601"/>
      <c r="Q44" s="602"/>
      <c r="R44" s="603">
        <v>11985301</v>
      </c>
      <c r="S44" s="637"/>
      <c r="T44" s="637"/>
      <c r="U44" s="637"/>
      <c r="V44" s="637"/>
      <c r="W44" s="637"/>
      <c r="X44" s="637"/>
      <c r="Y44" s="638"/>
      <c r="Z44" s="639">
        <v>100</v>
      </c>
      <c r="AA44" s="639"/>
      <c r="AB44" s="639"/>
      <c r="AC44" s="639"/>
      <c r="AD44" s="640">
        <v>5856754</v>
      </c>
      <c r="AE44" s="640"/>
      <c r="AF44" s="640"/>
      <c r="AG44" s="640"/>
      <c r="AH44" s="640"/>
      <c r="AI44" s="640"/>
      <c r="AJ44" s="640"/>
      <c r="AK44" s="640"/>
      <c r="AL44" s="606">
        <v>100</v>
      </c>
      <c r="AM44" s="641"/>
      <c r="AN44" s="641"/>
      <c r="AO44" s="642"/>
      <c r="CD44" s="643" t="s">
        <v>309</v>
      </c>
      <c r="CE44" s="644"/>
      <c r="CF44" s="620" t="s">
        <v>363</v>
      </c>
      <c r="CG44" s="621"/>
      <c r="CH44" s="621"/>
      <c r="CI44" s="621"/>
      <c r="CJ44" s="621"/>
      <c r="CK44" s="621"/>
      <c r="CL44" s="621"/>
      <c r="CM44" s="621"/>
      <c r="CN44" s="621"/>
      <c r="CO44" s="621"/>
      <c r="CP44" s="621"/>
      <c r="CQ44" s="622"/>
      <c r="CR44" s="623">
        <v>1993164</v>
      </c>
      <c r="CS44" s="624"/>
      <c r="CT44" s="624"/>
      <c r="CU44" s="624"/>
      <c r="CV44" s="624"/>
      <c r="CW44" s="624"/>
      <c r="CX44" s="624"/>
      <c r="CY44" s="625"/>
      <c r="CZ44" s="626">
        <v>18</v>
      </c>
      <c r="DA44" s="627"/>
      <c r="DB44" s="627"/>
      <c r="DC44" s="628"/>
      <c r="DD44" s="629">
        <v>350312</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364</v>
      </c>
      <c r="CG45" s="621"/>
      <c r="CH45" s="621"/>
      <c r="CI45" s="621"/>
      <c r="CJ45" s="621"/>
      <c r="CK45" s="621"/>
      <c r="CL45" s="621"/>
      <c r="CM45" s="621"/>
      <c r="CN45" s="621"/>
      <c r="CO45" s="621"/>
      <c r="CP45" s="621"/>
      <c r="CQ45" s="622"/>
      <c r="CR45" s="623">
        <v>1018858</v>
      </c>
      <c r="CS45" s="633"/>
      <c r="CT45" s="633"/>
      <c r="CU45" s="633"/>
      <c r="CV45" s="633"/>
      <c r="CW45" s="633"/>
      <c r="CX45" s="633"/>
      <c r="CY45" s="634"/>
      <c r="CZ45" s="626">
        <v>9.1999999999999993</v>
      </c>
      <c r="DA45" s="635"/>
      <c r="DB45" s="635"/>
      <c r="DC45" s="636"/>
      <c r="DD45" s="629">
        <v>14877</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365</v>
      </c>
      <c r="CD46" s="645"/>
      <c r="CE46" s="646"/>
      <c r="CF46" s="620" t="s">
        <v>366</v>
      </c>
      <c r="CG46" s="621"/>
      <c r="CH46" s="621"/>
      <c r="CI46" s="621"/>
      <c r="CJ46" s="621"/>
      <c r="CK46" s="621"/>
      <c r="CL46" s="621"/>
      <c r="CM46" s="621"/>
      <c r="CN46" s="621"/>
      <c r="CO46" s="621"/>
      <c r="CP46" s="621"/>
      <c r="CQ46" s="622"/>
      <c r="CR46" s="623">
        <v>876971</v>
      </c>
      <c r="CS46" s="624"/>
      <c r="CT46" s="624"/>
      <c r="CU46" s="624"/>
      <c r="CV46" s="624"/>
      <c r="CW46" s="624"/>
      <c r="CX46" s="624"/>
      <c r="CY46" s="625"/>
      <c r="CZ46" s="626">
        <v>7.9</v>
      </c>
      <c r="DA46" s="627"/>
      <c r="DB46" s="627"/>
      <c r="DC46" s="628"/>
      <c r="DD46" s="629">
        <v>293792</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367</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368</v>
      </c>
      <c r="CG47" s="621"/>
      <c r="CH47" s="621"/>
      <c r="CI47" s="621"/>
      <c r="CJ47" s="621"/>
      <c r="CK47" s="621"/>
      <c r="CL47" s="621"/>
      <c r="CM47" s="621"/>
      <c r="CN47" s="621"/>
      <c r="CO47" s="621"/>
      <c r="CP47" s="621"/>
      <c r="CQ47" s="622"/>
      <c r="CR47" s="623">
        <v>447</v>
      </c>
      <c r="CS47" s="633"/>
      <c r="CT47" s="633"/>
      <c r="CU47" s="633"/>
      <c r="CV47" s="633"/>
      <c r="CW47" s="633"/>
      <c r="CX47" s="633"/>
      <c r="CY47" s="634"/>
      <c r="CZ47" s="626">
        <v>0</v>
      </c>
      <c r="DA47" s="635"/>
      <c r="DB47" s="635"/>
      <c r="DC47" s="636"/>
      <c r="DD47" s="629">
        <v>447</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369</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370</v>
      </c>
      <c r="CG48" s="621"/>
      <c r="CH48" s="621"/>
      <c r="CI48" s="621"/>
      <c r="CJ48" s="621"/>
      <c r="CK48" s="621"/>
      <c r="CL48" s="621"/>
      <c r="CM48" s="621"/>
      <c r="CN48" s="621"/>
      <c r="CO48" s="621"/>
      <c r="CP48" s="621"/>
      <c r="CQ48" s="622"/>
      <c r="CR48" s="623" t="s">
        <v>130</v>
      </c>
      <c r="CS48" s="624"/>
      <c r="CT48" s="624"/>
      <c r="CU48" s="624"/>
      <c r="CV48" s="624"/>
      <c r="CW48" s="624"/>
      <c r="CX48" s="624"/>
      <c r="CY48" s="625"/>
      <c r="CZ48" s="626" t="s">
        <v>130</v>
      </c>
      <c r="DA48" s="627"/>
      <c r="DB48" s="627"/>
      <c r="DC48" s="628"/>
      <c r="DD48" s="629" t="s">
        <v>130</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371</v>
      </c>
      <c r="CE49" s="601"/>
      <c r="CF49" s="601"/>
      <c r="CG49" s="601"/>
      <c r="CH49" s="601"/>
      <c r="CI49" s="601"/>
      <c r="CJ49" s="601"/>
      <c r="CK49" s="601"/>
      <c r="CL49" s="601"/>
      <c r="CM49" s="601"/>
      <c r="CN49" s="601"/>
      <c r="CO49" s="601"/>
      <c r="CP49" s="601"/>
      <c r="CQ49" s="602"/>
      <c r="CR49" s="603">
        <v>11057283</v>
      </c>
      <c r="CS49" s="604"/>
      <c r="CT49" s="604"/>
      <c r="CU49" s="604"/>
      <c r="CV49" s="604"/>
      <c r="CW49" s="604"/>
      <c r="CX49" s="604"/>
      <c r="CY49" s="605"/>
      <c r="CZ49" s="606">
        <v>100</v>
      </c>
      <c r="DA49" s="607"/>
      <c r="DB49" s="607"/>
      <c r="DC49" s="608"/>
      <c r="DD49" s="609">
        <v>6086123</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2t92AtzOiqHpF7q8e8JlD8OHwEFScf6pbQsWY85QlCx+zaSucqZ13Sh9Zkwe0U+5fB0Sgtpm+iJi4+psFK0C1A==" saltValue="oIub9q6Rr7YBZ/AZTcV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372</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373</v>
      </c>
      <c r="DK2" s="1089"/>
      <c r="DL2" s="1089"/>
      <c r="DM2" s="1089"/>
      <c r="DN2" s="1089"/>
      <c r="DO2" s="1090"/>
      <c r="DP2" s="219"/>
      <c r="DQ2" s="1088" t="s">
        <v>374</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375</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376</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2" t="s">
        <v>377</v>
      </c>
      <c r="B5" s="993"/>
      <c r="C5" s="993"/>
      <c r="D5" s="993"/>
      <c r="E5" s="993"/>
      <c r="F5" s="993"/>
      <c r="G5" s="993"/>
      <c r="H5" s="993"/>
      <c r="I5" s="993"/>
      <c r="J5" s="993"/>
      <c r="K5" s="993"/>
      <c r="L5" s="993"/>
      <c r="M5" s="993"/>
      <c r="N5" s="993"/>
      <c r="O5" s="993"/>
      <c r="P5" s="994"/>
      <c r="Q5" s="998" t="s">
        <v>378</v>
      </c>
      <c r="R5" s="999"/>
      <c r="S5" s="999"/>
      <c r="T5" s="999"/>
      <c r="U5" s="1000"/>
      <c r="V5" s="998" t="s">
        <v>379</v>
      </c>
      <c r="W5" s="999"/>
      <c r="X5" s="999"/>
      <c r="Y5" s="999"/>
      <c r="Z5" s="1000"/>
      <c r="AA5" s="998" t="s">
        <v>380</v>
      </c>
      <c r="AB5" s="999"/>
      <c r="AC5" s="999"/>
      <c r="AD5" s="999"/>
      <c r="AE5" s="999"/>
      <c r="AF5" s="1091" t="s">
        <v>381</v>
      </c>
      <c r="AG5" s="999"/>
      <c r="AH5" s="999"/>
      <c r="AI5" s="999"/>
      <c r="AJ5" s="1012"/>
      <c r="AK5" s="999" t="s">
        <v>382</v>
      </c>
      <c r="AL5" s="999"/>
      <c r="AM5" s="999"/>
      <c r="AN5" s="999"/>
      <c r="AO5" s="1000"/>
      <c r="AP5" s="998" t="s">
        <v>383</v>
      </c>
      <c r="AQ5" s="999"/>
      <c r="AR5" s="999"/>
      <c r="AS5" s="999"/>
      <c r="AT5" s="1000"/>
      <c r="AU5" s="998" t="s">
        <v>384</v>
      </c>
      <c r="AV5" s="999"/>
      <c r="AW5" s="999"/>
      <c r="AX5" s="999"/>
      <c r="AY5" s="1012"/>
      <c r="AZ5" s="223"/>
      <c r="BA5" s="223"/>
      <c r="BB5" s="223"/>
      <c r="BC5" s="223"/>
      <c r="BD5" s="223"/>
      <c r="BE5" s="224"/>
      <c r="BF5" s="224"/>
      <c r="BG5" s="224"/>
      <c r="BH5" s="224"/>
      <c r="BI5" s="224"/>
      <c r="BJ5" s="224"/>
      <c r="BK5" s="224"/>
      <c r="BL5" s="224"/>
      <c r="BM5" s="224"/>
      <c r="BN5" s="224"/>
      <c r="BO5" s="224"/>
      <c r="BP5" s="224"/>
      <c r="BQ5" s="992" t="s">
        <v>385</v>
      </c>
      <c r="BR5" s="993"/>
      <c r="BS5" s="993"/>
      <c r="BT5" s="993"/>
      <c r="BU5" s="993"/>
      <c r="BV5" s="993"/>
      <c r="BW5" s="993"/>
      <c r="BX5" s="993"/>
      <c r="BY5" s="993"/>
      <c r="BZ5" s="993"/>
      <c r="CA5" s="993"/>
      <c r="CB5" s="993"/>
      <c r="CC5" s="993"/>
      <c r="CD5" s="993"/>
      <c r="CE5" s="993"/>
      <c r="CF5" s="993"/>
      <c r="CG5" s="994"/>
      <c r="CH5" s="998" t="s">
        <v>386</v>
      </c>
      <c r="CI5" s="999"/>
      <c r="CJ5" s="999"/>
      <c r="CK5" s="999"/>
      <c r="CL5" s="1000"/>
      <c r="CM5" s="998" t="s">
        <v>387</v>
      </c>
      <c r="CN5" s="999"/>
      <c r="CO5" s="999"/>
      <c r="CP5" s="999"/>
      <c r="CQ5" s="1000"/>
      <c r="CR5" s="998" t="s">
        <v>388</v>
      </c>
      <c r="CS5" s="999"/>
      <c r="CT5" s="999"/>
      <c r="CU5" s="999"/>
      <c r="CV5" s="1000"/>
      <c r="CW5" s="998" t="s">
        <v>389</v>
      </c>
      <c r="CX5" s="999"/>
      <c r="CY5" s="999"/>
      <c r="CZ5" s="999"/>
      <c r="DA5" s="1000"/>
      <c r="DB5" s="998" t="s">
        <v>390</v>
      </c>
      <c r="DC5" s="999"/>
      <c r="DD5" s="999"/>
      <c r="DE5" s="999"/>
      <c r="DF5" s="1000"/>
      <c r="DG5" s="1081" t="s">
        <v>391</v>
      </c>
      <c r="DH5" s="1082"/>
      <c r="DI5" s="1082"/>
      <c r="DJ5" s="1082"/>
      <c r="DK5" s="1083"/>
      <c r="DL5" s="1081" t="s">
        <v>392</v>
      </c>
      <c r="DM5" s="1082"/>
      <c r="DN5" s="1082"/>
      <c r="DO5" s="1082"/>
      <c r="DP5" s="1083"/>
      <c r="DQ5" s="998" t="s">
        <v>393</v>
      </c>
      <c r="DR5" s="999"/>
      <c r="DS5" s="999"/>
      <c r="DT5" s="999"/>
      <c r="DU5" s="1000"/>
      <c r="DV5" s="998" t="s">
        <v>384</v>
      </c>
      <c r="DW5" s="999"/>
      <c r="DX5" s="999"/>
      <c r="DY5" s="999"/>
      <c r="DZ5" s="1012"/>
      <c r="EA5" s="225"/>
    </row>
    <row r="6" spans="1:131" s="22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15">
      <c r="A7" s="227">
        <v>1</v>
      </c>
      <c r="B7" s="1044" t="s">
        <v>394</v>
      </c>
      <c r="C7" s="1045"/>
      <c r="D7" s="1045"/>
      <c r="E7" s="1045"/>
      <c r="F7" s="1045"/>
      <c r="G7" s="1045"/>
      <c r="H7" s="1045"/>
      <c r="I7" s="1045"/>
      <c r="J7" s="1045"/>
      <c r="K7" s="1045"/>
      <c r="L7" s="1045"/>
      <c r="M7" s="1045"/>
      <c r="N7" s="1045"/>
      <c r="O7" s="1045"/>
      <c r="P7" s="1046"/>
      <c r="Q7" s="1099">
        <v>12013</v>
      </c>
      <c r="R7" s="1100"/>
      <c r="S7" s="1100"/>
      <c r="T7" s="1100"/>
      <c r="U7" s="1100"/>
      <c r="V7" s="1100">
        <v>11085</v>
      </c>
      <c r="W7" s="1100"/>
      <c r="X7" s="1100"/>
      <c r="Y7" s="1100"/>
      <c r="Z7" s="1100"/>
      <c r="AA7" s="1100">
        <v>928</v>
      </c>
      <c r="AB7" s="1100"/>
      <c r="AC7" s="1100"/>
      <c r="AD7" s="1100"/>
      <c r="AE7" s="1101"/>
      <c r="AF7" s="1102">
        <v>848</v>
      </c>
      <c r="AG7" s="1103"/>
      <c r="AH7" s="1103"/>
      <c r="AI7" s="1103"/>
      <c r="AJ7" s="1104"/>
      <c r="AK7" s="1105">
        <v>583</v>
      </c>
      <c r="AL7" s="1106"/>
      <c r="AM7" s="1106"/>
      <c r="AN7" s="1106"/>
      <c r="AO7" s="1106"/>
      <c r="AP7" s="1106">
        <v>10448</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606</v>
      </c>
      <c r="BT7" s="1097"/>
      <c r="BU7" s="1097"/>
      <c r="BV7" s="1097"/>
      <c r="BW7" s="1097"/>
      <c r="BX7" s="1097"/>
      <c r="BY7" s="1097"/>
      <c r="BZ7" s="1097"/>
      <c r="CA7" s="1097"/>
      <c r="CB7" s="1097"/>
      <c r="CC7" s="1097"/>
      <c r="CD7" s="1097"/>
      <c r="CE7" s="1097"/>
      <c r="CF7" s="1097"/>
      <c r="CG7" s="1109"/>
      <c r="CH7" s="1093">
        <v>-2</v>
      </c>
      <c r="CI7" s="1094"/>
      <c r="CJ7" s="1094"/>
      <c r="CK7" s="1094"/>
      <c r="CL7" s="1095"/>
      <c r="CM7" s="1093">
        <v>144</v>
      </c>
      <c r="CN7" s="1094"/>
      <c r="CO7" s="1094"/>
      <c r="CP7" s="1094"/>
      <c r="CQ7" s="1095"/>
      <c r="CR7" s="1093">
        <v>10</v>
      </c>
      <c r="CS7" s="1094"/>
      <c r="CT7" s="1094"/>
      <c r="CU7" s="1094"/>
      <c r="CV7" s="1095"/>
      <c r="CW7" s="1093">
        <v>0</v>
      </c>
      <c r="CX7" s="1094"/>
      <c r="CY7" s="1094"/>
      <c r="CZ7" s="1094"/>
      <c r="DA7" s="1095"/>
      <c r="DB7" s="1093" t="s">
        <v>595</v>
      </c>
      <c r="DC7" s="1094"/>
      <c r="DD7" s="1094"/>
      <c r="DE7" s="1094"/>
      <c r="DF7" s="1095"/>
      <c r="DG7" s="1093" t="s">
        <v>595</v>
      </c>
      <c r="DH7" s="1094"/>
      <c r="DI7" s="1094"/>
      <c r="DJ7" s="1094"/>
      <c r="DK7" s="1095"/>
      <c r="DL7" s="1093" t="s">
        <v>595</v>
      </c>
      <c r="DM7" s="1094"/>
      <c r="DN7" s="1094"/>
      <c r="DO7" s="1094"/>
      <c r="DP7" s="1095"/>
      <c r="DQ7" s="1093" t="s">
        <v>595</v>
      </c>
      <c r="DR7" s="1094"/>
      <c r="DS7" s="1094"/>
      <c r="DT7" s="1094"/>
      <c r="DU7" s="1095"/>
      <c r="DV7" s="1096"/>
      <c r="DW7" s="1097"/>
      <c r="DX7" s="1097"/>
      <c r="DY7" s="1097"/>
      <c r="DZ7" s="1098"/>
      <c r="EA7" s="225"/>
    </row>
    <row r="8" spans="1:131" s="226" customFormat="1" ht="26.25" customHeight="1" x14ac:dyDescent="0.15">
      <c r="A8" s="229">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7"/>
      <c r="AL8" s="1078"/>
      <c r="AM8" s="1078"/>
      <c r="AN8" s="1078"/>
      <c r="AO8" s="1078"/>
      <c r="AP8" s="1078"/>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t="s">
        <v>607</v>
      </c>
      <c r="BT8" s="990"/>
      <c r="BU8" s="990"/>
      <c r="BV8" s="990"/>
      <c r="BW8" s="990"/>
      <c r="BX8" s="990"/>
      <c r="BY8" s="990"/>
      <c r="BZ8" s="990"/>
      <c r="CA8" s="990"/>
      <c r="CB8" s="990"/>
      <c r="CC8" s="990"/>
      <c r="CD8" s="990"/>
      <c r="CE8" s="990"/>
      <c r="CF8" s="990"/>
      <c r="CG8" s="1011"/>
      <c r="CH8" s="986">
        <v>-23</v>
      </c>
      <c r="CI8" s="987"/>
      <c r="CJ8" s="987"/>
      <c r="CK8" s="987"/>
      <c r="CL8" s="988"/>
      <c r="CM8" s="986">
        <v>293</v>
      </c>
      <c r="CN8" s="987"/>
      <c r="CO8" s="987"/>
      <c r="CP8" s="987"/>
      <c r="CQ8" s="988"/>
      <c r="CR8" s="986">
        <v>7</v>
      </c>
      <c r="CS8" s="987"/>
      <c r="CT8" s="987"/>
      <c r="CU8" s="987"/>
      <c r="CV8" s="988"/>
      <c r="CW8" s="986" t="s">
        <v>595</v>
      </c>
      <c r="CX8" s="987"/>
      <c r="CY8" s="987"/>
      <c r="CZ8" s="987"/>
      <c r="DA8" s="988"/>
      <c r="DB8" s="986">
        <v>10</v>
      </c>
      <c r="DC8" s="987"/>
      <c r="DD8" s="987"/>
      <c r="DE8" s="987"/>
      <c r="DF8" s="988"/>
      <c r="DG8" s="986" t="s">
        <v>595</v>
      </c>
      <c r="DH8" s="987"/>
      <c r="DI8" s="987"/>
      <c r="DJ8" s="987"/>
      <c r="DK8" s="988"/>
      <c r="DL8" s="986" t="s">
        <v>595</v>
      </c>
      <c r="DM8" s="987"/>
      <c r="DN8" s="987"/>
      <c r="DO8" s="987"/>
      <c r="DP8" s="988"/>
      <c r="DQ8" s="986" t="s">
        <v>595</v>
      </c>
      <c r="DR8" s="987"/>
      <c r="DS8" s="987"/>
      <c r="DT8" s="987"/>
      <c r="DU8" s="988"/>
      <c r="DV8" s="989"/>
      <c r="DW8" s="990"/>
      <c r="DX8" s="990"/>
      <c r="DY8" s="990"/>
      <c r="DZ8" s="991"/>
      <c r="EA8" s="225"/>
    </row>
    <row r="9" spans="1:131" s="226" customFormat="1" ht="26.25" customHeight="1" x14ac:dyDescent="0.15">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t="s">
        <v>608</v>
      </c>
      <c r="BT9" s="990"/>
      <c r="BU9" s="990"/>
      <c r="BV9" s="990"/>
      <c r="BW9" s="990"/>
      <c r="BX9" s="990"/>
      <c r="BY9" s="990"/>
      <c r="BZ9" s="990"/>
      <c r="CA9" s="990"/>
      <c r="CB9" s="990"/>
      <c r="CC9" s="990"/>
      <c r="CD9" s="990"/>
      <c r="CE9" s="990"/>
      <c r="CF9" s="990"/>
      <c r="CG9" s="1011"/>
      <c r="CH9" s="986">
        <v>-26</v>
      </c>
      <c r="CI9" s="987"/>
      <c r="CJ9" s="987"/>
      <c r="CK9" s="987"/>
      <c r="CL9" s="988"/>
      <c r="CM9" s="986">
        <v>41</v>
      </c>
      <c r="CN9" s="987"/>
      <c r="CO9" s="987"/>
      <c r="CP9" s="987"/>
      <c r="CQ9" s="988"/>
      <c r="CR9" s="986">
        <v>35</v>
      </c>
      <c r="CS9" s="987"/>
      <c r="CT9" s="987"/>
      <c r="CU9" s="987"/>
      <c r="CV9" s="988"/>
      <c r="CW9" s="986" t="s">
        <v>595</v>
      </c>
      <c r="CX9" s="987"/>
      <c r="CY9" s="987"/>
      <c r="CZ9" s="987"/>
      <c r="DA9" s="988"/>
      <c r="DB9" s="986" t="s">
        <v>595</v>
      </c>
      <c r="DC9" s="987"/>
      <c r="DD9" s="987"/>
      <c r="DE9" s="987"/>
      <c r="DF9" s="988"/>
      <c r="DG9" s="986" t="s">
        <v>595</v>
      </c>
      <c r="DH9" s="987"/>
      <c r="DI9" s="987"/>
      <c r="DJ9" s="987"/>
      <c r="DK9" s="988"/>
      <c r="DL9" s="986" t="s">
        <v>595</v>
      </c>
      <c r="DM9" s="987"/>
      <c r="DN9" s="987"/>
      <c r="DO9" s="987"/>
      <c r="DP9" s="988"/>
      <c r="DQ9" s="986" t="s">
        <v>595</v>
      </c>
      <c r="DR9" s="987"/>
      <c r="DS9" s="987"/>
      <c r="DT9" s="987"/>
      <c r="DU9" s="988"/>
      <c r="DV9" s="989"/>
      <c r="DW9" s="990"/>
      <c r="DX9" s="990"/>
      <c r="DY9" s="990"/>
      <c r="DZ9" s="991"/>
      <c r="EA9" s="225"/>
    </row>
    <row r="10" spans="1:131" s="226" customFormat="1" ht="26.25" customHeight="1" x14ac:dyDescent="0.15">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t="s">
        <v>609</v>
      </c>
      <c r="BT10" s="990"/>
      <c r="BU10" s="990"/>
      <c r="BV10" s="990"/>
      <c r="BW10" s="990"/>
      <c r="BX10" s="990"/>
      <c r="BY10" s="990"/>
      <c r="BZ10" s="990"/>
      <c r="CA10" s="990"/>
      <c r="CB10" s="990"/>
      <c r="CC10" s="990"/>
      <c r="CD10" s="990"/>
      <c r="CE10" s="990"/>
      <c r="CF10" s="990"/>
      <c r="CG10" s="1011"/>
      <c r="CH10" s="986">
        <v>-95</v>
      </c>
      <c r="CI10" s="987"/>
      <c r="CJ10" s="987"/>
      <c r="CK10" s="987"/>
      <c r="CL10" s="988"/>
      <c r="CM10" s="986">
        <v>49</v>
      </c>
      <c r="CN10" s="987"/>
      <c r="CO10" s="987"/>
      <c r="CP10" s="987"/>
      <c r="CQ10" s="988"/>
      <c r="CR10" s="986">
        <v>11</v>
      </c>
      <c r="CS10" s="987"/>
      <c r="CT10" s="987"/>
      <c r="CU10" s="987"/>
      <c r="CV10" s="988"/>
      <c r="CW10" s="986">
        <v>44</v>
      </c>
      <c r="CX10" s="987"/>
      <c r="CY10" s="987"/>
      <c r="CZ10" s="987"/>
      <c r="DA10" s="988"/>
      <c r="DB10" s="986" t="s">
        <v>595</v>
      </c>
      <c r="DC10" s="987"/>
      <c r="DD10" s="987"/>
      <c r="DE10" s="987"/>
      <c r="DF10" s="988"/>
      <c r="DG10" s="986" t="s">
        <v>595</v>
      </c>
      <c r="DH10" s="987"/>
      <c r="DI10" s="987"/>
      <c r="DJ10" s="987"/>
      <c r="DK10" s="988"/>
      <c r="DL10" s="986" t="s">
        <v>595</v>
      </c>
      <c r="DM10" s="987"/>
      <c r="DN10" s="987"/>
      <c r="DO10" s="987"/>
      <c r="DP10" s="988"/>
      <c r="DQ10" s="986" t="s">
        <v>595</v>
      </c>
      <c r="DR10" s="987"/>
      <c r="DS10" s="987"/>
      <c r="DT10" s="987"/>
      <c r="DU10" s="988"/>
      <c r="DV10" s="989"/>
      <c r="DW10" s="990"/>
      <c r="DX10" s="990"/>
      <c r="DY10" s="990"/>
      <c r="DZ10" s="991"/>
      <c r="EA10" s="225"/>
    </row>
    <row r="11" spans="1:131" s="226" customFormat="1" ht="26.25" customHeight="1" x14ac:dyDescent="0.15">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25"/>
    </row>
    <row r="12" spans="1:131" s="226" customFormat="1" ht="26.25" customHeight="1" x14ac:dyDescent="0.15">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x14ac:dyDescent="0.15">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x14ac:dyDescent="0.15">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x14ac:dyDescent="0.15">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x14ac:dyDescent="0.15">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15">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15">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15">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15">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15">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395</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
      <c r="A23" s="231" t="s">
        <v>396</v>
      </c>
      <c r="B23" s="934" t="s">
        <v>397</v>
      </c>
      <c r="C23" s="935"/>
      <c r="D23" s="935"/>
      <c r="E23" s="935"/>
      <c r="F23" s="935"/>
      <c r="G23" s="935"/>
      <c r="H23" s="935"/>
      <c r="I23" s="935"/>
      <c r="J23" s="935"/>
      <c r="K23" s="935"/>
      <c r="L23" s="935"/>
      <c r="M23" s="935"/>
      <c r="N23" s="935"/>
      <c r="O23" s="935"/>
      <c r="P23" s="945"/>
      <c r="Q23" s="1064">
        <v>12013</v>
      </c>
      <c r="R23" s="1058"/>
      <c r="S23" s="1058"/>
      <c r="T23" s="1058"/>
      <c r="U23" s="1058"/>
      <c r="V23" s="1058">
        <v>11085</v>
      </c>
      <c r="W23" s="1058"/>
      <c r="X23" s="1058"/>
      <c r="Y23" s="1058"/>
      <c r="Z23" s="1058"/>
      <c r="AA23" s="1058">
        <v>928</v>
      </c>
      <c r="AB23" s="1058"/>
      <c r="AC23" s="1058"/>
      <c r="AD23" s="1058"/>
      <c r="AE23" s="1065"/>
      <c r="AF23" s="1066">
        <v>848</v>
      </c>
      <c r="AG23" s="1058"/>
      <c r="AH23" s="1058"/>
      <c r="AI23" s="1058"/>
      <c r="AJ23" s="1067"/>
      <c r="AK23" s="1068"/>
      <c r="AL23" s="1069"/>
      <c r="AM23" s="1069"/>
      <c r="AN23" s="1069"/>
      <c r="AO23" s="1069"/>
      <c r="AP23" s="1058">
        <v>10448</v>
      </c>
      <c r="AQ23" s="1058"/>
      <c r="AR23" s="1058"/>
      <c r="AS23" s="1058"/>
      <c r="AT23" s="1058"/>
      <c r="AU23" s="1059"/>
      <c r="AV23" s="1059"/>
      <c r="AW23" s="1059"/>
      <c r="AX23" s="1059"/>
      <c r="AY23" s="1060"/>
      <c r="AZ23" s="1061" t="s">
        <v>398</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15">
      <c r="A24" s="1057" t="s">
        <v>399</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
      <c r="A25" s="1056" t="s">
        <v>400</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15">
      <c r="A26" s="992" t="s">
        <v>377</v>
      </c>
      <c r="B26" s="993"/>
      <c r="C26" s="993"/>
      <c r="D26" s="993"/>
      <c r="E26" s="993"/>
      <c r="F26" s="993"/>
      <c r="G26" s="993"/>
      <c r="H26" s="993"/>
      <c r="I26" s="993"/>
      <c r="J26" s="993"/>
      <c r="K26" s="993"/>
      <c r="L26" s="993"/>
      <c r="M26" s="993"/>
      <c r="N26" s="993"/>
      <c r="O26" s="993"/>
      <c r="P26" s="994"/>
      <c r="Q26" s="998" t="s">
        <v>401</v>
      </c>
      <c r="R26" s="999"/>
      <c r="S26" s="999"/>
      <c r="T26" s="999"/>
      <c r="U26" s="1000"/>
      <c r="V26" s="998" t="s">
        <v>402</v>
      </c>
      <c r="W26" s="999"/>
      <c r="X26" s="999"/>
      <c r="Y26" s="999"/>
      <c r="Z26" s="1000"/>
      <c r="AA26" s="998" t="s">
        <v>403</v>
      </c>
      <c r="AB26" s="999"/>
      <c r="AC26" s="999"/>
      <c r="AD26" s="999"/>
      <c r="AE26" s="999"/>
      <c r="AF26" s="1052" t="s">
        <v>404</v>
      </c>
      <c r="AG26" s="1005"/>
      <c r="AH26" s="1005"/>
      <c r="AI26" s="1005"/>
      <c r="AJ26" s="1053"/>
      <c r="AK26" s="999" t="s">
        <v>405</v>
      </c>
      <c r="AL26" s="999"/>
      <c r="AM26" s="999"/>
      <c r="AN26" s="999"/>
      <c r="AO26" s="1000"/>
      <c r="AP26" s="998" t="s">
        <v>406</v>
      </c>
      <c r="AQ26" s="999"/>
      <c r="AR26" s="999"/>
      <c r="AS26" s="999"/>
      <c r="AT26" s="1000"/>
      <c r="AU26" s="998" t="s">
        <v>407</v>
      </c>
      <c r="AV26" s="999"/>
      <c r="AW26" s="999"/>
      <c r="AX26" s="999"/>
      <c r="AY26" s="1000"/>
      <c r="AZ26" s="998" t="s">
        <v>408</v>
      </c>
      <c r="BA26" s="999"/>
      <c r="BB26" s="999"/>
      <c r="BC26" s="999"/>
      <c r="BD26" s="1000"/>
      <c r="BE26" s="998" t="s">
        <v>384</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15">
      <c r="A28" s="233">
        <v>1</v>
      </c>
      <c r="B28" s="1044" t="s">
        <v>409</v>
      </c>
      <c r="C28" s="1045"/>
      <c r="D28" s="1045"/>
      <c r="E28" s="1045"/>
      <c r="F28" s="1045"/>
      <c r="G28" s="1045"/>
      <c r="H28" s="1045"/>
      <c r="I28" s="1045"/>
      <c r="J28" s="1045"/>
      <c r="K28" s="1045"/>
      <c r="L28" s="1045"/>
      <c r="M28" s="1045"/>
      <c r="N28" s="1045"/>
      <c r="O28" s="1045"/>
      <c r="P28" s="1046"/>
      <c r="Q28" s="1047">
        <v>2078</v>
      </c>
      <c r="R28" s="1048"/>
      <c r="S28" s="1048"/>
      <c r="T28" s="1048"/>
      <c r="U28" s="1048"/>
      <c r="V28" s="1048">
        <v>2007</v>
      </c>
      <c r="W28" s="1048"/>
      <c r="X28" s="1048"/>
      <c r="Y28" s="1048"/>
      <c r="Z28" s="1048"/>
      <c r="AA28" s="1048">
        <v>72</v>
      </c>
      <c r="AB28" s="1048"/>
      <c r="AC28" s="1048"/>
      <c r="AD28" s="1048"/>
      <c r="AE28" s="1049"/>
      <c r="AF28" s="1050">
        <v>72</v>
      </c>
      <c r="AG28" s="1048"/>
      <c r="AH28" s="1048"/>
      <c r="AI28" s="1048"/>
      <c r="AJ28" s="1051"/>
      <c r="AK28" s="1039">
        <v>177</v>
      </c>
      <c r="AL28" s="1040"/>
      <c r="AM28" s="1040"/>
      <c r="AN28" s="1040"/>
      <c r="AO28" s="1040"/>
      <c r="AP28" s="1040" t="s">
        <v>595</v>
      </c>
      <c r="AQ28" s="1040"/>
      <c r="AR28" s="1040"/>
      <c r="AS28" s="1040"/>
      <c r="AT28" s="1040"/>
      <c r="AU28" s="1040" t="s">
        <v>595</v>
      </c>
      <c r="AV28" s="1040"/>
      <c r="AW28" s="1040"/>
      <c r="AX28" s="1040"/>
      <c r="AY28" s="1040"/>
      <c r="AZ28" s="1041"/>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15">
      <c r="A29" s="233">
        <v>2</v>
      </c>
      <c r="B29" s="1027" t="s">
        <v>410</v>
      </c>
      <c r="C29" s="1028"/>
      <c r="D29" s="1028"/>
      <c r="E29" s="1028"/>
      <c r="F29" s="1028"/>
      <c r="G29" s="1028"/>
      <c r="H29" s="1028"/>
      <c r="I29" s="1028"/>
      <c r="J29" s="1028"/>
      <c r="K29" s="1028"/>
      <c r="L29" s="1028"/>
      <c r="M29" s="1028"/>
      <c r="N29" s="1028"/>
      <c r="O29" s="1028"/>
      <c r="P29" s="1029"/>
      <c r="Q29" s="1035">
        <v>300</v>
      </c>
      <c r="R29" s="1036"/>
      <c r="S29" s="1036"/>
      <c r="T29" s="1036"/>
      <c r="U29" s="1036"/>
      <c r="V29" s="1036">
        <v>300</v>
      </c>
      <c r="W29" s="1036"/>
      <c r="X29" s="1036"/>
      <c r="Y29" s="1036"/>
      <c r="Z29" s="1036"/>
      <c r="AA29" s="1036" t="s">
        <v>595</v>
      </c>
      <c r="AB29" s="1036"/>
      <c r="AC29" s="1036"/>
      <c r="AD29" s="1036"/>
      <c r="AE29" s="1037"/>
      <c r="AF29" s="1032" t="s">
        <v>411</v>
      </c>
      <c r="AG29" s="1033"/>
      <c r="AH29" s="1033"/>
      <c r="AI29" s="1033"/>
      <c r="AJ29" s="1034"/>
      <c r="AK29" s="977">
        <v>81</v>
      </c>
      <c r="AL29" s="968"/>
      <c r="AM29" s="968"/>
      <c r="AN29" s="968"/>
      <c r="AO29" s="968"/>
      <c r="AP29" s="968" t="s">
        <v>595</v>
      </c>
      <c r="AQ29" s="968"/>
      <c r="AR29" s="968"/>
      <c r="AS29" s="968"/>
      <c r="AT29" s="968"/>
      <c r="AU29" s="968" t="s">
        <v>595</v>
      </c>
      <c r="AV29" s="968"/>
      <c r="AW29" s="968"/>
      <c r="AX29" s="968"/>
      <c r="AY29" s="968"/>
      <c r="AZ29" s="1038"/>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15">
      <c r="A30" s="233">
        <v>3</v>
      </c>
      <c r="B30" s="1027" t="s">
        <v>412</v>
      </c>
      <c r="C30" s="1028"/>
      <c r="D30" s="1028"/>
      <c r="E30" s="1028"/>
      <c r="F30" s="1028"/>
      <c r="G30" s="1028"/>
      <c r="H30" s="1028"/>
      <c r="I30" s="1028"/>
      <c r="J30" s="1028"/>
      <c r="K30" s="1028"/>
      <c r="L30" s="1028"/>
      <c r="M30" s="1028"/>
      <c r="N30" s="1028"/>
      <c r="O30" s="1028"/>
      <c r="P30" s="1029"/>
      <c r="Q30" s="1035">
        <v>2167</v>
      </c>
      <c r="R30" s="1036"/>
      <c r="S30" s="1036"/>
      <c r="T30" s="1036"/>
      <c r="U30" s="1036"/>
      <c r="V30" s="1036">
        <v>2076</v>
      </c>
      <c r="W30" s="1036"/>
      <c r="X30" s="1036"/>
      <c r="Y30" s="1036"/>
      <c r="Z30" s="1036"/>
      <c r="AA30" s="1036">
        <v>91</v>
      </c>
      <c r="AB30" s="1036"/>
      <c r="AC30" s="1036"/>
      <c r="AD30" s="1036"/>
      <c r="AE30" s="1037"/>
      <c r="AF30" s="1032">
        <v>91</v>
      </c>
      <c r="AG30" s="1033"/>
      <c r="AH30" s="1033"/>
      <c r="AI30" s="1033"/>
      <c r="AJ30" s="1034"/>
      <c r="AK30" s="977">
        <v>302</v>
      </c>
      <c r="AL30" s="968"/>
      <c r="AM30" s="968"/>
      <c r="AN30" s="968"/>
      <c r="AO30" s="968"/>
      <c r="AP30" s="968" t="s">
        <v>595</v>
      </c>
      <c r="AQ30" s="968"/>
      <c r="AR30" s="968"/>
      <c r="AS30" s="968"/>
      <c r="AT30" s="968"/>
      <c r="AU30" s="968" t="s">
        <v>595</v>
      </c>
      <c r="AV30" s="968"/>
      <c r="AW30" s="968"/>
      <c r="AX30" s="968"/>
      <c r="AY30" s="968"/>
      <c r="AZ30" s="1038"/>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15">
      <c r="A31" s="233">
        <v>4</v>
      </c>
      <c r="B31" s="1027" t="s">
        <v>413</v>
      </c>
      <c r="C31" s="1028"/>
      <c r="D31" s="1028"/>
      <c r="E31" s="1028"/>
      <c r="F31" s="1028"/>
      <c r="G31" s="1028"/>
      <c r="H31" s="1028"/>
      <c r="I31" s="1028"/>
      <c r="J31" s="1028"/>
      <c r="K31" s="1028"/>
      <c r="L31" s="1028"/>
      <c r="M31" s="1028"/>
      <c r="N31" s="1028"/>
      <c r="O31" s="1028"/>
      <c r="P31" s="1029"/>
      <c r="Q31" s="1035">
        <v>56</v>
      </c>
      <c r="R31" s="1036"/>
      <c r="S31" s="1036"/>
      <c r="T31" s="1036"/>
      <c r="U31" s="1036"/>
      <c r="V31" s="1036">
        <v>56</v>
      </c>
      <c r="W31" s="1036"/>
      <c r="X31" s="1036"/>
      <c r="Y31" s="1036"/>
      <c r="Z31" s="1036"/>
      <c r="AA31" s="1036">
        <v>0</v>
      </c>
      <c r="AB31" s="1036"/>
      <c r="AC31" s="1036"/>
      <c r="AD31" s="1036"/>
      <c r="AE31" s="1037"/>
      <c r="AF31" s="1032">
        <v>0</v>
      </c>
      <c r="AG31" s="1033"/>
      <c r="AH31" s="1033"/>
      <c r="AI31" s="1033"/>
      <c r="AJ31" s="1034"/>
      <c r="AK31" s="977">
        <v>0</v>
      </c>
      <c r="AL31" s="968"/>
      <c r="AM31" s="968"/>
      <c r="AN31" s="968"/>
      <c r="AO31" s="968"/>
      <c r="AP31" s="968" t="s">
        <v>595</v>
      </c>
      <c r="AQ31" s="968"/>
      <c r="AR31" s="968"/>
      <c r="AS31" s="968"/>
      <c r="AT31" s="968"/>
      <c r="AU31" s="968" t="s">
        <v>595</v>
      </c>
      <c r="AV31" s="968"/>
      <c r="AW31" s="968"/>
      <c r="AX31" s="968"/>
      <c r="AY31" s="968"/>
      <c r="AZ31" s="1038"/>
      <c r="BA31" s="1038"/>
      <c r="BB31" s="1038"/>
      <c r="BC31" s="1038"/>
      <c r="BD31" s="1038"/>
      <c r="BE31" s="969"/>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15">
      <c r="A32" s="233">
        <v>5</v>
      </c>
      <c r="B32" s="1027" t="s">
        <v>414</v>
      </c>
      <c r="C32" s="1028"/>
      <c r="D32" s="1028"/>
      <c r="E32" s="1028"/>
      <c r="F32" s="1028"/>
      <c r="G32" s="1028"/>
      <c r="H32" s="1028"/>
      <c r="I32" s="1028"/>
      <c r="J32" s="1028"/>
      <c r="K32" s="1028"/>
      <c r="L32" s="1028"/>
      <c r="M32" s="1028"/>
      <c r="N32" s="1028"/>
      <c r="O32" s="1028"/>
      <c r="P32" s="1029"/>
      <c r="Q32" s="1035">
        <v>10</v>
      </c>
      <c r="R32" s="1036"/>
      <c r="S32" s="1036"/>
      <c r="T32" s="1036"/>
      <c r="U32" s="1036"/>
      <c r="V32" s="1036">
        <v>7</v>
      </c>
      <c r="W32" s="1036"/>
      <c r="X32" s="1036"/>
      <c r="Y32" s="1036"/>
      <c r="Z32" s="1036"/>
      <c r="AA32" s="1036">
        <v>2</v>
      </c>
      <c r="AB32" s="1036"/>
      <c r="AC32" s="1036"/>
      <c r="AD32" s="1036"/>
      <c r="AE32" s="1037"/>
      <c r="AF32" s="1032">
        <v>2</v>
      </c>
      <c r="AG32" s="1033"/>
      <c r="AH32" s="1033"/>
      <c r="AI32" s="1033"/>
      <c r="AJ32" s="1034"/>
      <c r="AK32" s="977" t="s">
        <v>595</v>
      </c>
      <c r="AL32" s="968"/>
      <c r="AM32" s="968"/>
      <c r="AN32" s="968"/>
      <c r="AO32" s="968"/>
      <c r="AP32" s="968" t="s">
        <v>595</v>
      </c>
      <c r="AQ32" s="968"/>
      <c r="AR32" s="968"/>
      <c r="AS32" s="968"/>
      <c r="AT32" s="968"/>
      <c r="AU32" s="968" t="s">
        <v>595</v>
      </c>
      <c r="AV32" s="968"/>
      <c r="AW32" s="968"/>
      <c r="AX32" s="968"/>
      <c r="AY32" s="968"/>
      <c r="AZ32" s="1038"/>
      <c r="BA32" s="1038"/>
      <c r="BB32" s="1038"/>
      <c r="BC32" s="1038"/>
      <c r="BD32" s="1038"/>
      <c r="BE32" s="969"/>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15">
      <c r="A33" s="233">
        <v>6</v>
      </c>
      <c r="B33" s="1027" t="s">
        <v>415</v>
      </c>
      <c r="C33" s="1028"/>
      <c r="D33" s="1028"/>
      <c r="E33" s="1028"/>
      <c r="F33" s="1028"/>
      <c r="G33" s="1028"/>
      <c r="H33" s="1028"/>
      <c r="I33" s="1028"/>
      <c r="J33" s="1028"/>
      <c r="K33" s="1028"/>
      <c r="L33" s="1028"/>
      <c r="M33" s="1028"/>
      <c r="N33" s="1028"/>
      <c r="O33" s="1028"/>
      <c r="P33" s="1029"/>
      <c r="Q33" s="1035">
        <v>415</v>
      </c>
      <c r="R33" s="1036"/>
      <c r="S33" s="1036"/>
      <c r="T33" s="1036"/>
      <c r="U33" s="1036"/>
      <c r="V33" s="1036">
        <v>434</v>
      </c>
      <c r="W33" s="1036"/>
      <c r="X33" s="1036"/>
      <c r="Y33" s="1036"/>
      <c r="Z33" s="1036"/>
      <c r="AA33" s="1036">
        <v>-19</v>
      </c>
      <c r="AB33" s="1036"/>
      <c r="AC33" s="1036"/>
      <c r="AD33" s="1036"/>
      <c r="AE33" s="1037"/>
      <c r="AF33" s="1032">
        <v>106</v>
      </c>
      <c r="AG33" s="1033"/>
      <c r="AH33" s="1033"/>
      <c r="AI33" s="1033"/>
      <c r="AJ33" s="1034"/>
      <c r="AK33" s="977">
        <v>25</v>
      </c>
      <c r="AL33" s="968"/>
      <c r="AM33" s="968"/>
      <c r="AN33" s="968"/>
      <c r="AO33" s="968"/>
      <c r="AP33" s="968" t="s">
        <v>595</v>
      </c>
      <c r="AQ33" s="968"/>
      <c r="AR33" s="968"/>
      <c r="AS33" s="968"/>
      <c r="AT33" s="968"/>
      <c r="AU33" s="968" t="s">
        <v>595</v>
      </c>
      <c r="AV33" s="968"/>
      <c r="AW33" s="968"/>
      <c r="AX33" s="968"/>
      <c r="AY33" s="968"/>
      <c r="AZ33" s="1038" t="s">
        <v>595</v>
      </c>
      <c r="BA33" s="1038"/>
      <c r="BB33" s="1038"/>
      <c r="BC33" s="1038"/>
      <c r="BD33" s="1038"/>
      <c r="BE33" s="969" t="s">
        <v>416</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15">
      <c r="A34" s="233">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77"/>
      <c r="AL34" s="968"/>
      <c r="AM34" s="968"/>
      <c r="AN34" s="968"/>
      <c r="AO34" s="968"/>
      <c r="AP34" s="968"/>
      <c r="AQ34" s="968"/>
      <c r="AR34" s="968"/>
      <c r="AS34" s="968"/>
      <c r="AT34" s="968"/>
      <c r="AU34" s="968"/>
      <c r="AV34" s="968"/>
      <c r="AW34" s="968"/>
      <c r="AX34" s="968"/>
      <c r="AY34" s="968"/>
      <c r="AZ34" s="1038"/>
      <c r="BA34" s="1038"/>
      <c r="BB34" s="1038"/>
      <c r="BC34" s="1038"/>
      <c r="BD34" s="1038"/>
      <c r="BE34" s="969"/>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15">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15">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15">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15">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15">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15">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15">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15">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15">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15">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15">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15">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15">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15">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15">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15">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15">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15">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15">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15">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15">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15">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15">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15">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15">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15">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15">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417</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
      <c r="A63" s="231" t="s">
        <v>396</v>
      </c>
      <c r="B63" s="934" t="s">
        <v>418</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271</v>
      </c>
      <c r="AG63" s="956"/>
      <c r="AH63" s="956"/>
      <c r="AI63" s="956"/>
      <c r="AJ63" s="1019"/>
      <c r="AK63" s="1020"/>
      <c r="AL63" s="960"/>
      <c r="AM63" s="960"/>
      <c r="AN63" s="960"/>
      <c r="AO63" s="960"/>
      <c r="AP63" s="956" t="s">
        <v>595</v>
      </c>
      <c r="AQ63" s="956"/>
      <c r="AR63" s="956"/>
      <c r="AS63" s="956"/>
      <c r="AT63" s="956"/>
      <c r="AU63" s="956" t="s">
        <v>595</v>
      </c>
      <c r="AV63" s="956"/>
      <c r="AW63" s="956"/>
      <c r="AX63" s="956"/>
      <c r="AY63" s="956"/>
      <c r="AZ63" s="1014"/>
      <c r="BA63" s="1014"/>
      <c r="BB63" s="1014"/>
      <c r="BC63" s="1014"/>
      <c r="BD63" s="1014"/>
      <c r="BE63" s="957"/>
      <c r="BF63" s="957"/>
      <c r="BG63" s="957"/>
      <c r="BH63" s="957"/>
      <c r="BI63" s="958"/>
      <c r="BJ63" s="1015" t="s">
        <v>411</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15">
      <c r="A66" s="992" t="s">
        <v>420</v>
      </c>
      <c r="B66" s="993"/>
      <c r="C66" s="993"/>
      <c r="D66" s="993"/>
      <c r="E66" s="993"/>
      <c r="F66" s="993"/>
      <c r="G66" s="993"/>
      <c r="H66" s="993"/>
      <c r="I66" s="993"/>
      <c r="J66" s="993"/>
      <c r="K66" s="993"/>
      <c r="L66" s="993"/>
      <c r="M66" s="993"/>
      <c r="N66" s="993"/>
      <c r="O66" s="993"/>
      <c r="P66" s="994"/>
      <c r="Q66" s="998" t="s">
        <v>421</v>
      </c>
      <c r="R66" s="999"/>
      <c r="S66" s="999"/>
      <c r="T66" s="999"/>
      <c r="U66" s="1000"/>
      <c r="V66" s="998" t="s">
        <v>422</v>
      </c>
      <c r="W66" s="999"/>
      <c r="X66" s="999"/>
      <c r="Y66" s="999"/>
      <c r="Z66" s="1000"/>
      <c r="AA66" s="998" t="s">
        <v>403</v>
      </c>
      <c r="AB66" s="999"/>
      <c r="AC66" s="999"/>
      <c r="AD66" s="999"/>
      <c r="AE66" s="1000"/>
      <c r="AF66" s="1004" t="s">
        <v>423</v>
      </c>
      <c r="AG66" s="1005"/>
      <c r="AH66" s="1005"/>
      <c r="AI66" s="1005"/>
      <c r="AJ66" s="1006"/>
      <c r="AK66" s="998" t="s">
        <v>424</v>
      </c>
      <c r="AL66" s="993"/>
      <c r="AM66" s="993"/>
      <c r="AN66" s="993"/>
      <c r="AO66" s="994"/>
      <c r="AP66" s="998" t="s">
        <v>425</v>
      </c>
      <c r="AQ66" s="999"/>
      <c r="AR66" s="999"/>
      <c r="AS66" s="999"/>
      <c r="AT66" s="1000"/>
      <c r="AU66" s="998" t="s">
        <v>426</v>
      </c>
      <c r="AV66" s="999"/>
      <c r="AW66" s="999"/>
      <c r="AX66" s="999"/>
      <c r="AY66" s="1000"/>
      <c r="AZ66" s="998" t="s">
        <v>384</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2" t="s">
        <v>596</v>
      </c>
      <c r="C68" s="983"/>
      <c r="D68" s="983"/>
      <c r="E68" s="983"/>
      <c r="F68" s="983"/>
      <c r="G68" s="983"/>
      <c r="H68" s="983"/>
      <c r="I68" s="983"/>
      <c r="J68" s="983"/>
      <c r="K68" s="983"/>
      <c r="L68" s="983"/>
      <c r="M68" s="983"/>
      <c r="N68" s="983"/>
      <c r="O68" s="983"/>
      <c r="P68" s="984"/>
      <c r="Q68" s="985">
        <v>1277</v>
      </c>
      <c r="R68" s="979"/>
      <c r="S68" s="979"/>
      <c r="T68" s="979"/>
      <c r="U68" s="979"/>
      <c r="V68" s="979">
        <v>1265</v>
      </c>
      <c r="W68" s="979"/>
      <c r="X68" s="979"/>
      <c r="Y68" s="979"/>
      <c r="Z68" s="979"/>
      <c r="AA68" s="979">
        <v>12</v>
      </c>
      <c r="AB68" s="979"/>
      <c r="AC68" s="979"/>
      <c r="AD68" s="979"/>
      <c r="AE68" s="979"/>
      <c r="AF68" s="979">
        <v>12</v>
      </c>
      <c r="AG68" s="979"/>
      <c r="AH68" s="979"/>
      <c r="AI68" s="979"/>
      <c r="AJ68" s="979"/>
      <c r="AK68" s="979" t="s">
        <v>595</v>
      </c>
      <c r="AL68" s="979"/>
      <c r="AM68" s="979"/>
      <c r="AN68" s="979"/>
      <c r="AO68" s="979"/>
      <c r="AP68" s="979">
        <v>1409</v>
      </c>
      <c r="AQ68" s="979"/>
      <c r="AR68" s="979"/>
      <c r="AS68" s="979"/>
      <c r="AT68" s="979"/>
      <c r="AU68" s="979">
        <v>688</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597</v>
      </c>
      <c r="C69" s="972"/>
      <c r="D69" s="972"/>
      <c r="E69" s="972"/>
      <c r="F69" s="972"/>
      <c r="G69" s="972"/>
      <c r="H69" s="972"/>
      <c r="I69" s="972"/>
      <c r="J69" s="972"/>
      <c r="K69" s="972"/>
      <c r="L69" s="972"/>
      <c r="M69" s="972"/>
      <c r="N69" s="972"/>
      <c r="O69" s="972"/>
      <c r="P69" s="973"/>
      <c r="Q69" s="974">
        <v>447</v>
      </c>
      <c r="R69" s="968"/>
      <c r="S69" s="968"/>
      <c r="T69" s="968"/>
      <c r="U69" s="968"/>
      <c r="V69" s="968">
        <v>410</v>
      </c>
      <c r="W69" s="968"/>
      <c r="X69" s="968"/>
      <c r="Y69" s="968"/>
      <c r="Z69" s="968"/>
      <c r="AA69" s="968">
        <v>37</v>
      </c>
      <c r="AB69" s="968"/>
      <c r="AC69" s="968"/>
      <c r="AD69" s="968"/>
      <c r="AE69" s="968"/>
      <c r="AF69" s="968">
        <v>37</v>
      </c>
      <c r="AG69" s="968"/>
      <c r="AH69" s="968"/>
      <c r="AI69" s="968"/>
      <c r="AJ69" s="968"/>
      <c r="AK69" s="968" t="s">
        <v>595</v>
      </c>
      <c r="AL69" s="968"/>
      <c r="AM69" s="968"/>
      <c r="AN69" s="968"/>
      <c r="AO69" s="968"/>
      <c r="AP69" s="968" t="s">
        <v>595</v>
      </c>
      <c r="AQ69" s="968"/>
      <c r="AR69" s="968"/>
      <c r="AS69" s="968"/>
      <c r="AT69" s="968"/>
      <c r="AU69" s="968" t="s">
        <v>595</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598</v>
      </c>
      <c r="C70" s="972"/>
      <c r="D70" s="972"/>
      <c r="E70" s="972"/>
      <c r="F70" s="972"/>
      <c r="G70" s="972"/>
      <c r="H70" s="972"/>
      <c r="I70" s="972"/>
      <c r="J70" s="972"/>
      <c r="K70" s="972"/>
      <c r="L70" s="972"/>
      <c r="M70" s="972"/>
      <c r="N70" s="972"/>
      <c r="O70" s="972"/>
      <c r="P70" s="973"/>
      <c r="Q70" s="974">
        <v>2</v>
      </c>
      <c r="R70" s="968"/>
      <c r="S70" s="968"/>
      <c r="T70" s="968"/>
      <c r="U70" s="968"/>
      <c r="V70" s="968">
        <v>2</v>
      </c>
      <c r="W70" s="968"/>
      <c r="X70" s="968"/>
      <c r="Y70" s="968"/>
      <c r="Z70" s="968"/>
      <c r="AA70" s="968">
        <v>0</v>
      </c>
      <c r="AB70" s="968"/>
      <c r="AC70" s="968"/>
      <c r="AD70" s="968"/>
      <c r="AE70" s="968"/>
      <c r="AF70" s="968">
        <v>0</v>
      </c>
      <c r="AG70" s="968"/>
      <c r="AH70" s="968"/>
      <c r="AI70" s="968"/>
      <c r="AJ70" s="968"/>
      <c r="AK70" s="968" t="s">
        <v>595</v>
      </c>
      <c r="AL70" s="968"/>
      <c r="AM70" s="968"/>
      <c r="AN70" s="968"/>
      <c r="AO70" s="968"/>
      <c r="AP70" s="968" t="s">
        <v>595</v>
      </c>
      <c r="AQ70" s="968"/>
      <c r="AR70" s="968"/>
      <c r="AS70" s="968"/>
      <c r="AT70" s="968"/>
      <c r="AU70" s="968" t="s">
        <v>595</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599</v>
      </c>
      <c r="C71" s="972"/>
      <c r="D71" s="972"/>
      <c r="E71" s="972"/>
      <c r="F71" s="972"/>
      <c r="G71" s="972"/>
      <c r="H71" s="972"/>
      <c r="I71" s="972"/>
      <c r="J71" s="972"/>
      <c r="K71" s="972"/>
      <c r="L71" s="972"/>
      <c r="M71" s="972"/>
      <c r="N71" s="972"/>
      <c r="O71" s="972"/>
      <c r="P71" s="973"/>
      <c r="Q71" s="974">
        <v>3996</v>
      </c>
      <c r="R71" s="968"/>
      <c r="S71" s="968"/>
      <c r="T71" s="968"/>
      <c r="U71" s="968"/>
      <c r="V71" s="968">
        <v>3591</v>
      </c>
      <c r="W71" s="968"/>
      <c r="X71" s="968"/>
      <c r="Y71" s="968"/>
      <c r="Z71" s="968"/>
      <c r="AA71" s="968">
        <v>406</v>
      </c>
      <c r="AB71" s="968"/>
      <c r="AC71" s="968"/>
      <c r="AD71" s="968"/>
      <c r="AE71" s="968"/>
      <c r="AF71" s="968">
        <v>406</v>
      </c>
      <c r="AG71" s="968"/>
      <c r="AH71" s="968"/>
      <c r="AI71" s="968"/>
      <c r="AJ71" s="968"/>
      <c r="AK71" s="968" t="s">
        <v>595</v>
      </c>
      <c r="AL71" s="968"/>
      <c r="AM71" s="968"/>
      <c r="AN71" s="968"/>
      <c r="AO71" s="968"/>
      <c r="AP71" s="968" t="s">
        <v>595</v>
      </c>
      <c r="AQ71" s="968"/>
      <c r="AR71" s="968"/>
      <c r="AS71" s="968"/>
      <c r="AT71" s="968"/>
      <c r="AU71" s="968" t="s">
        <v>595</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600</v>
      </c>
      <c r="C72" s="972"/>
      <c r="D72" s="972"/>
      <c r="E72" s="972"/>
      <c r="F72" s="972"/>
      <c r="G72" s="972"/>
      <c r="H72" s="972"/>
      <c r="I72" s="972"/>
      <c r="J72" s="972"/>
      <c r="K72" s="972"/>
      <c r="L72" s="972"/>
      <c r="M72" s="972"/>
      <c r="N72" s="972"/>
      <c r="O72" s="972"/>
      <c r="P72" s="973"/>
      <c r="Q72" s="974">
        <v>671</v>
      </c>
      <c r="R72" s="968"/>
      <c r="S72" s="968"/>
      <c r="T72" s="968"/>
      <c r="U72" s="968"/>
      <c r="V72" s="968">
        <v>594</v>
      </c>
      <c r="W72" s="968"/>
      <c r="X72" s="968"/>
      <c r="Y72" s="968"/>
      <c r="Z72" s="968"/>
      <c r="AA72" s="968">
        <v>76</v>
      </c>
      <c r="AB72" s="968"/>
      <c r="AC72" s="968"/>
      <c r="AD72" s="968"/>
      <c r="AE72" s="968"/>
      <c r="AF72" s="968">
        <v>76</v>
      </c>
      <c r="AG72" s="968"/>
      <c r="AH72" s="968"/>
      <c r="AI72" s="968"/>
      <c r="AJ72" s="968"/>
      <c r="AK72" s="968">
        <v>97</v>
      </c>
      <c r="AL72" s="968"/>
      <c r="AM72" s="968"/>
      <c r="AN72" s="968"/>
      <c r="AO72" s="968"/>
      <c r="AP72" s="968" t="s">
        <v>595</v>
      </c>
      <c r="AQ72" s="968"/>
      <c r="AR72" s="968"/>
      <c r="AS72" s="968"/>
      <c r="AT72" s="968"/>
      <c r="AU72" s="968" t="s">
        <v>595</v>
      </c>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t="s">
        <v>601</v>
      </c>
      <c r="C73" s="972"/>
      <c r="D73" s="972"/>
      <c r="E73" s="972"/>
      <c r="F73" s="972"/>
      <c r="G73" s="972"/>
      <c r="H73" s="972"/>
      <c r="I73" s="972"/>
      <c r="J73" s="972"/>
      <c r="K73" s="972"/>
      <c r="L73" s="972"/>
      <c r="M73" s="972"/>
      <c r="N73" s="972"/>
      <c r="O73" s="972"/>
      <c r="P73" s="973"/>
      <c r="Q73" s="974">
        <v>150467</v>
      </c>
      <c r="R73" s="968"/>
      <c r="S73" s="968"/>
      <c r="T73" s="968"/>
      <c r="U73" s="968"/>
      <c r="V73" s="968">
        <v>145866</v>
      </c>
      <c r="W73" s="968"/>
      <c r="X73" s="968"/>
      <c r="Y73" s="968"/>
      <c r="Z73" s="968"/>
      <c r="AA73" s="968">
        <v>4601</v>
      </c>
      <c r="AB73" s="968"/>
      <c r="AC73" s="968"/>
      <c r="AD73" s="968"/>
      <c r="AE73" s="968"/>
      <c r="AF73" s="968">
        <v>4601</v>
      </c>
      <c r="AG73" s="968"/>
      <c r="AH73" s="968"/>
      <c r="AI73" s="968"/>
      <c r="AJ73" s="968"/>
      <c r="AK73" s="968">
        <v>3000</v>
      </c>
      <c r="AL73" s="968"/>
      <c r="AM73" s="968"/>
      <c r="AN73" s="968"/>
      <c r="AO73" s="968"/>
      <c r="AP73" s="968" t="s">
        <v>595</v>
      </c>
      <c r="AQ73" s="968"/>
      <c r="AR73" s="968"/>
      <c r="AS73" s="968"/>
      <c r="AT73" s="968"/>
      <c r="AU73" s="968" t="s">
        <v>595</v>
      </c>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t="s">
        <v>602</v>
      </c>
      <c r="C74" s="972"/>
      <c r="D74" s="972"/>
      <c r="E74" s="972"/>
      <c r="F74" s="972"/>
      <c r="G74" s="972"/>
      <c r="H74" s="972"/>
      <c r="I74" s="972"/>
      <c r="J74" s="972"/>
      <c r="K74" s="972"/>
      <c r="L74" s="972"/>
      <c r="M74" s="972"/>
      <c r="N74" s="972"/>
      <c r="O74" s="972"/>
      <c r="P74" s="973"/>
      <c r="Q74" s="974">
        <v>5109</v>
      </c>
      <c r="R74" s="968"/>
      <c r="S74" s="968"/>
      <c r="T74" s="968"/>
      <c r="U74" s="968"/>
      <c r="V74" s="968">
        <v>4550</v>
      </c>
      <c r="W74" s="968"/>
      <c r="X74" s="968"/>
      <c r="Y74" s="968"/>
      <c r="Z74" s="968"/>
      <c r="AA74" s="968">
        <v>558</v>
      </c>
      <c r="AB74" s="968"/>
      <c r="AC74" s="968"/>
      <c r="AD74" s="968"/>
      <c r="AE74" s="968"/>
      <c r="AF74" s="968">
        <v>1608</v>
      </c>
      <c r="AG74" s="968"/>
      <c r="AH74" s="968"/>
      <c r="AI74" s="968"/>
      <c r="AJ74" s="968"/>
      <c r="AK74" s="968" t="s">
        <v>595</v>
      </c>
      <c r="AL74" s="968"/>
      <c r="AM74" s="968"/>
      <c r="AN74" s="968"/>
      <c r="AO74" s="968"/>
      <c r="AP74" s="968">
        <v>2057</v>
      </c>
      <c r="AQ74" s="968"/>
      <c r="AR74" s="968"/>
      <c r="AS74" s="968"/>
      <c r="AT74" s="968"/>
      <c r="AU74" s="968">
        <v>319</v>
      </c>
      <c r="AV74" s="968"/>
      <c r="AW74" s="968"/>
      <c r="AX74" s="968"/>
      <c r="AY74" s="968"/>
      <c r="AZ74" s="969" t="s">
        <v>605</v>
      </c>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t="s">
        <v>603</v>
      </c>
      <c r="C75" s="972"/>
      <c r="D75" s="972"/>
      <c r="E75" s="972"/>
      <c r="F75" s="972"/>
      <c r="G75" s="972"/>
      <c r="H75" s="972"/>
      <c r="I75" s="972"/>
      <c r="J75" s="972"/>
      <c r="K75" s="972"/>
      <c r="L75" s="972"/>
      <c r="M75" s="972"/>
      <c r="N75" s="972"/>
      <c r="O75" s="972"/>
      <c r="P75" s="973"/>
      <c r="Q75" s="975">
        <v>21933</v>
      </c>
      <c r="R75" s="976"/>
      <c r="S75" s="976"/>
      <c r="T75" s="976"/>
      <c r="U75" s="977"/>
      <c r="V75" s="978">
        <v>20389</v>
      </c>
      <c r="W75" s="976"/>
      <c r="X75" s="976"/>
      <c r="Y75" s="976"/>
      <c r="Z75" s="977"/>
      <c r="AA75" s="978">
        <v>1544</v>
      </c>
      <c r="AB75" s="976"/>
      <c r="AC75" s="976"/>
      <c r="AD75" s="976"/>
      <c r="AE75" s="977"/>
      <c r="AF75" s="978">
        <v>29459</v>
      </c>
      <c r="AG75" s="976"/>
      <c r="AH75" s="976"/>
      <c r="AI75" s="976"/>
      <c r="AJ75" s="977"/>
      <c r="AK75" s="978" t="s">
        <v>595</v>
      </c>
      <c r="AL75" s="976"/>
      <c r="AM75" s="976"/>
      <c r="AN75" s="976"/>
      <c r="AO75" s="977"/>
      <c r="AP75" s="978">
        <v>53900</v>
      </c>
      <c r="AQ75" s="976"/>
      <c r="AR75" s="976"/>
      <c r="AS75" s="976"/>
      <c r="AT75" s="977"/>
      <c r="AU75" s="978" t="s">
        <v>595</v>
      </c>
      <c r="AV75" s="976"/>
      <c r="AW75" s="976"/>
      <c r="AX75" s="976"/>
      <c r="AY75" s="977"/>
      <c r="AZ75" s="969" t="s">
        <v>605</v>
      </c>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t="s">
        <v>604</v>
      </c>
      <c r="C76" s="972"/>
      <c r="D76" s="972"/>
      <c r="E76" s="972"/>
      <c r="F76" s="972"/>
      <c r="G76" s="972"/>
      <c r="H76" s="972"/>
      <c r="I76" s="972"/>
      <c r="J76" s="972"/>
      <c r="K76" s="972"/>
      <c r="L76" s="972"/>
      <c r="M76" s="972"/>
      <c r="N76" s="972"/>
      <c r="O76" s="972"/>
      <c r="P76" s="973"/>
      <c r="Q76" s="975">
        <v>751</v>
      </c>
      <c r="R76" s="976"/>
      <c r="S76" s="976"/>
      <c r="T76" s="976"/>
      <c r="U76" s="977"/>
      <c r="V76" s="978">
        <v>643</v>
      </c>
      <c r="W76" s="976"/>
      <c r="X76" s="976"/>
      <c r="Y76" s="976"/>
      <c r="Z76" s="977"/>
      <c r="AA76" s="978">
        <v>109</v>
      </c>
      <c r="AB76" s="976"/>
      <c r="AC76" s="976"/>
      <c r="AD76" s="976"/>
      <c r="AE76" s="977"/>
      <c r="AF76" s="978">
        <v>1652</v>
      </c>
      <c r="AG76" s="976"/>
      <c r="AH76" s="976"/>
      <c r="AI76" s="976"/>
      <c r="AJ76" s="977"/>
      <c r="AK76" s="978" t="s">
        <v>595</v>
      </c>
      <c r="AL76" s="976"/>
      <c r="AM76" s="976"/>
      <c r="AN76" s="976"/>
      <c r="AO76" s="977"/>
      <c r="AP76" s="978">
        <v>1192</v>
      </c>
      <c r="AQ76" s="976"/>
      <c r="AR76" s="976"/>
      <c r="AS76" s="976"/>
      <c r="AT76" s="977"/>
      <c r="AU76" s="978" t="s">
        <v>595</v>
      </c>
      <c r="AV76" s="976"/>
      <c r="AW76" s="976"/>
      <c r="AX76" s="976"/>
      <c r="AY76" s="977"/>
      <c r="AZ76" s="969" t="s">
        <v>605</v>
      </c>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396</v>
      </c>
      <c r="B88" s="934" t="s">
        <v>427</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37851</v>
      </c>
      <c r="AG88" s="956"/>
      <c r="AH88" s="956"/>
      <c r="AI88" s="956"/>
      <c r="AJ88" s="956"/>
      <c r="AK88" s="960"/>
      <c r="AL88" s="960"/>
      <c r="AM88" s="960"/>
      <c r="AN88" s="960"/>
      <c r="AO88" s="960"/>
      <c r="AP88" s="956">
        <v>58557</v>
      </c>
      <c r="AQ88" s="956"/>
      <c r="AR88" s="956"/>
      <c r="AS88" s="956"/>
      <c r="AT88" s="956"/>
      <c r="AU88" s="956">
        <v>1008</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934" t="s">
        <v>428</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63</v>
      </c>
      <c r="CS102" s="950"/>
      <c r="CT102" s="950"/>
      <c r="CU102" s="950"/>
      <c r="CV102" s="951"/>
      <c r="CW102" s="949">
        <v>44</v>
      </c>
      <c r="CX102" s="950"/>
      <c r="CY102" s="950"/>
      <c r="CZ102" s="950"/>
      <c r="DA102" s="951"/>
      <c r="DB102" s="949">
        <v>10</v>
      </c>
      <c r="DC102" s="950"/>
      <c r="DD102" s="950"/>
      <c r="DE102" s="950"/>
      <c r="DF102" s="951"/>
      <c r="DG102" s="949" t="s">
        <v>595</v>
      </c>
      <c r="DH102" s="950"/>
      <c r="DI102" s="950"/>
      <c r="DJ102" s="950"/>
      <c r="DK102" s="951"/>
      <c r="DL102" s="949" t="s">
        <v>595</v>
      </c>
      <c r="DM102" s="950"/>
      <c r="DN102" s="950"/>
      <c r="DO102" s="950"/>
      <c r="DP102" s="951"/>
      <c r="DQ102" s="949" t="s">
        <v>595</v>
      </c>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429</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430</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433</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434</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436</v>
      </c>
      <c r="AB109" s="893"/>
      <c r="AC109" s="893"/>
      <c r="AD109" s="893"/>
      <c r="AE109" s="894"/>
      <c r="AF109" s="895" t="s">
        <v>437</v>
      </c>
      <c r="AG109" s="893"/>
      <c r="AH109" s="893"/>
      <c r="AI109" s="893"/>
      <c r="AJ109" s="894"/>
      <c r="AK109" s="895" t="s">
        <v>311</v>
      </c>
      <c r="AL109" s="893"/>
      <c r="AM109" s="893"/>
      <c r="AN109" s="893"/>
      <c r="AO109" s="894"/>
      <c r="AP109" s="895" t="s">
        <v>438</v>
      </c>
      <c r="AQ109" s="893"/>
      <c r="AR109" s="893"/>
      <c r="AS109" s="893"/>
      <c r="AT109" s="926"/>
      <c r="AU109" s="89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436</v>
      </c>
      <c r="BR109" s="893"/>
      <c r="BS109" s="893"/>
      <c r="BT109" s="893"/>
      <c r="BU109" s="894"/>
      <c r="BV109" s="895" t="s">
        <v>437</v>
      </c>
      <c r="BW109" s="893"/>
      <c r="BX109" s="893"/>
      <c r="BY109" s="893"/>
      <c r="BZ109" s="894"/>
      <c r="CA109" s="895" t="s">
        <v>311</v>
      </c>
      <c r="CB109" s="893"/>
      <c r="CC109" s="893"/>
      <c r="CD109" s="893"/>
      <c r="CE109" s="894"/>
      <c r="CF109" s="933" t="s">
        <v>438</v>
      </c>
      <c r="CG109" s="933"/>
      <c r="CH109" s="933"/>
      <c r="CI109" s="933"/>
      <c r="CJ109" s="933"/>
      <c r="CK109" s="895"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436</v>
      </c>
      <c r="DH109" s="893"/>
      <c r="DI109" s="893"/>
      <c r="DJ109" s="893"/>
      <c r="DK109" s="894"/>
      <c r="DL109" s="895" t="s">
        <v>437</v>
      </c>
      <c r="DM109" s="893"/>
      <c r="DN109" s="893"/>
      <c r="DO109" s="893"/>
      <c r="DP109" s="894"/>
      <c r="DQ109" s="895" t="s">
        <v>311</v>
      </c>
      <c r="DR109" s="893"/>
      <c r="DS109" s="893"/>
      <c r="DT109" s="893"/>
      <c r="DU109" s="894"/>
      <c r="DV109" s="895" t="s">
        <v>438</v>
      </c>
      <c r="DW109" s="893"/>
      <c r="DX109" s="893"/>
      <c r="DY109" s="893"/>
      <c r="DZ109" s="926"/>
    </row>
    <row r="110" spans="1:131" s="221" customFormat="1" ht="26.25" customHeight="1" x14ac:dyDescent="0.15">
      <c r="A110" s="804" t="s">
        <v>440</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1199711</v>
      </c>
      <c r="AB110" s="886"/>
      <c r="AC110" s="886"/>
      <c r="AD110" s="886"/>
      <c r="AE110" s="887"/>
      <c r="AF110" s="888">
        <v>1326962</v>
      </c>
      <c r="AG110" s="886"/>
      <c r="AH110" s="886"/>
      <c r="AI110" s="886"/>
      <c r="AJ110" s="887"/>
      <c r="AK110" s="888">
        <v>1346967</v>
      </c>
      <c r="AL110" s="886"/>
      <c r="AM110" s="886"/>
      <c r="AN110" s="886"/>
      <c r="AO110" s="887"/>
      <c r="AP110" s="889">
        <v>28.1</v>
      </c>
      <c r="AQ110" s="890"/>
      <c r="AR110" s="890"/>
      <c r="AS110" s="890"/>
      <c r="AT110" s="891"/>
      <c r="AU110" s="927" t="s">
        <v>73</v>
      </c>
      <c r="AV110" s="928"/>
      <c r="AW110" s="928"/>
      <c r="AX110" s="928"/>
      <c r="AY110" s="928"/>
      <c r="AZ110" s="857" t="s">
        <v>441</v>
      </c>
      <c r="BA110" s="805"/>
      <c r="BB110" s="805"/>
      <c r="BC110" s="805"/>
      <c r="BD110" s="805"/>
      <c r="BE110" s="805"/>
      <c r="BF110" s="805"/>
      <c r="BG110" s="805"/>
      <c r="BH110" s="805"/>
      <c r="BI110" s="805"/>
      <c r="BJ110" s="805"/>
      <c r="BK110" s="805"/>
      <c r="BL110" s="805"/>
      <c r="BM110" s="805"/>
      <c r="BN110" s="805"/>
      <c r="BO110" s="805"/>
      <c r="BP110" s="806"/>
      <c r="BQ110" s="858">
        <v>10821420</v>
      </c>
      <c r="BR110" s="839"/>
      <c r="BS110" s="839"/>
      <c r="BT110" s="839"/>
      <c r="BU110" s="839"/>
      <c r="BV110" s="839">
        <v>10752438</v>
      </c>
      <c r="BW110" s="839"/>
      <c r="BX110" s="839"/>
      <c r="BY110" s="839"/>
      <c r="BZ110" s="839"/>
      <c r="CA110" s="839">
        <v>10447543</v>
      </c>
      <c r="CB110" s="839"/>
      <c r="CC110" s="839"/>
      <c r="CD110" s="839"/>
      <c r="CE110" s="839"/>
      <c r="CF110" s="863">
        <v>217.6</v>
      </c>
      <c r="CG110" s="864"/>
      <c r="CH110" s="864"/>
      <c r="CI110" s="864"/>
      <c r="CJ110" s="864"/>
      <c r="CK110" s="923" t="s">
        <v>442</v>
      </c>
      <c r="CL110" s="816"/>
      <c r="CM110" s="857" t="s">
        <v>443</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444</v>
      </c>
      <c r="DH110" s="839"/>
      <c r="DI110" s="839"/>
      <c r="DJ110" s="839"/>
      <c r="DK110" s="839"/>
      <c r="DL110" s="839" t="s">
        <v>444</v>
      </c>
      <c r="DM110" s="839"/>
      <c r="DN110" s="839"/>
      <c r="DO110" s="839"/>
      <c r="DP110" s="839"/>
      <c r="DQ110" s="839" t="s">
        <v>444</v>
      </c>
      <c r="DR110" s="839"/>
      <c r="DS110" s="839"/>
      <c r="DT110" s="839"/>
      <c r="DU110" s="839"/>
      <c r="DV110" s="840" t="s">
        <v>445</v>
      </c>
      <c r="DW110" s="840"/>
      <c r="DX110" s="840"/>
      <c r="DY110" s="840"/>
      <c r="DZ110" s="841"/>
    </row>
    <row r="111" spans="1:131" s="221" customFormat="1" ht="26.25" customHeight="1" x14ac:dyDescent="0.15">
      <c r="A111" s="771" t="s">
        <v>446</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447</v>
      </c>
      <c r="AB111" s="916"/>
      <c r="AC111" s="916"/>
      <c r="AD111" s="916"/>
      <c r="AE111" s="917"/>
      <c r="AF111" s="918" t="s">
        <v>448</v>
      </c>
      <c r="AG111" s="916"/>
      <c r="AH111" s="916"/>
      <c r="AI111" s="916"/>
      <c r="AJ111" s="917"/>
      <c r="AK111" s="918" t="s">
        <v>448</v>
      </c>
      <c r="AL111" s="916"/>
      <c r="AM111" s="916"/>
      <c r="AN111" s="916"/>
      <c r="AO111" s="917"/>
      <c r="AP111" s="919" t="s">
        <v>445</v>
      </c>
      <c r="AQ111" s="920"/>
      <c r="AR111" s="920"/>
      <c r="AS111" s="920"/>
      <c r="AT111" s="921"/>
      <c r="AU111" s="929"/>
      <c r="AV111" s="930"/>
      <c r="AW111" s="930"/>
      <c r="AX111" s="930"/>
      <c r="AY111" s="930"/>
      <c r="AZ111" s="812" t="s">
        <v>449</v>
      </c>
      <c r="BA111" s="749"/>
      <c r="BB111" s="749"/>
      <c r="BC111" s="749"/>
      <c r="BD111" s="749"/>
      <c r="BE111" s="749"/>
      <c r="BF111" s="749"/>
      <c r="BG111" s="749"/>
      <c r="BH111" s="749"/>
      <c r="BI111" s="749"/>
      <c r="BJ111" s="749"/>
      <c r="BK111" s="749"/>
      <c r="BL111" s="749"/>
      <c r="BM111" s="749"/>
      <c r="BN111" s="749"/>
      <c r="BO111" s="749"/>
      <c r="BP111" s="750"/>
      <c r="BQ111" s="813" t="s">
        <v>411</v>
      </c>
      <c r="BR111" s="814"/>
      <c r="BS111" s="814"/>
      <c r="BT111" s="814"/>
      <c r="BU111" s="814"/>
      <c r="BV111" s="814" t="s">
        <v>448</v>
      </c>
      <c r="BW111" s="814"/>
      <c r="BX111" s="814"/>
      <c r="BY111" s="814"/>
      <c r="BZ111" s="814"/>
      <c r="CA111" s="814" t="s">
        <v>448</v>
      </c>
      <c r="CB111" s="814"/>
      <c r="CC111" s="814"/>
      <c r="CD111" s="814"/>
      <c r="CE111" s="814"/>
      <c r="CF111" s="872" t="s">
        <v>448</v>
      </c>
      <c r="CG111" s="873"/>
      <c r="CH111" s="873"/>
      <c r="CI111" s="873"/>
      <c r="CJ111" s="873"/>
      <c r="CK111" s="924"/>
      <c r="CL111" s="818"/>
      <c r="CM111" s="812" t="s">
        <v>450</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447</v>
      </c>
      <c r="DH111" s="814"/>
      <c r="DI111" s="814"/>
      <c r="DJ111" s="814"/>
      <c r="DK111" s="814"/>
      <c r="DL111" s="814" t="s">
        <v>448</v>
      </c>
      <c r="DM111" s="814"/>
      <c r="DN111" s="814"/>
      <c r="DO111" s="814"/>
      <c r="DP111" s="814"/>
      <c r="DQ111" s="814" t="s">
        <v>447</v>
      </c>
      <c r="DR111" s="814"/>
      <c r="DS111" s="814"/>
      <c r="DT111" s="814"/>
      <c r="DU111" s="814"/>
      <c r="DV111" s="791" t="s">
        <v>451</v>
      </c>
      <c r="DW111" s="791"/>
      <c r="DX111" s="791"/>
      <c r="DY111" s="791"/>
      <c r="DZ111" s="792"/>
    </row>
    <row r="112" spans="1:131" s="221" customFormat="1" ht="26.25" customHeight="1" x14ac:dyDescent="0.15">
      <c r="A112" s="909" t="s">
        <v>452</v>
      </c>
      <c r="B112" s="910"/>
      <c r="C112" s="749" t="s">
        <v>453</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447</v>
      </c>
      <c r="AB112" s="777"/>
      <c r="AC112" s="777"/>
      <c r="AD112" s="777"/>
      <c r="AE112" s="778"/>
      <c r="AF112" s="779" t="s">
        <v>447</v>
      </c>
      <c r="AG112" s="777"/>
      <c r="AH112" s="777"/>
      <c r="AI112" s="777"/>
      <c r="AJ112" s="778"/>
      <c r="AK112" s="779" t="s">
        <v>448</v>
      </c>
      <c r="AL112" s="777"/>
      <c r="AM112" s="777"/>
      <c r="AN112" s="777"/>
      <c r="AO112" s="778"/>
      <c r="AP112" s="821" t="s">
        <v>139</v>
      </c>
      <c r="AQ112" s="822"/>
      <c r="AR112" s="822"/>
      <c r="AS112" s="822"/>
      <c r="AT112" s="823"/>
      <c r="AU112" s="929"/>
      <c r="AV112" s="930"/>
      <c r="AW112" s="930"/>
      <c r="AX112" s="930"/>
      <c r="AY112" s="930"/>
      <c r="AZ112" s="812" t="s">
        <v>454</v>
      </c>
      <c r="BA112" s="749"/>
      <c r="BB112" s="749"/>
      <c r="BC112" s="749"/>
      <c r="BD112" s="749"/>
      <c r="BE112" s="749"/>
      <c r="BF112" s="749"/>
      <c r="BG112" s="749"/>
      <c r="BH112" s="749"/>
      <c r="BI112" s="749"/>
      <c r="BJ112" s="749"/>
      <c r="BK112" s="749"/>
      <c r="BL112" s="749"/>
      <c r="BM112" s="749"/>
      <c r="BN112" s="749"/>
      <c r="BO112" s="749"/>
      <c r="BP112" s="750"/>
      <c r="BQ112" s="813" t="s">
        <v>411</v>
      </c>
      <c r="BR112" s="814"/>
      <c r="BS112" s="814"/>
      <c r="BT112" s="814"/>
      <c r="BU112" s="814"/>
      <c r="BV112" s="814" t="s">
        <v>447</v>
      </c>
      <c r="BW112" s="814"/>
      <c r="BX112" s="814"/>
      <c r="BY112" s="814"/>
      <c r="BZ112" s="814"/>
      <c r="CA112" s="814" t="s">
        <v>448</v>
      </c>
      <c r="CB112" s="814"/>
      <c r="CC112" s="814"/>
      <c r="CD112" s="814"/>
      <c r="CE112" s="814"/>
      <c r="CF112" s="872" t="s">
        <v>455</v>
      </c>
      <c r="CG112" s="873"/>
      <c r="CH112" s="873"/>
      <c r="CI112" s="873"/>
      <c r="CJ112" s="873"/>
      <c r="CK112" s="924"/>
      <c r="CL112" s="818"/>
      <c r="CM112" s="812" t="s">
        <v>456</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447</v>
      </c>
      <c r="DH112" s="814"/>
      <c r="DI112" s="814"/>
      <c r="DJ112" s="814"/>
      <c r="DK112" s="814"/>
      <c r="DL112" s="814" t="s">
        <v>139</v>
      </c>
      <c r="DM112" s="814"/>
      <c r="DN112" s="814"/>
      <c r="DO112" s="814"/>
      <c r="DP112" s="814"/>
      <c r="DQ112" s="814" t="s">
        <v>445</v>
      </c>
      <c r="DR112" s="814"/>
      <c r="DS112" s="814"/>
      <c r="DT112" s="814"/>
      <c r="DU112" s="814"/>
      <c r="DV112" s="791" t="s">
        <v>448</v>
      </c>
      <c r="DW112" s="791"/>
      <c r="DX112" s="791"/>
      <c r="DY112" s="791"/>
      <c r="DZ112" s="792"/>
    </row>
    <row r="113" spans="1:130" s="221" customFormat="1" ht="26.25" customHeight="1" x14ac:dyDescent="0.15">
      <c r="A113" s="911"/>
      <c r="B113" s="912"/>
      <c r="C113" s="749" t="s">
        <v>457</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t="s">
        <v>445</v>
      </c>
      <c r="AB113" s="916"/>
      <c r="AC113" s="916"/>
      <c r="AD113" s="916"/>
      <c r="AE113" s="917"/>
      <c r="AF113" s="918" t="s">
        <v>455</v>
      </c>
      <c r="AG113" s="916"/>
      <c r="AH113" s="916"/>
      <c r="AI113" s="916"/>
      <c r="AJ113" s="917"/>
      <c r="AK113" s="918" t="s">
        <v>445</v>
      </c>
      <c r="AL113" s="916"/>
      <c r="AM113" s="916"/>
      <c r="AN113" s="916"/>
      <c r="AO113" s="917"/>
      <c r="AP113" s="919" t="s">
        <v>445</v>
      </c>
      <c r="AQ113" s="920"/>
      <c r="AR113" s="920"/>
      <c r="AS113" s="920"/>
      <c r="AT113" s="921"/>
      <c r="AU113" s="929"/>
      <c r="AV113" s="930"/>
      <c r="AW113" s="930"/>
      <c r="AX113" s="930"/>
      <c r="AY113" s="930"/>
      <c r="AZ113" s="812" t="s">
        <v>458</v>
      </c>
      <c r="BA113" s="749"/>
      <c r="BB113" s="749"/>
      <c r="BC113" s="749"/>
      <c r="BD113" s="749"/>
      <c r="BE113" s="749"/>
      <c r="BF113" s="749"/>
      <c r="BG113" s="749"/>
      <c r="BH113" s="749"/>
      <c r="BI113" s="749"/>
      <c r="BJ113" s="749"/>
      <c r="BK113" s="749"/>
      <c r="BL113" s="749"/>
      <c r="BM113" s="749"/>
      <c r="BN113" s="749"/>
      <c r="BO113" s="749"/>
      <c r="BP113" s="750"/>
      <c r="BQ113" s="813">
        <v>1217556</v>
      </c>
      <c r="BR113" s="814"/>
      <c r="BS113" s="814"/>
      <c r="BT113" s="814"/>
      <c r="BU113" s="814"/>
      <c r="BV113" s="814">
        <v>1117141</v>
      </c>
      <c r="BW113" s="814"/>
      <c r="BX113" s="814"/>
      <c r="BY113" s="814"/>
      <c r="BZ113" s="814"/>
      <c r="CA113" s="814">
        <v>1007554</v>
      </c>
      <c r="CB113" s="814"/>
      <c r="CC113" s="814"/>
      <c r="CD113" s="814"/>
      <c r="CE113" s="814"/>
      <c r="CF113" s="872">
        <v>21</v>
      </c>
      <c r="CG113" s="873"/>
      <c r="CH113" s="873"/>
      <c r="CI113" s="873"/>
      <c r="CJ113" s="873"/>
      <c r="CK113" s="924"/>
      <c r="CL113" s="818"/>
      <c r="CM113" s="812" t="s">
        <v>459</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447</v>
      </c>
      <c r="DH113" s="777"/>
      <c r="DI113" s="777"/>
      <c r="DJ113" s="777"/>
      <c r="DK113" s="778"/>
      <c r="DL113" s="779" t="s">
        <v>460</v>
      </c>
      <c r="DM113" s="777"/>
      <c r="DN113" s="777"/>
      <c r="DO113" s="777"/>
      <c r="DP113" s="778"/>
      <c r="DQ113" s="779" t="s">
        <v>460</v>
      </c>
      <c r="DR113" s="777"/>
      <c r="DS113" s="777"/>
      <c r="DT113" s="777"/>
      <c r="DU113" s="778"/>
      <c r="DV113" s="821" t="s">
        <v>445</v>
      </c>
      <c r="DW113" s="822"/>
      <c r="DX113" s="822"/>
      <c r="DY113" s="822"/>
      <c r="DZ113" s="823"/>
    </row>
    <row r="114" spans="1:130" s="221" customFormat="1" ht="26.25" customHeight="1" x14ac:dyDescent="0.15">
      <c r="A114" s="911"/>
      <c r="B114" s="912"/>
      <c r="C114" s="749" t="s">
        <v>461</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115146</v>
      </c>
      <c r="AB114" s="777"/>
      <c r="AC114" s="777"/>
      <c r="AD114" s="777"/>
      <c r="AE114" s="778"/>
      <c r="AF114" s="779">
        <v>126732</v>
      </c>
      <c r="AG114" s="777"/>
      <c r="AH114" s="777"/>
      <c r="AI114" s="777"/>
      <c r="AJ114" s="778"/>
      <c r="AK114" s="779">
        <v>124003</v>
      </c>
      <c r="AL114" s="777"/>
      <c r="AM114" s="777"/>
      <c r="AN114" s="777"/>
      <c r="AO114" s="778"/>
      <c r="AP114" s="821">
        <v>2.6</v>
      </c>
      <c r="AQ114" s="822"/>
      <c r="AR114" s="822"/>
      <c r="AS114" s="822"/>
      <c r="AT114" s="823"/>
      <c r="AU114" s="929"/>
      <c r="AV114" s="930"/>
      <c r="AW114" s="930"/>
      <c r="AX114" s="930"/>
      <c r="AY114" s="930"/>
      <c r="AZ114" s="812" t="s">
        <v>462</v>
      </c>
      <c r="BA114" s="749"/>
      <c r="BB114" s="749"/>
      <c r="BC114" s="749"/>
      <c r="BD114" s="749"/>
      <c r="BE114" s="749"/>
      <c r="BF114" s="749"/>
      <c r="BG114" s="749"/>
      <c r="BH114" s="749"/>
      <c r="BI114" s="749"/>
      <c r="BJ114" s="749"/>
      <c r="BK114" s="749"/>
      <c r="BL114" s="749"/>
      <c r="BM114" s="749"/>
      <c r="BN114" s="749"/>
      <c r="BO114" s="749"/>
      <c r="BP114" s="750"/>
      <c r="BQ114" s="813">
        <v>1010152</v>
      </c>
      <c r="BR114" s="814"/>
      <c r="BS114" s="814"/>
      <c r="BT114" s="814"/>
      <c r="BU114" s="814"/>
      <c r="BV114" s="814">
        <v>973808</v>
      </c>
      <c r="BW114" s="814"/>
      <c r="BX114" s="814"/>
      <c r="BY114" s="814"/>
      <c r="BZ114" s="814"/>
      <c r="CA114" s="814">
        <v>945063</v>
      </c>
      <c r="CB114" s="814"/>
      <c r="CC114" s="814"/>
      <c r="CD114" s="814"/>
      <c r="CE114" s="814"/>
      <c r="CF114" s="872">
        <v>19.7</v>
      </c>
      <c r="CG114" s="873"/>
      <c r="CH114" s="873"/>
      <c r="CI114" s="873"/>
      <c r="CJ114" s="873"/>
      <c r="CK114" s="924"/>
      <c r="CL114" s="818"/>
      <c r="CM114" s="812" t="s">
        <v>463</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464</v>
      </c>
      <c r="DH114" s="777"/>
      <c r="DI114" s="777"/>
      <c r="DJ114" s="777"/>
      <c r="DK114" s="778"/>
      <c r="DL114" s="779" t="s">
        <v>448</v>
      </c>
      <c r="DM114" s="777"/>
      <c r="DN114" s="777"/>
      <c r="DO114" s="777"/>
      <c r="DP114" s="778"/>
      <c r="DQ114" s="779" t="s">
        <v>448</v>
      </c>
      <c r="DR114" s="777"/>
      <c r="DS114" s="777"/>
      <c r="DT114" s="777"/>
      <c r="DU114" s="778"/>
      <c r="DV114" s="821" t="s">
        <v>448</v>
      </c>
      <c r="DW114" s="822"/>
      <c r="DX114" s="822"/>
      <c r="DY114" s="822"/>
      <c r="DZ114" s="823"/>
    </row>
    <row r="115" spans="1:130" s="221" customFormat="1" ht="26.25" customHeight="1" x14ac:dyDescent="0.15">
      <c r="A115" s="911"/>
      <c r="B115" s="912"/>
      <c r="C115" s="749" t="s">
        <v>465</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8</v>
      </c>
      <c r="AB115" s="916"/>
      <c r="AC115" s="916"/>
      <c r="AD115" s="916"/>
      <c r="AE115" s="917"/>
      <c r="AF115" s="918">
        <v>1</v>
      </c>
      <c r="AG115" s="916"/>
      <c r="AH115" s="916"/>
      <c r="AI115" s="916"/>
      <c r="AJ115" s="917"/>
      <c r="AK115" s="918" t="s">
        <v>460</v>
      </c>
      <c r="AL115" s="916"/>
      <c r="AM115" s="916"/>
      <c r="AN115" s="916"/>
      <c r="AO115" s="917"/>
      <c r="AP115" s="919" t="s">
        <v>447</v>
      </c>
      <c r="AQ115" s="920"/>
      <c r="AR115" s="920"/>
      <c r="AS115" s="920"/>
      <c r="AT115" s="921"/>
      <c r="AU115" s="929"/>
      <c r="AV115" s="930"/>
      <c r="AW115" s="930"/>
      <c r="AX115" s="930"/>
      <c r="AY115" s="930"/>
      <c r="AZ115" s="812" t="s">
        <v>466</v>
      </c>
      <c r="BA115" s="749"/>
      <c r="BB115" s="749"/>
      <c r="BC115" s="749"/>
      <c r="BD115" s="749"/>
      <c r="BE115" s="749"/>
      <c r="BF115" s="749"/>
      <c r="BG115" s="749"/>
      <c r="BH115" s="749"/>
      <c r="BI115" s="749"/>
      <c r="BJ115" s="749"/>
      <c r="BK115" s="749"/>
      <c r="BL115" s="749"/>
      <c r="BM115" s="749"/>
      <c r="BN115" s="749"/>
      <c r="BO115" s="749"/>
      <c r="BP115" s="750"/>
      <c r="BQ115" s="813" t="s">
        <v>451</v>
      </c>
      <c r="BR115" s="814"/>
      <c r="BS115" s="814"/>
      <c r="BT115" s="814"/>
      <c r="BU115" s="814"/>
      <c r="BV115" s="814" t="s">
        <v>451</v>
      </c>
      <c r="BW115" s="814"/>
      <c r="BX115" s="814"/>
      <c r="BY115" s="814"/>
      <c r="BZ115" s="814"/>
      <c r="CA115" s="814" t="s">
        <v>445</v>
      </c>
      <c r="CB115" s="814"/>
      <c r="CC115" s="814"/>
      <c r="CD115" s="814"/>
      <c r="CE115" s="814"/>
      <c r="CF115" s="872" t="s">
        <v>411</v>
      </c>
      <c r="CG115" s="873"/>
      <c r="CH115" s="873"/>
      <c r="CI115" s="873"/>
      <c r="CJ115" s="873"/>
      <c r="CK115" s="924"/>
      <c r="CL115" s="818"/>
      <c r="CM115" s="812" t="s">
        <v>467</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t="s">
        <v>448</v>
      </c>
      <c r="DH115" s="777"/>
      <c r="DI115" s="777"/>
      <c r="DJ115" s="777"/>
      <c r="DK115" s="778"/>
      <c r="DL115" s="779" t="s">
        <v>445</v>
      </c>
      <c r="DM115" s="777"/>
      <c r="DN115" s="777"/>
      <c r="DO115" s="777"/>
      <c r="DP115" s="778"/>
      <c r="DQ115" s="779" t="s">
        <v>448</v>
      </c>
      <c r="DR115" s="777"/>
      <c r="DS115" s="777"/>
      <c r="DT115" s="777"/>
      <c r="DU115" s="778"/>
      <c r="DV115" s="821" t="s">
        <v>448</v>
      </c>
      <c r="DW115" s="822"/>
      <c r="DX115" s="822"/>
      <c r="DY115" s="822"/>
      <c r="DZ115" s="823"/>
    </row>
    <row r="116" spans="1:130" s="221" customFormat="1" ht="26.25" customHeight="1" x14ac:dyDescent="0.15">
      <c r="A116" s="913"/>
      <c r="B116" s="914"/>
      <c r="C116" s="836" t="s">
        <v>468</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448</v>
      </c>
      <c r="AB116" s="777"/>
      <c r="AC116" s="777"/>
      <c r="AD116" s="777"/>
      <c r="AE116" s="778"/>
      <c r="AF116" s="779" t="s">
        <v>139</v>
      </c>
      <c r="AG116" s="777"/>
      <c r="AH116" s="777"/>
      <c r="AI116" s="777"/>
      <c r="AJ116" s="778"/>
      <c r="AK116" s="779" t="s">
        <v>447</v>
      </c>
      <c r="AL116" s="777"/>
      <c r="AM116" s="777"/>
      <c r="AN116" s="777"/>
      <c r="AO116" s="778"/>
      <c r="AP116" s="821" t="s">
        <v>139</v>
      </c>
      <c r="AQ116" s="822"/>
      <c r="AR116" s="822"/>
      <c r="AS116" s="822"/>
      <c r="AT116" s="823"/>
      <c r="AU116" s="929"/>
      <c r="AV116" s="930"/>
      <c r="AW116" s="930"/>
      <c r="AX116" s="930"/>
      <c r="AY116" s="930"/>
      <c r="AZ116" s="906" t="s">
        <v>469</v>
      </c>
      <c r="BA116" s="907"/>
      <c r="BB116" s="907"/>
      <c r="BC116" s="907"/>
      <c r="BD116" s="907"/>
      <c r="BE116" s="907"/>
      <c r="BF116" s="907"/>
      <c r="BG116" s="907"/>
      <c r="BH116" s="907"/>
      <c r="BI116" s="907"/>
      <c r="BJ116" s="907"/>
      <c r="BK116" s="907"/>
      <c r="BL116" s="907"/>
      <c r="BM116" s="907"/>
      <c r="BN116" s="907"/>
      <c r="BO116" s="907"/>
      <c r="BP116" s="908"/>
      <c r="BQ116" s="813" t="s">
        <v>448</v>
      </c>
      <c r="BR116" s="814"/>
      <c r="BS116" s="814"/>
      <c r="BT116" s="814"/>
      <c r="BU116" s="814"/>
      <c r="BV116" s="814" t="s">
        <v>445</v>
      </c>
      <c r="BW116" s="814"/>
      <c r="BX116" s="814"/>
      <c r="BY116" s="814"/>
      <c r="BZ116" s="814"/>
      <c r="CA116" s="814" t="s">
        <v>447</v>
      </c>
      <c r="CB116" s="814"/>
      <c r="CC116" s="814"/>
      <c r="CD116" s="814"/>
      <c r="CE116" s="814"/>
      <c r="CF116" s="872" t="s">
        <v>447</v>
      </c>
      <c r="CG116" s="873"/>
      <c r="CH116" s="873"/>
      <c r="CI116" s="873"/>
      <c r="CJ116" s="873"/>
      <c r="CK116" s="924"/>
      <c r="CL116" s="818"/>
      <c r="CM116" s="812" t="s">
        <v>470</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460</v>
      </c>
      <c r="DH116" s="777"/>
      <c r="DI116" s="777"/>
      <c r="DJ116" s="777"/>
      <c r="DK116" s="778"/>
      <c r="DL116" s="779" t="s">
        <v>447</v>
      </c>
      <c r="DM116" s="777"/>
      <c r="DN116" s="777"/>
      <c r="DO116" s="777"/>
      <c r="DP116" s="778"/>
      <c r="DQ116" s="779" t="s">
        <v>447</v>
      </c>
      <c r="DR116" s="777"/>
      <c r="DS116" s="777"/>
      <c r="DT116" s="777"/>
      <c r="DU116" s="778"/>
      <c r="DV116" s="821" t="s">
        <v>447</v>
      </c>
      <c r="DW116" s="822"/>
      <c r="DX116" s="822"/>
      <c r="DY116" s="822"/>
      <c r="DZ116" s="823"/>
    </row>
    <row r="117" spans="1:130" s="221" customFormat="1" ht="26.25" customHeight="1" x14ac:dyDescent="0.15">
      <c r="A117" s="89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471</v>
      </c>
      <c r="Z117" s="894"/>
      <c r="AA117" s="899">
        <v>1314865</v>
      </c>
      <c r="AB117" s="900"/>
      <c r="AC117" s="900"/>
      <c r="AD117" s="900"/>
      <c r="AE117" s="901"/>
      <c r="AF117" s="902">
        <v>1453695</v>
      </c>
      <c r="AG117" s="900"/>
      <c r="AH117" s="900"/>
      <c r="AI117" s="900"/>
      <c r="AJ117" s="901"/>
      <c r="AK117" s="902">
        <v>1470970</v>
      </c>
      <c r="AL117" s="900"/>
      <c r="AM117" s="900"/>
      <c r="AN117" s="900"/>
      <c r="AO117" s="901"/>
      <c r="AP117" s="903"/>
      <c r="AQ117" s="904"/>
      <c r="AR117" s="904"/>
      <c r="AS117" s="904"/>
      <c r="AT117" s="905"/>
      <c r="AU117" s="929"/>
      <c r="AV117" s="930"/>
      <c r="AW117" s="930"/>
      <c r="AX117" s="930"/>
      <c r="AY117" s="930"/>
      <c r="AZ117" s="860" t="s">
        <v>472</v>
      </c>
      <c r="BA117" s="861"/>
      <c r="BB117" s="861"/>
      <c r="BC117" s="861"/>
      <c r="BD117" s="861"/>
      <c r="BE117" s="861"/>
      <c r="BF117" s="861"/>
      <c r="BG117" s="861"/>
      <c r="BH117" s="861"/>
      <c r="BI117" s="861"/>
      <c r="BJ117" s="861"/>
      <c r="BK117" s="861"/>
      <c r="BL117" s="861"/>
      <c r="BM117" s="861"/>
      <c r="BN117" s="861"/>
      <c r="BO117" s="861"/>
      <c r="BP117" s="862"/>
      <c r="BQ117" s="813" t="s">
        <v>448</v>
      </c>
      <c r="BR117" s="814"/>
      <c r="BS117" s="814"/>
      <c r="BT117" s="814"/>
      <c r="BU117" s="814"/>
      <c r="BV117" s="814" t="s">
        <v>445</v>
      </c>
      <c r="BW117" s="814"/>
      <c r="BX117" s="814"/>
      <c r="BY117" s="814"/>
      <c r="BZ117" s="814"/>
      <c r="CA117" s="814" t="s">
        <v>448</v>
      </c>
      <c r="CB117" s="814"/>
      <c r="CC117" s="814"/>
      <c r="CD117" s="814"/>
      <c r="CE117" s="814"/>
      <c r="CF117" s="872" t="s">
        <v>448</v>
      </c>
      <c r="CG117" s="873"/>
      <c r="CH117" s="873"/>
      <c r="CI117" s="873"/>
      <c r="CJ117" s="873"/>
      <c r="CK117" s="924"/>
      <c r="CL117" s="818"/>
      <c r="CM117" s="812" t="s">
        <v>473</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447</v>
      </c>
      <c r="DH117" s="777"/>
      <c r="DI117" s="777"/>
      <c r="DJ117" s="777"/>
      <c r="DK117" s="778"/>
      <c r="DL117" s="779" t="s">
        <v>451</v>
      </c>
      <c r="DM117" s="777"/>
      <c r="DN117" s="777"/>
      <c r="DO117" s="777"/>
      <c r="DP117" s="778"/>
      <c r="DQ117" s="779" t="s">
        <v>447</v>
      </c>
      <c r="DR117" s="777"/>
      <c r="DS117" s="777"/>
      <c r="DT117" s="777"/>
      <c r="DU117" s="778"/>
      <c r="DV117" s="821" t="s">
        <v>411</v>
      </c>
      <c r="DW117" s="822"/>
      <c r="DX117" s="822"/>
      <c r="DY117" s="822"/>
      <c r="DZ117" s="823"/>
    </row>
    <row r="118" spans="1:130" s="221" customFormat="1" ht="26.25" customHeight="1" x14ac:dyDescent="0.15">
      <c r="A118" s="89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436</v>
      </c>
      <c r="AB118" s="893"/>
      <c r="AC118" s="893"/>
      <c r="AD118" s="893"/>
      <c r="AE118" s="894"/>
      <c r="AF118" s="895" t="s">
        <v>437</v>
      </c>
      <c r="AG118" s="893"/>
      <c r="AH118" s="893"/>
      <c r="AI118" s="893"/>
      <c r="AJ118" s="894"/>
      <c r="AK118" s="895" t="s">
        <v>311</v>
      </c>
      <c r="AL118" s="893"/>
      <c r="AM118" s="893"/>
      <c r="AN118" s="893"/>
      <c r="AO118" s="894"/>
      <c r="AP118" s="896" t="s">
        <v>438</v>
      </c>
      <c r="AQ118" s="897"/>
      <c r="AR118" s="897"/>
      <c r="AS118" s="897"/>
      <c r="AT118" s="898"/>
      <c r="AU118" s="929"/>
      <c r="AV118" s="930"/>
      <c r="AW118" s="930"/>
      <c r="AX118" s="930"/>
      <c r="AY118" s="930"/>
      <c r="AZ118" s="835" t="s">
        <v>474</v>
      </c>
      <c r="BA118" s="836"/>
      <c r="BB118" s="836"/>
      <c r="BC118" s="836"/>
      <c r="BD118" s="836"/>
      <c r="BE118" s="836"/>
      <c r="BF118" s="836"/>
      <c r="BG118" s="836"/>
      <c r="BH118" s="836"/>
      <c r="BI118" s="836"/>
      <c r="BJ118" s="836"/>
      <c r="BK118" s="836"/>
      <c r="BL118" s="836"/>
      <c r="BM118" s="836"/>
      <c r="BN118" s="836"/>
      <c r="BO118" s="836"/>
      <c r="BP118" s="837"/>
      <c r="BQ118" s="876" t="s">
        <v>448</v>
      </c>
      <c r="BR118" s="842"/>
      <c r="BS118" s="842"/>
      <c r="BT118" s="842"/>
      <c r="BU118" s="842"/>
      <c r="BV118" s="842" t="s">
        <v>448</v>
      </c>
      <c r="BW118" s="842"/>
      <c r="BX118" s="842"/>
      <c r="BY118" s="842"/>
      <c r="BZ118" s="842"/>
      <c r="CA118" s="842" t="s">
        <v>447</v>
      </c>
      <c r="CB118" s="842"/>
      <c r="CC118" s="842"/>
      <c r="CD118" s="842"/>
      <c r="CE118" s="842"/>
      <c r="CF118" s="872" t="s">
        <v>447</v>
      </c>
      <c r="CG118" s="873"/>
      <c r="CH118" s="873"/>
      <c r="CI118" s="873"/>
      <c r="CJ118" s="873"/>
      <c r="CK118" s="924"/>
      <c r="CL118" s="818"/>
      <c r="CM118" s="812" t="s">
        <v>475</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447</v>
      </c>
      <c r="DH118" s="777"/>
      <c r="DI118" s="777"/>
      <c r="DJ118" s="777"/>
      <c r="DK118" s="778"/>
      <c r="DL118" s="779" t="s">
        <v>447</v>
      </c>
      <c r="DM118" s="777"/>
      <c r="DN118" s="777"/>
      <c r="DO118" s="777"/>
      <c r="DP118" s="778"/>
      <c r="DQ118" s="779" t="s">
        <v>451</v>
      </c>
      <c r="DR118" s="777"/>
      <c r="DS118" s="777"/>
      <c r="DT118" s="777"/>
      <c r="DU118" s="778"/>
      <c r="DV118" s="821" t="s">
        <v>447</v>
      </c>
      <c r="DW118" s="822"/>
      <c r="DX118" s="822"/>
      <c r="DY118" s="822"/>
      <c r="DZ118" s="823"/>
    </row>
    <row r="119" spans="1:130" s="221" customFormat="1" ht="26.25" customHeight="1" x14ac:dyDescent="0.15">
      <c r="A119" s="815" t="s">
        <v>442</v>
      </c>
      <c r="B119" s="816"/>
      <c r="C119" s="857" t="s">
        <v>443</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447</v>
      </c>
      <c r="AB119" s="886"/>
      <c r="AC119" s="886"/>
      <c r="AD119" s="886"/>
      <c r="AE119" s="887"/>
      <c r="AF119" s="888" t="s">
        <v>448</v>
      </c>
      <c r="AG119" s="886"/>
      <c r="AH119" s="886"/>
      <c r="AI119" s="886"/>
      <c r="AJ119" s="887"/>
      <c r="AK119" s="888" t="s">
        <v>448</v>
      </c>
      <c r="AL119" s="886"/>
      <c r="AM119" s="886"/>
      <c r="AN119" s="886"/>
      <c r="AO119" s="887"/>
      <c r="AP119" s="889" t="s">
        <v>448</v>
      </c>
      <c r="AQ119" s="890"/>
      <c r="AR119" s="890"/>
      <c r="AS119" s="890"/>
      <c r="AT119" s="891"/>
      <c r="AU119" s="931"/>
      <c r="AV119" s="932"/>
      <c r="AW119" s="932"/>
      <c r="AX119" s="932"/>
      <c r="AY119" s="932"/>
      <c r="AZ119" s="242" t="s">
        <v>193</v>
      </c>
      <c r="BA119" s="242"/>
      <c r="BB119" s="242"/>
      <c r="BC119" s="242"/>
      <c r="BD119" s="242"/>
      <c r="BE119" s="242"/>
      <c r="BF119" s="242"/>
      <c r="BG119" s="242"/>
      <c r="BH119" s="242"/>
      <c r="BI119" s="242"/>
      <c r="BJ119" s="242"/>
      <c r="BK119" s="242"/>
      <c r="BL119" s="242"/>
      <c r="BM119" s="242"/>
      <c r="BN119" s="242"/>
      <c r="BO119" s="874" t="s">
        <v>476</v>
      </c>
      <c r="BP119" s="875"/>
      <c r="BQ119" s="876">
        <v>13049128</v>
      </c>
      <c r="BR119" s="842"/>
      <c r="BS119" s="842"/>
      <c r="BT119" s="842"/>
      <c r="BU119" s="842"/>
      <c r="BV119" s="842">
        <v>12843387</v>
      </c>
      <c r="BW119" s="842"/>
      <c r="BX119" s="842"/>
      <c r="BY119" s="842"/>
      <c r="BZ119" s="842"/>
      <c r="CA119" s="842">
        <v>12400160</v>
      </c>
      <c r="CB119" s="842"/>
      <c r="CC119" s="842"/>
      <c r="CD119" s="842"/>
      <c r="CE119" s="842"/>
      <c r="CF119" s="745"/>
      <c r="CG119" s="746"/>
      <c r="CH119" s="746"/>
      <c r="CI119" s="746"/>
      <c r="CJ119" s="831"/>
      <c r="CK119" s="925"/>
      <c r="CL119" s="820"/>
      <c r="CM119" s="835" t="s">
        <v>477</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448</v>
      </c>
      <c r="DH119" s="761"/>
      <c r="DI119" s="761"/>
      <c r="DJ119" s="761"/>
      <c r="DK119" s="762"/>
      <c r="DL119" s="763" t="s">
        <v>448</v>
      </c>
      <c r="DM119" s="761"/>
      <c r="DN119" s="761"/>
      <c r="DO119" s="761"/>
      <c r="DP119" s="762"/>
      <c r="DQ119" s="763" t="s">
        <v>447</v>
      </c>
      <c r="DR119" s="761"/>
      <c r="DS119" s="761"/>
      <c r="DT119" s="761"/>
      <c r="DU119" s="762"/>
      <c r="DV119" s="845" t="s">
        <v>448</v>
      </c>
      <c r="DW119" s="846"/>
      <c r="DX119" s="846"/>
      <c r="DY119" s="846"/>
      <c r="DZ119" s="847"/>
    </row>
    <row r="120" spans="1:130" s="221" customFormat="1" ht="26.25" customHeight="1" x14ac:dyDescent="0.15">
      <c r="A120" s="817"/>
      <c r="B120" s="818"/>
      <c r="C120" s="812" t="s">
        <v>450</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448</v>
      </c>
      <c r="AB120" s="777"/>
      <c r="AC120" s="777"/>
      <c r="AD120" s="777"/>
      <c r="AE120" s="778"/>
      <c r="AF120" s="779" t="s">
        <v>411</v>
      </c>
      <c r="AG120" s="777"/>
      <c r="AH120" s="777"/>
      <c r="AI120" s="777"/>
      <c r="AJ120" s="778"/>
      <c r="AK120" s="779" t="s">
        <v>448</v>
      </c>
      <c r="AL120" s="777"/>
      <c r="AM120" s="777"/>
      <c r="AN120" s="777"/>
      <c r="AO120" s="778"/>
      <c r="AP120" s="821" t="s">
        <v>448</v>
      </c>
      <c r="AQ120" s="822"/>
      <c r="AR120" s="822"/>
      <c r="AS120" s="822"/>
      <c r="AT120" s="823"/>
      <c r="AU120" s="877" t="s">
        <v>478</v>
      </c>
      <c r="AV120" s="878"/>
      <c r="AW120" s="878"/>
      <c r="AX120" s="878"/>
      <c r="AY120" s="879"/>
      <c r="AZ120" s="857" t="s">
        <v>479</v>
      </c>
      <c r="BA120" s="805"/>
      <c r="BB120" s="805"/>
      <c r="BC120" s="805"/>
      <c r="BD120" s="805"/>
      <c r="BE120" s="805"/>
      <c r="BF120" s="805"/>
      <c r="BG120" s="805"/>
      <c r="BH120" s="805"/>
      <c r="BI120" s="805"/>
      <c r="BJ120" s="805"/>
      <c r="BK120" s="805"/>
      <c r="BL120" s="805"/>
      <c r="BM120" s="805"/>
      <c r="BN120" s="805"/>
      <c r="BO120" s="805"/>
      <c r="BP120" s="806"/>
      <c r="BQ120" s="858">
        <v>5639542</v>
      </c>
      <c r="BR120" s="839"/>
      <c r="BS120" s="839"/>
      <c r="BT120" s="839"/>
      <c r="BU120" s="839"/>
      <c r="BV120" s="839">
        <v>5964666</v>
      </c>
      <c r="BW120" s="839"/>
      <c r="BX120" s="839"/>
      <c r="BY120" s="839"/>
      <c r="BZ120" s="839"/>
      <c r="CA120" s="839">
        <v>6529740</v>
      </c>
      <c r="CB120" s="839"/>
      <c r="CC120" s="839"/>
      <c r="CD120" s="839"/>
      <c r="CE120" s="839"/>
      <c r="CF120" s="863">
        <v>136</v>
      </c>
      <c r="CG120" s="864"/>
      <c r="CH120" s="864"/>
      <c r="CI120" s="864"/>
      <c r="CJ120" s="864"/>
      <c r="CK120" s="865" t="s">
        <v>480</v>
      </c>
      <c r="CL120" s="849"/>
      <c r="CM120" s="849"/>
      <c r="CN120" s="849"/>
      <c r="CO120" s="850"/>
      <c r="CP120" s="869" t="s">
        <v>481</v>
      </c>
      <c r="CQ120" s="870"/>
      <c r="CR120" s="870"/>
      <c r="CS120" s="870"/>
      <c r="CT120" s="870"/>
      <c r="CU120" s="870"/>
      <c r="CV120" s="870"/>
      <c r="CW120" s="870"/>
      <c r="CX120" s="870"/>
      <c r="CY120" s="870"/>
      <c r="CZ120" s="870"/>
      <c r="DA120" s="870"/>
      <c r="DB120" s="870"/>
      <c r="DC120" s="870"/>
      <c r="DD120" s="870"/>
      <c r="DE120" s="870"/>
      <c r="DF120" s="871"/>
      <c r="DG120" s="858" t="s">
        <v>447</v>
      </c>
      <c r="DH120" s="839"/>
      <c r="DI120" s="839"/>
      <c r="DJ120" s="839"/>
      <c r="DK120" s="839"/>
      <c r="DL120" s="839" t="s">
        <v>448</v>
      </c>
      <c r="DM120" s="839"/>
      <c r="DN120" s="839"/>
      <c r="DO120" s="839"/>
      <c r="DP120" s="839"/>
      <c r="DQ120" s="839" t="s">
        <v>448</v>
      </c>
      <c r="DR120" s="839"/>
      <c r="DS120" s="839"/>
      <c r="DT120" s="839"/>
      <c r="DU120" s="839"/>
      <c r="DV120" s="840" t="s">
        <v>447</v>
      </c>
      <c r="DW120" s="840"/>
      <c r="DX120" s="840"/>
      <c r="DY120" s="840"/>
      <c r="DZ120" s="841"/>
    </row>
    <row r="121" spans="1:130" s="221" customFormat="1" ht="26.25" customHeight="1" x14ac:dyDescent="0.15">
      <c r="A121" s="817"/>
      <c r="B121" s="818"/>
      <c r="C121" s="860" t="s">
        <v>482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447</v>
      </c>
      <c r="AB121" s="777"/>
      <c r="AC121" s="777"/>
      <c r="AD121" s="777"/>
      <c r="AE121" s="778"/>
      <c r="AF121" s="779" t="s">
        <v>448</v>
      </c>
      <c r="AG121" s="777"/>
      <c r="AH121" s="777"/>
      <c r="AI121" s="777"/>
      <c r="AJ121" s="778"/>
      <c r="AK121" s="779" t="s">
        <v>448</v>
      </c>
      <c r="AL121" s="777"/>
      <c r="AM121" s="777"/>
      <c r="AN121" s="777"/>
      <c r="AO121" s="778"/>
      <c r="AP121" s="821" t="s">
        <v>447</v>
      </c>
      <c r="AQ121" s="822"/>
      <c r="AR121" s="822"/>
      <c r="AS121" s="822"/>
      <c r="AT121" s="823"/>
      <c r="AU121" s="880"/>
      <c r="AV121" s="881"/>
      <c r="AW121" s="881"/>
      <c r="AX121" s="881"/>
      <c r="AY121" s="882"/>
      <c r="AZ121" s="812" t="s">
        <v>483</v>
      </c>
      <c r="BA121" s="749"/>
      <c r="BB121" s="749"/>
      <c r="BC121" s="749"/>
      <c r="BD121" s="749"/>
      <c r="BE121" s="749"/>
      <c r="BF121" s="749"/>
      <c r="BG121" s="749"/>
      <c r="BH121" s="749"/>
      <c r="BI121" s="749"/>
      <c r="BJ121" s="749"/>
      <c r="BK121" s="749"/>
      <c r="BL121" s="749"/>
      <c r="BM121" s="749"/>
      <c r="BN121" s="749"/>
      <c r="BO121" s="749"/>
      <c r="BP121" s="750"/>
      <c r="BQ121" s="813">
        <v>1480</v>
      </c>
      <c r="BR121" s="814"/>
      <c r="BS121" s="814"/>
      <c r="BT121" s="814"/>
      <c r="BU121" s="814"/>
      <c r="BV121" s="814">
        <v>289</v>
      </c>
      <c r="BW121" s="814"/>
      <c r="BX121" s="814"/>
      <c r="BY121" s="814"/>
      <c r="BZ121" s="814"/>
      <c r="CA121" s="814" t="s">
        <v>447</v>
      </c>
      <c r="CB121" s="814"/>
      <c r="CC121" s="814"/>
      <c r="CD121" s="814"/>
      <c r="CE121" s="814"/>
      <c r="CF121" s="872" t="s">
        <v>447</v>
      </c>
      <c r="CG121" s="873"/>
      <c r="CH121" s="873"/>
      <c r="CI121" s="873"/>
      <c r="CJ121" s="873"/>
      <c r="CK121" s="866"/>
      <c r="CL121" s="852"/>
      <c r="CM121" s="852"/>
      <c r="CN121" s="852"/>
      <c r="CO121" s="853"/>
      <c r="CP121" s="832" t="s">
        <v>484</v>
      </c>
      <c r="CQ121" s="833"/>
      <c r="CR121" s="833"/>
      <c r="CS121" s="833"/>
      <c r="CT121" s="833"/>
      <c r="CU121" s="833"/>
      <c r="CV121" s="833"/>
      <c r="CW121" s="833"/>
      <c r="CX121" s="833"/>
      <c r="CY121" s="833"/>
      <c r="CZ121" s="833"/>
      <c r="DA121" s="833"/>
      <c r="DB121" s="833"/>
      <c r="DC121" s="833"/>
      <c r="DD121" s="833"/>
      <c r="DE121" s="833"/>
      <c r="DF121" s="834"/>
      <c r="DG121" s="813" t="s">
        <v>445</v>
      </c>
      <c r="DH121" s="814"/>
      <c r="DI121" s="814"/>
      <c r="DJ121" s="814"/>
      <c r="DK121" s="814"/>
      <c r="DL121" s="814" t="s">
        <v>411</v>
      </c>
      <c r="DM121" s="814"/>
      <c r="DN121" s="814"/>
      <c r="DO121" s="814"/>
      <c r="DP121" s="814"/>
      <c r="DQ121" s="814" t="s">
        <v>445</v>
      </c>
      <c r="DR121" s="814"/>
      <c r="DS121" s="814"/>
      <c r="DT121" s="814"/>
      <c r="DU121" s="814"/>
      <c r="DV121" s="791" t="s">
        <v>455</v>
      </c>
      <c r="DW121" s="791"/>
      <c r="DX121" s="791"/>
      <c r="DY121" s="791"/>
      <c r="DZ121" s="792"/>
    </row>
    <row r="122" spans="1:130" s="221" customFormat="1" ht="26.25" customHeight="1" x14ac:dyDescent="0.15">
      <c r="A122" s="817"/>
      <c r="B122" s="818"/>
      <c r="C122" s="812" t="s">
        <v>463</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448</v>
      </c>
      <c r="AB122" s="777"/>
      <c r="AC122" s="777"/>
      <c r="AD122" s="777"/>
      <c r="AE122" s="778"/>
      <c r="AF122" s="779" t="s">
        <v>445</v>
      </c>
      <c r="AG122" s="777"/>
      <c r="AH122" s="777"/>
      <c r="AI122" s="777"/>
      <c r="AJ122" s="778"/>
      <c r="AK122" s="779" t="s">
        <v>448</v>
      </c>
      <c r="AL122" s="777"/>
      <c r="AM122" s="777"/>
      <c r="AN122" s="777"/>
      <c r="AO122" s="778"/>
      <c r="AP122" s="821" t="s">
        <v>447</v>
      </c>
      <c r="AQ122" s="822"/>
      <c r="AR122" s="822"/>
      <c r="AS122" s="822"/>
      <c r="AT122" s="823"/>
      <c r="AU122" s="880"/>
      <c r="AV122" s="881"/>
      <c r="AW122" s="881"/>
      <c r="AX122" s="881"/>
      <c r="AY122" s="882"/>
      <c r="AZ122" s="835" t="s">
        <v>485</v>
      </c>
      <c r="BA122" s="836"/>
      <c r="BB122" s="836"/>
      <c r="BC122" s="836"/>
      <c r="BD122" s="836"/>
      <c r="BE122" s="836"/>
      <c r="BF122" s="836"/>
      <c r="BG122" s="836"/>
      <c r="BH122" s="836"/>
      <c r="BI122" s="836"/>
      <c r="BJ122" s="836"/>
      <c r="BK122" s="836"/>
      <c r="BL122" s="836"/>
      <c r="BM122" s="836"/>
      <c r="BN122" s="836"/>
      <c r="BO122" s="836"/>
      <c r="BP122" s="837"/>
      <c r="BQ122" s="876">
        <v>10972233</v>
      </c>
      <c r="BR122" s="842"/>
      <c r="BS122" s="842"/>
      <c r="BT122" s="842"/>
      <c r="BU122" s="842"/>
      <c r="BV122" s="842">
        <v>11055156</v>
      </c>
      <c r="BW122" s="842"/>
      <c r="BX122" s="842"/>
      <c r="BY122" s="842"/>
      <c r="BZ122" s="842"/>
      <c r="CA122" s="842">
        <v>10750889</v>
      </c>
      <c r="CB122" s="842"/>
      <c r="CC122" s="842"/>
      <c r="CD122" s="842"/>
      <c r="CE122" s="842"/>
      <c r="CF122" s="843">
        <v>224</v>
      </c>
      <c r="CG122" s="844"/>
      <c r="CH122" s="844"/>
      <c r="CI122" s="844"/>
      <c r="CJ122" s="844"/>
      <c r="CK122" s="866"/>
      <c r="CL122" s="852"/>
      <c r="CM122" s="852"/>
      <c r="CN122" s="852"/>
      <c r="CO122" s="853"/>
      <c r="CP122" s="832" t="s">
        <v>486</v>
      </c>
      <c r="CQ122" s="833"/>
      <c r="CR122" s="833"/>
      <c r="CS122" s="833"/>
      <c r="CT122" s="833"/>
      <c r="CU122" s="833"/>
      <c r="CV122" s="833"/>
      <c r="CW122" s="833"/>
      <c r="CX122" s="833"/>
      <c r="CY122" s="833"/>
      <c r="CZ122" s="833"/>
      <c r="DA122" s="833"/>
      <c r="DB122" s="833"/>
      <c r="DC122" s="833"/>
      <c r="DD122" s="833"/>
      <c r="DE122" s="833"/>
      <c r="DF122" s="834"/>
      <c r="DG122" s="813" t="s">
        <v>448</v>
      </c>
      <c r="DH122" s="814"/>
      <c r="DI122" s="814"/>
      <c r="DJ122" s="814"/>
      <c r="DK122" s="814"/>
      <c r="DL122" s="814" t="s">
        <v>447</v>
      </c>
      <c r="DM122" s="814"/>
      <c r="DN122" s="814"/>
      <c r="DO122" s="814"/>
      <c r="DP122" s="814"/>
      <c r="DQ122" s="814" t="s">
        <v>451</v>
      </c>
      <c r="DR122" s="814"/>
      <c r="DS122" s="814"/>
      <c r="DT122" s="814"/>
      <c r="DU122" s="814"/>
      <c r="DV122" s="791" t="s">
        <v>455</v>
      </c>
      <c r="DW122" s="791"/>
      <c r="DX122" s="791"/>
      <c r="DY122" s="791"/>
      <c r="DZ122" s="792"/>
    </row>
    <row r="123" spans="1:130" s="221" customFormat="1" ht="26.25" customHeight="1" x14ac:dyDescent="0.15">
      <c r="A123" s="817"/>
      <c r="B123" s="818"/>
      <c r="C123" s="812" t="s">
        <v>470</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448</v>
      </c>
      <c r="AB123" s="777"/>
      <c r="AC123" s="777"/>
      <c r="AD123" s="777"/>
      <c r="AE123" s="778"/>
      <c r="AF123" s="779" t="s">
        <v>445</v>
      </c>
      <c r="AG123" s="777"/>
      <c r="AH123" s="777"/>
      <c r="AI123" s="777"/>
      <c r="AJ123" s="778"/>
      <c r="AK123" s="779" t="s">
        <v>445</v>
      </c>
      <c r="AL123" s="777"/>
      <c r="AM123" s="777"/>
      <c r="AN123" s="777"/>
      <c r="AO123" s="778"/>
      <c r="AP123" s="821" t="s">
        <v>447</v>
      </c>
      <c r="AQ123" s="822"/>
      <c r="AR123" s="822"/>
      <c r="AS123" s="822"/>
      <c r="AT123" s="823"/>
      <c r="AU123" s="883"/>
      <c r="AV123" s="884"/>
      <c r="AW123" s="884"/>
      <c r="AX123" s="884"/>
      <c r="AY123" s="884"/>
      <c r="AZ123" s="242" t="s">
        <v>193</v>
      </c>
      <c r="BA123" s="242"/>
      <c r="BB123" s="242"/>
      <c r="BC123" s="242"/>
      <c r="BD123" s="242"/>
      <c r="BE123" s="242"/>
      <c r="BF123" s="242"/>
      <c r="BG123" s="242"/>
      <c r="BH123" s="242"/>
      <c r="BI123" s="242"/>
      <c r="BJ123" s="242"/>
      <c r="BK123" s="242"/>
      <c r="BL123" s="242"/>
      <c r="BM123" s="242"/>
      <c r="BN123" s="242"/>
      <c r="BO123" s="874" t="s">
        <v>487</v>
      </c>
      <c r="BP123" s="875"/>
      <c r="BQ123" s="829">
        <v>16613255</v>
      </c>
      <c r="BR123" s="830"/>
      <c r="BS123" s="830"/>
      <c r="BT123" s="830"/>
      <c r="BU123" s="830"/>
      <c r="BV123" s="830">
        <v>17020111</v>
      </c>
      <c r="BW123" s="830"/>
      <c r="BX123" s="830"/>
      <c r="BY123" s="830"/>
      <c r="BZ123" s="830"/>
      <c r="CA123" s="830">
        <v>17280629</v>
      </c>
      <c r="CB123" s="830"/>
      <c r="CC123" s="830"/>
      <c r="CD123" s="830"/>
      <c r="CE123" s="830"/>
      <c r="CF123" s="745"/>
      <c r="CG123" s="746"/>
      <c r="CH123" s="746"/>
      <c r="CI123" s="746"/>
      <c r="CJ123" s="831"/>
      <c r="CK123" s="866"/>
      <c r="CL123" s="852"/>
      <c r="CM123" s="852"/>
      <c r="CN123" s="852"/>
      <c r="CO123" s="853"/>
      <c r="CP123" s="832" t="s">
        <v>488</v>
      </c>
      <c r="CQ123" s="833"/>
      <c r="CR123" s="833"/>
      <c r="CS123" s="833"/>
      <c r="CT123" s="833"/>
      <c r="CU123" s="833"/>
      <c r="CV123" s="833"/>
      <c r="CW123" s="833"/>
      <c r="CX123" s="833"/>
      <c r="CY123" s="833"/>
      <c r="CZ123" s="833"/>
      <c r="DA123" s="833"/>
      <c r="DB123" s="833"/>
      <c r="DC123" s="833"/>
      <c r="DD123" s="833"/>
      <c r="DE123" s="833"/>
      <c r="DF123" s="834"/>
      <c r="DG123" s="776" t="s">
        <v>445</v>
      </c>
      <c r="DH123" s="777"/>
      <c r="DI123" s="777"/>
      <c r="DJ123" s="777"/>
      <c r="DK123" s="778"/>
      <c r="DL123" s="779" t="s">
        <v>448</v>
      </c>
      <c r="DM123" s="777"/>
      <c r="DN123" s="777"/>
      <c r="DO123" s="777"/>
      <c r="DP123" s="778"/>
      <c r="DQ123" s="779" t="s">
        <v>448</v>
      </c>
      <c r="DR123" s="777"/>
      <c r="DS123" s="777"/>
      <c r="DT123" s="777"/>
      <c r="DU123" s="778"/>
      <c r="DV123" s="821" t="s">
        <v>448</v>
      </c>
      <c r="DW123" s="822"/>
      <c r="DX123" s="822"/>
      <c r="DY123" s="822"/>
      <c r="DZ123" s="823"/>
    </row>
    <row r="124" spans="1:130" s="221" customFormat="1" ht="26.25" customHeight="1" thickBot="1" x14ac:dyDescent="0.2">
      <c r="A124" s="817"/>
      <c r="B124" s="818"/>
      <c r="C124" s="812" t="s">
        <v>473</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448</v>
      </c>
      <c r="AB124" s="777"/>
      <c r="AC124" s="777"/>
      <c r="AD124" s="777"/>
      <c r="AE124" s="778"/>
      <c r="AF124" s="779" t="s">
        <v>448</v>
      </c>
      <c r="AG124" s="777"/>
      <c r="AH124" s="777"/>
      <c r="AI124" s="777"/>
      <c r="AJ124" s="778"/>
      <c r="AK124" s="779" t="s">
        <v>448</v>
      </c>
      <c r="AL124" s="777"/>
      <c r="AM124" s="777"/>
      <c r="AN124" s="777"/>
      <c r="AO124" s="778"/>
      <c r="AP124" s="821" t="s">
        <v>445</v>
      </c>
      <c r="AQ124" s="822"/>
      <c r="AR124" s="822"/>
      <c r="AS124" s="822"/>
      <c r="AT124" s="823"/>
      <c r="AU124" s="824" t="s">
        <v>489</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411</v>
      </c>
      <c r="BR124" s="828"/>
      <c r="BS124" s="828"/>
      <c r="BT124" s="828"/>
      <c r="BU124" s="828"/>
      <c r="BV124" s="828" t="s">
        <v>445</v>
      </c>
      <c r="BW124" s="828"/>
      <c r="BX124" s="828"/>
      <c r="BY124" s="828"/>
      <c r="BZ124" s="828"/>
      <c r="CA124" s="828" t="s">
        <v>448</v>
      </c>
      <c r="CB124" s="828"/>
      <c r="CC124" s="828"/>
      <c r="CD124" s="828"/>
      <c r="CE124" s="828"/>
      <c r="CF124" s="723"/>
      <c r="CG124" s="724"/>
      <c r="CH124" s="724"/>
      <c r="CI124" s="724"/>
      <c r="CJ124" s="859"/>
      <c r="CK124" s="867"/>
      <c r="CL124" s="867"/>
      <c r="CM124" s="867"/>
      <c r="CN124" s="867"/>
      <c r="CO124" s="868"/>
      <c r="CP124" s="832" t="s">
        <v>490</v>
      </c>
      <c r="CQ124" s="833"/>
      <c r="CR124" s="833"/>
      <c r="CS124" s="833"/>
      <c r="CT124" s="833"/>
      <c r="CU124" s="833"/>
      <c r="CV124" s="833"/>
      <c r="CW124" s="833"/>
      <c r="CX124" s="833"/>
      <c r="CY124" s="833"/>
      <c r="CZ124" s="833"/>
      <c r="DA124" s="833"/>
      <c r="DB124" s="833"/>
      <c r="DC124" s="833"/>
      <c r="DD124" s="833"/>
      <c r="DE124" s="833"/>
      <c r="DF124" s="834"/>
      <c r="DG124" s="760" t="s">
        <v>448</v>
      </c>
      <c r="DH124" s="761"/>
      <c r="DI124" s="761"/>
      <c r="DJ124" s="761"/>
      <c r="DK124" s="762"/>
      <c r="DL124" s="763" t="s">
        <v>411</v>
      </c>
      <c r="DM124" s="761"/>
      <c r="DN124" s="761"/>
      <c r="DO124" s="761"/>
      <c r="DP124" s="762"/>
      <c r="DQ124" s="763" t="s">
        <v>455</v>
      </c>
      <c r="DR124" s="761"/>
      <c r="DS124" s="761"/>
      <c r="DT124" s="761"/>
      <c r="DU124" s="762"/>
      <c r="DV124" s="845" t="s">
        <v>448</v>
      </c>
      <c r="DW124" s="846"/>
      <c r="DX124" s="846"/>
      <c r="DY124" s="846"/>
      <c r="DZ124" s="847"/>
    </row>
    <row r="125" spans="1:130" s="221" customFormat="1" ht="26.25" customHeight="1" x14ac:dyDescent="0.15">
      <c r="A125" s="817"/>
      <c r="B125" s="818"/>
      <c r="C125" s="812" t="s">
        <v>475</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448</v>
      </c>
      <c r="AB125" s="777"/>
      <c r="AC125" s="777"/>
      <c r="AD125" s="777"/>
      <c r="AE125" s="778"/>
      <c r="AF125" s="779" t="s">
        <v>411</v>
      </c>
      <c r="AG125" s="777"/>
      <c r="AH125" s="777"/>
      <c r="AI125" s="777"/>
      <c r="AJ125" s="778"/>
      <c r="AK125" s="779" t="s">
        <v>448</v>
      </c>
      <c r="AL125" s="777"/>
      <c r="AM125" s="777"/>
      <c r="AN125" s="777"/>
      <c r="AO125" s="778"/>
      <c r="AP125" s="821" t="s">
        <v>447</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491</v>
      </c>
      <c r="CL125" s="849"/>
      <c r="CM125" s="849"/>
      <c r="CN125" s="849"/>
      <c r="CO125" s="850"/>
      <c r="CP125" s="857" t="s">
        <v>492</v>
      </c>
      <c r="CQ125" s="805"/>
      <c r="CR125" s="805"/>
      <c r="CS125" s="805"/>
      <c r="CT125" s="805"/>
      <c r="CU125" s="805"/>
      <c r="CV125" s="805"/>
      <c r="CW125" s="805"/>
      <c r="CX125" s="805"/>
      <c r="CY125" s="805"/>
      <c r="CZ125" s="805"/>
      <c r="DA125" s="805"/>
      <c r="DB125" s="805"/>
      <c r="DC125" s="805"/>
      <c r="DD125" s="805"/>
      <c r="DE125" s="805"/>
      <c r="DF125" s="806"/>
      <c r="DG125" s="858" t="s">
        <v>448</v>
      </c>
      <c r="DH125" s="839"/>
      <c r="DI125" s="839"/>
      <c r="DJ125" s="839"/>
      <c r="DK125" s="839"/>
      <c r="DL125" s="839" t="s">
        <v>448</v>
      </c>
      <c r="DM125" s="839"/>
      <c r="DN125" s="839"/>
      <c r="DO125" s="839"/>
      <c r="DP125" s="839"/>
      <c r="DQ125" s="839" t="s">
        <v>455</v>
      </c>
      <c r="DR125" s="839"/>
      <c r="DS125" s="839"/>
      <c r="DT125" s="839"/>
      <c r="DU125" s="839"/>
      <c r="DV125" s="840" t="s">
        <v>411</v>
      </c>
      <c r="DW125" s="840"/>
      <c r="DX125" s="840"/>
      <c r="DY125" s="840"/>
      <c r="DZ125" s="841"/>
    </row>
    <row r="126" spans="1:130" s="221" customFormat="1" ht="26.25" customHeight="1" thickBot="1" x14ac:dyDescent="0.2">
      <c r="A126" s="817"/>
      <c r="B126" s="818"/>
      <c r="C126" s="812" t="s">
        <v>477</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448</v>
      </c>
      <c r="AB126" s="777"/>
      <c r="AC126" s="777"/>
      <c r="AD126" s="777"/>
      <c r="AE126" s="778"/>
      <c r="AF126" s="779" t="s">
        <v>448</v>
      </c>
      <c r="AG126" s="777"/>
      <c r="AH126" s="777"/>
      <c r="AI126" s="777"/>
      <c r="AJ126" s="778"/>
      <c r="AK126" s="779" t="s">
        <v>411</v>
      </c>
      <c r="AL126" s="777"/>
      <c r="AM126" s="777"/>
      <c r="AN126" s="777"/>
      <c r="AO126" s="778"/>
      <c r="AP126" s="821" t="s">
        <v>451</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493</v>
      </c>
      <c r="CQ126" s="749"/>
      <c r="CR126" s="749"/>
      <c r="CS126" s="749"/>
      <c r="CT126" s="749"/>
      <c r="CU126" s="749"/>
      <c r="CV126" s="749"/>
      <c r="CW126" s="749"/>
      <c r="CX126" s="749"/>
      <c r="CY126" s="749"/>
      <c r="CZ126" s="749"/>
      <c r="DA126" s="749"/>
      <c r="DB126" s="749"/>
      <c r="DC126" s="749"/>
      <c r="DD126" s="749"/>
      <c r="DE126" s="749"/>
      <c r="DF126" s="750"/>
      <c r="DG126" s="813" t="s">
        <v>447</v>
      </c>
      <c r="DH126" s="814"/>
      <c r="DI126" s="814"/>
      <c r="DJ126" s="814"/>
      <c r="DK126" s="814"/>
      <c r="DL126" s="814" t="s">
        <v>448</v>
      </c>
      <c r="DM126" s="814"/>
      <c r="DN126" s="814"/>
      <c r="DO126" s="814"/>
      <c r="DP126" s="814"/>
      <c r="DQ126" s="814" t="s">
        <v>411</v>
      </c>
      <c r="DR126" s="814"/>
      <c r="DS126" s="814"/>
      <c r="DT126" s="814"/>
      <c r="DU126" s="814"/>
      <c r="DV126" s="791" t="s">
        <v>445</v>
      </c>
      <c r="DW126" s="791"/>
      <c r="DX126" s="791"/>
      <c r="DY126" s="791"/>
      <c r="DZ126" s="792"/>
    </row>
    <row r="127" spans="1:130" s="221" customFormat="1" ht="26.25" customHeight="1" x14ac:dyDescent="0.15">
      <c r="A127" s="819"/>
      <c r="B127" s="820"/>
      <c r="C127" s="835" t="s">
        <v>494</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v>8</v>
      </c>
      <c r="AB127" s="777"/>
      <c r="AC127" s="777"/>
      <c r="AD127" s="777"/>
      <c r="AE127" s="778"/>
      <c r="AF127" s="779">
        <v>1</v>
      </c>
      <c r="AG127" s="777"/>
      <c r="AH127" s="777"/>
      <c r="AI127" s="777"/>
      <c r="AJ127" s="778"/>
      <c r="AK127" s="779" t="s">
        <v>411</v>
      </c>
      <c r="AL127" s="777"/>
      <c r="AM127" s="777"/>
      <c r="AN127" s="777"/>
      <c r="AO127" s="778"/>
      <c r="AP127" s="821" t="s">
        <v>448</v>
      </c>
      <c r="AQ127" s="822"/>
      <c r="AR127" s="822"/>
      <c r="AS127" s="822"/>
      <c r="AT127" s="823"/>
      <c r="AU127" s="223"/>
      <c r="AV127" s="223"/>
      <c r="AW127" s="223"/>
      <c r="AX127" s="838" t="s">
        <v>495</v>
      </c>
      <c r="AY127" s="809"/>
      <c r="AZ127" s="809"/>
      <c r="BA127" s="809"/>
      <c r="BB127" s="809"/>
      <c r="BC127" s="809"/>
      <c r="BD127" s="809"/>
      <c r="BE127" s="810"/>
      <c r="BF127" s="808" t="s">
        <v>496</v>
      </c>
      <c r="BG127" s="809"/>
      <c r="BH127" s="809"/>
      <c r="BI127" s="809"/>
      <c r="BJ127" s="809"/>
      <c r="BK127" s="809"/>
      <c r="BL127" s="810"/>
      <c r="BM127" s="808" t="s">
        <v>497</v>
      </c>
      <c r="BN127" s="809"/>
      <c r="BO127" s="809"/>
      <c r="BP127" s="809"/>
      <c r="BQ127" s="809"/>
      <c r="BR127" s="809"/>
      <c r="BS127" s="810"/>
      <c r="BT127" s="808" t="s">
        <v>498</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499</v>
      </c>
      <c r="CQ127" s="749"/>
      <c r="CR127" s="749"/>
      <c r="CS127" s="749"/>
      <c r="CT127" s="749"/>
      <c r="CU127" s="749"/>
      <c r="CV127" s="749"/>
      <c r="CW127" s="749"/>
      <c r="CX127" s="749"/>
      <c r="CY127" s="749"/>
      <c r="CZ127" s="749"/>
      <c r="DA127" s="749"/>
      <c r="DB127" s="749"/>
      <c r="DC127" s="749"/>
      <c r="DD127" s="749"/>
      <c r="DE127" s="749"/>
      <c r="DF127" s="750"/>
      <c r="DG127" s="813" t="s">
        <v>448</v>
      </c>
      <c r="DH127" s="814"/>
      <c r="DI127" s="814"/>
      <c r="DJ127" s="814"/>
      <c r="DK127" s="814"/>
      <c r="DL127" s="814" t="s">
        <v>448</v>
      </c>
      <c r="DM127" s="814"/>
      <c r="DN127" s="814"/>
      <c r="DO127" s="814"/>
      <c r="DP127" s="814"/>
      <c r="DQ127" s="814" t="s">
        <v>411</v>
      </c>
      <c r="DR127" s="814"/>
      <c r="DS127" s="814"/>
      <c r="DT127" s="814"/>
      <c r="DU127" s="814"/>
      <c r="DV127" s="791" t="s">
        <v>411</v>
      </c>
      <c r="DW127" s="791"/>
      <c r="DX127" s="791"/>
      <c r="DY127" s="791"/>
      <c r="DZ127" s="792"/>
    </row>
    <row r="128" spans="1:130" s="221" customFormat="1" ht="26.25" customHeight="1" thickBot="1" x14ac:dyDescent="0.2">
      <c r="A128" s="793" t="s">
        <v>500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501</v>
      </c>
      <c r="X128" s="795"/>
      <c r="Y128" s="795"/>
      <c r="Z128" s="796"/>
      <c r="AA128" s="797">
        <v>1279</v>
      </c>
      <c r="AB128" s="798"/>
      <c r="AC128" s="798"/>
      <c r="AD128" s="798"/>
      <c r="AE128" s="799"/>
      <c r="AF128" s="800">
        <v>1277</v>
      </c>
      <c r="AG128" s="798"/>
      <c r="AH128" s="798"/>
      <c r="AI128" s="798"/>
      <c r="AJ128" s="799"/>
      <c r="AK128" s="800">
        <v>344</v>
      </c>
      <c r="AL128" s="798"/>
      <c r="AM128" s="798"/>
      <c r="AN128" s="798"/>
      <c r="AO128" s="799"/>
      <c r="AP128" s="801"/>
      <c r="AQ128" s="802"/>
      <c r="AR128" s="802"/>
      <c r="AS128" s="802"/>
      <c r="AT128" s="803"/>
      <c r="AU128" s="223"/>
      <c r="AV128" s="223"/>
      <c r="AW128" s="223"/>
      <c r="AX128" s="804" t="s">
        <v>502</v>
      </c>
      <c r="AY128" s="805"/>
      <c r="AZ128" s="805"/>
      <c r="BA128" s="805"/>
      <c r="BB128" s="805"/>
      <c r="BC128" s="805"/>
      <c r="BD128" s="805"/>
      <c r="BE128" s="806"/>
      <c r="BF128" s="783" t="s">
        <v>448</v>
      </c>
      <c r="BG128" s="784"/>
      <c r="BH128" s="784"/>
      <c r="BI128" s="784"/>
      <c r="BJ128" s="784"/>
      <c r="BK128" s="784"/>
      <c r="BL128" s="807"/>
      <c r="BM128" s="783">
        <v>14.46</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503</v>
      </c>
      <c r="CQ128" s="727"/>
      <c r="CR128" s="727"/>
      <c r="CS128" s="727"/>
      <c r="CT128" s="727"/>
      <c r="CU128" s="727"/>
      <c r="CV128" s="727"/>
      <c r="CW128" s="727"/>
      <c r="CX128" s="727"/>
      <c r="CY128" s="727"/>
      <c r="CZ128" s="727"/>
      <c r="DA128" s="727"/>
      <c r="DB128" s="727"/>
      <c r="DC128" s="727"/>
      <c r="DD128" s="727"/>
      <c r="DE128" s="727"/>
      <c r="DF128" s="728"/>
      <c r="DG128" s="787" t="s">
        <v>448</v>
      </c>
      <c r="DH128" s="788"/>
      <c r="DI128" s="788"/>
      <c r="DJ128" s="788"/>
      <c r="DK128" s="788"/>
      <c r="DL128" s="788" t="s">
        <v>448</v>
      </c>
      <c r="DM128" s="788"/>
      <c r="DN128" s="788"/>
      <c r="DO128" s="788"/>
      <c r="DP128" s="788"/>
      <c r="DQ128" s="788" t="s">
        <v>448</v>
      </c>
      <c r="DR128" s="788"/>
      <c r="DS128" s="788"/>
      <c r="DT128" s="788"/>
      <c r="DU128" s="788"/>
      <c r="DV128" s="789" t="s">
        <v>448</v>
      </c>
      <c r="DW128" s="789"/>
      <c r="DX128" s="789"/>
      <c r="DY128" s="789"/>
      <c r="DZ128" s="790"/>
    </row>
    <row r="129" spans="1:131" s="221" customFormat="1" ht="26.25" customHeight="1" x14ac:dyDescent="0.15">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504</v>
      </c>
      <c r="X129" s="774"/>
      <c r="Y129" s="774"/>
      <c r="Z129" s="775"/>
      <c r="AA129" s="776">
        <v>5416162</v>
      </c>
      <c r="AB129" s="777"/>
      <c r="AC129" s="777"/>
      <c r="AD129" s="777"/>
      <c r="AE129" s="778"/>
      <c r="AF129" s="779">
        <v>5682100</v>
      </c>
      <c r="AG129" s="777"/>
      <c r="AH129" s="777"/>
      <c r="AI129" s="777"/>
      <c r="AJ129" s="778"/>
      <c r="AK129" s="779">
        <v>5976193</v>
      </c>
      <c r="AL129" s="777"/>
      <c r="AM129" s="777"/>
      <c r="AN129" s="777"/>
      <c r="AO129" s="778"/>
      <c r="AP129" s="780"/>
      <c r="AQ129" s="781"/>
      <c r="AR129" s="781"/>
      <c r="AS129" s="781"/>
      <c r="AT129" s="782"/>
      <c r="AU129" s="224"/>
      <c r="AV129" s="224"/>
      <c r="AW129" s="224"/>
      <c r="AX129" s="748" t="s">
        <v>505</v>
      </c>
      <c r="AY129" s="749"/>
      <c r="AZ129" s="749"/>
      <c r="BA129" s="749"/>
      <c r="BB129" s="749"/>
      <c r="BC129" s="749"/>
      <c r="BD129" s="749"/>
      <c r="BE129" s="750"/>
      <c r="BF129" s="767" t="s">
        <v>448</v>
      </c>
      <c r="BG129" s="768"/>
      <c r="BH129" s="768"/>
      <c r="BI129" s="768"/>
      <c r="BJ129" s="768"/>
      <c r="BK129" s="768"/>
      <c r="BL129" s="769"/>
      <c r="BM129" s="767">
        <v>19.46</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506</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507</v>
      </c>
      <c r="X130" s="774"/>
      <c r="Y130" s="774"/>
      <c r="Z130" s="775"/>
      <c r="AA130" s="776">
        <v>1046719</v>
      </c>
      <c r="AB130" s="777"/>
      <c r="AC130" s="777"/>
      <c r="AD130" s="777"/>
      <c r="AE130" s="778"/>
      <c r="AF130" s="779">
        <v>1145713</v>
      </c>
      <c r="AG130" s="777"/>
      <c r="AH130" s="777"/>
      <c r="AI130" s="777"/>
      <c r="AJ130" s="778"/>
      <c r="AK130" s="779">
        <v>1175874</v>
      </c>
      <c r="AL130" s="777"/>
      <c r="AM130" s="777"/>
      <c r="AN130" s="777"/>
      <c r="AO130" s="778"/>
      <c r="AP130" s="780"/>
      <c r="AQ130" s="781"/>
      <c r="AR130" s="781"/>
      <c r="AS130" s="781"/>
      <c r="AT130" s="782"/>
      <c r="AU130" s="224"/>
      <c r="AV130" s="224"/>
      <c r="AW130" s="224"/>
      <c r="AX130" s="748" t="s">
        <v>508</v>
      </c>
      <c r="AY130" s="749"/>
      <c r="AZ130" s="749"/>
      <c r="BA130" s="749"/>
      <c r="BB130" s="749"/>
      <c r="BC130" s="749"/>
      <c r="BD130" s="749"/>
      <c r="BE130" s="750"/>
      <c r="BF130" s="751">
        <v>6.3</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509</v>
      </c>
      <c r="X131" s="758"/>
      <c r="Y131" s="758"/>
      <c r="Z131" s="759"/>
      <c r="AA131" s="760">
        <v>4369443</v>
      </c>
      <c r="AB131" s="761"/>
      <c r="AC131" s="761"/>
      <c r="AD131" s="761"/>
      <c r="AE131" s="762"/>
      <c r="AF131" s="763">
        <v>4536387</v>
      </c>
      <c r="AG131" s="761"/>
      <c r="AH131" s="761"/>
      <c r="AI131" s="761"/>
      <c r="AJ131" s="762"/>
      <c r="AK131" s="763">
        <v>4800319</v>
      </c>
      <c r="AL131" s="761"/>
      <c r="AM131" s="761"/>
      <c r="AN131" s="761"/>
      <c r="AO131" s="762"/>
      <c r="AP131" s="764"/>
      <c r="AQ131" s="765"/>
      <c r="AR131" s="765"/>
      <c r="AS131" s="765"/>
      <c r="AT131" s="766"/>
      <c r="AU131" s="224"/>
      <c r="AV131" s="224"/>
      <c r="AW131" s="224"/>
      <c r="AX131" s="726" t="s">
        <v>510</v>
      </c>
      <c r="AY131" s="727"/>
      <c r="AZ131" s="727"/>
      <c r="BA131" s="727"/>
      <c r="BB131" s="727"/>
      <c r="BC131" s="727"/>
      <c r="BD131" s="727"/>
      <c r="BE131" s="728"/>
      <c r="BF131" s="729" t="s">
        <v>448</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511</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512</v>
      </c>
      <c r="W132" s="739"/>
      <c r="X132" s="739"/>
      <c r="Y132" s="739"/>
      <c r="Z132" s="740"/>
      <c r="AA132" s="741">
        <v>6.10757481</v>
      </c>
      <c r="AB132" s="742"/>
      <c r="AC132" s="742"/>
      <c r="AD132" s="742"/>
      <c r="AE132" s="743"/>
      <c r="AF132" s="744">
        <v>6.7609972430000003</v>
      </c>
      <c r="AG132" s="742"/>
      <c r="AH132" s="742"/>
      <c r="AI132" s="742"/>
      <c r="AJ132" s="743"/>
      <c r="AK132" s="744">
        <v>6.1402585949999997</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513</v>
      </c>
      <c r="W133" s="718"/>
      <c r="X133" s="718"/>
      <c r="Y133" s="718"/>
      <c r="Z133" s="719"/>
      <c r="AA133" s="720">
        <v>6.1</v>
      </c>
      <c r="AB133" s="721"/>
      <c r="AC133" s="721"/>
      <c r="AD133" s="721"/>
      <c r="AE133" s="722"/>
      <c r="AF133" s="720">
        <v>6.3</v>
      </c>
      <c r="AG133" s="721"/>
      <c r="AH133" s="721"/>
      <c r="AI133" s="721"/>
      <c r="AJ133" s="722"/>
      <c r="AK133" s="720">
        <v>6.3</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YOeLH+7HBXGsorMRN97rJNZmGsJVX3TcYIasznBybAFTdjLkX3Z/NbehOe+XecKIsTM7qxzcAvx8lL7YF+C2w==" saltValue="i5HLGtNBKWqHGSN9xup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45zRU+ooJLs2bSkdmhgaCEbC41/896oioAJ5kXCLh3YZ+NoT/joE3il7e7dbCSRx0Ql0IJNbagaixXLn5yi6bQ==" saltValue="IpQYBjaDXdJADBR1bLVD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CFAMs4K9CUwaBsfTL+i/TvKMhH1sNcVXrUSy7257uEEsvtHu07ySJfUhEAflqRbD9S2Ho0JPzN5QCyOE6scDQ==" saltValue="zUO/zGoCzmAXj56qXWhFd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517</v>
      </c>
      <c r="AP7" s="263"/>
      <c r="AQ7" s="264" t="s">
        <v>518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519</v>
      </c>
      <c r="AQ8" s="270" t="s">
        <v>520</v>
      </c>
      <c r="AR8" s="271" t="s">
        <v>521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522</v>
      </c>
      <c r="AL9" s="1128"/>
      <c r="AM9" s="1128"/>
      <c r="AN9" s="1129"/>
      <c r="AO9" s="272">
        <v>1747205</v>
      </c>
      <c r="AP9" s="272">
        <v>125870</v>
      </c>
      <c r="AQ9" s="273">
        <v>106927</v>
      </c>
      <c r="AR9" s="274">
        <v>17.7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523</v>
      </c>
      <c r="AL10" s="1128"/>
      <c r="AM10" s="1128"/>
      <c r="AN10" s="1129"/>
      <c r="AO10" s="275">
        <v>382879</v>
      </c>
      <c r="AP10" s="275">
        <v>27583</v>
      </c>
      <c r="AQ10" s="276">
        <v>15145</v>
      </c>
      <c r="AR10" s="277">
        <v>82.1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524</v>
      </c>
      <c r="AL11" s="1128"/>
      <c r="AM11" s="1128"/>
      <c r="AN11" s="1129"/>
      <c r="AO11" s="275">
        <v>47794</v>
      </c>
      <c r="AP11" s="275">
        <v>3443</v>
      </c>
      <c r="AQ11" s="276">
        <v>1510</v>
      </c>
      <c r="AR11" s="277">
        <v>128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525</v>
      </c>
      <c r="AL12" s="1128"/>
      <c r="AM12" s="1128"/>
      <c r="AN12" s="1129"/>
      <c r="AO12" s="275" t="s">
        <v>526</v>
      </c>
      <c r="AP12" s="275" t="s">
        <v>526</v>
      </c>
      <c r="AQ12" s="276">
        <v>21</v>
      </c>
      <c r="AR12" s="277" t="s">
        <v>526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527</v>
      </c>
      <c r="AL13" s="1128"/>
      <c r="AM13" s="1128"/>
      <c r="AN13" s="1129"/>
      <c r="AO13" s="275">
        <v>70516</v>
      </c>
      <c r="AP13" s="275">
        <v>5080</v>
      </c>
      <c r="AQ13" s="276">
        <v>4533</v>
      </c>
      <c r="AR13" s="277">
        <v>12.1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528</v>
      </c>
      <c r="AL14" s="1128"/>
      <c r="AM14" s="1128"/>
      <c r="AN14" s="1129"/>
      <c r="AO14" s="275">
        <v>33477</v>
      </c>
      <c r="AP14" s="275">
        <v>2412</v>
      </c>
      <c r="AQ14" s="276">
        <v>2422</v>
      </c>
      <c r="AR14" s="277">
        <v>-0.4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529</v>
      </c>
      <c r="AL15" s="1131"/>
      <c r="AM15" s="1131"/>
      <c r="AN15" s="1132"/>
      <c r="AO15" s="275">
        <v>-112235</v>
      </c>
      <c r="AP15" s="275">
        <v>-8086</v>
      </c>
      <c r="AQ15" s="276">
        <v>-7979</v>
      </c>
      <c r="AR15" s="277">
        <v>1.3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193</v>
      </c>
      <c r="AL16" s="1131"/>
      <c r="AM16" s="1131"/>
      <c r="AN16" s="1132"/>
      <c r="AO16" s="275">
        <v>2169636</v>
      </c>
      <c r="AP16" s="275">
        <v>156303</v>
      </c>
      <c r="AQ16" s="276">
        <v>122579</v>
      </c>
      <c r="AR16" s="277">
        <v>27.5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531</v>
      </c>
      <c r="AP20" s="284" t="s">
        <v>532</v>
      </c>
      <c r="AQ20" s="285" t="s">
        <v>533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534</v>
      </c>
      <c r="AL21" s="1134"/>
      <c r="AM21" s="1134"/>
      <c r="AN21" s="1135"/>
      <c r="AO21" s="288">
        <v>11.74</v>
      </c>
      <c r="AP21" s="289">
        <v>10.66</v>
      </c>
      <c r="AQ21" s="290">
        <v>1.08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535</v>
      </c>
      <c r="AL22" s="1134"/>
      <c r="AM22" s="1134"/>
      <c r="AN22" s="1135"/>
      <c r="AO22" s="293">
        <v>95.9</v>
      </c>
      <c r="AP22" s="294">
        <v>96.3</v>
      </c>
      <c r="AQ22" s="295">
        <v>-0.4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536</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537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517</v>
      </c>
      <c r="AP30" s="263"/>
      <c r="AQ30" s="264" t="s">
        <v>518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519</v>
      </c>
      <c r="AQ31" s="270" t="s">
        <v>520</v>
      </c>
      <c r="AR31" s="271" t="s">
        <v>521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539</v>
      </c>
      <c r="AL32" s="1118"/>
      <c r="AM32" s="1118"/>
      <c r="AN32" s="1119"/>
      <c r="AO32" s="303">
        <v>1346967</v>
      </c>
      <c r="AP32" s="303">
        <v>97037</v>
      </c>
      <c r="AQ32" s="304">
        <v>59977</v>
      </c>
      <c r="AR32" s="305">
        <v>61.8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540</v>
      </c>
      <c r="AL33" s="1118"/>
      <c r="AM33" s="1118"/>
      <c r="AN33" s="1119"/>
      <c r="AO33" s="303" t="s">
        <v>526</v>
      </c>
      <c r="AP33" s="303" t="s">
        <v>526</v>
      </c>
      <c r="AQ33" s="304" t="s">
        <v>526</v>
      </c>
      <c r="AR33" s="305" t="s">
        <v>526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541</v>
      </c>
      <c r="AL34" s="1118"/>
      <c r="AM34" s="1118"/>
      <c r="AN34" s="1119"/>
      <c r="AO34" s="303" t="s">
        <v>526</v>
      </c>
      <c r="AP34" s="303" t="s">
        <v>526</v>
      </c>
      <c r="AQ34" s="304" t="s">
        <v>526</v>
      </c>
      <c r="AR34" s="305" t="s">
        <v>526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542</v>
      </c>
      <c r="AL35" s="1118"/>
      <c r="AM35" s="1118"/>
      <c r="AN35" s="1119"/>
      <c r="AO35" s="303" t="s">
        <v>526</v>
      </c>
      <c r="AP35" s="303" t="s">
        <v>526</v>
      </c>
      <c r="AQ35" s="304">
        <v>16053</v>
      </c>
      <c r="AR35" s="305" t="s">
        <v>526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543</v>
      </c>
      <c r="AL36" s="1118"/>
      <c r="AM36" s="1118"/>
      <c r="AN36" s="1119"/>
      <c r="AO36" s="303">
        <v>124003</v>
      </c>
      <c r="AP36" s="303">
        <v>8933</v>
      </c>
      <c r="AQ36" s="304">
        <v>3449</v>
      </c>
      <c r="AR36" s="305">
        <v>159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544</v>
      </c>
      <c r="AL37" s="1118"/>
      <c r="AM37" s="1118"/>
      <c r="AN37" s="1119"/>
      <c r="AO37" s="303" t="s">
        <v>526</v>
      </c>
      <c r="AP37" s="303" t="s">
        <v>526</v>
      </c>
      <c r="AQ37" s="304">
        <v>404</v>
      </c>
      <c r="AR37" s="305" t="s">
        <v>526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545</v>
      </c>
      <c r="AL38" s="1121"/>
      <c r="AM38" s="1121"/>
      <c r="AN38" s="1122"/>
      <c r="AO38" s="306" t="s">
        <v>526</v>
      </c>
      <c r="AP38" s="306" t="s">
        <v>526</v>
      </c>
      <c r="AQ38" s="307">
        <v>3</v>
      </c>
      <c r="AR38" s="295" t="s">
        <v>526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546</v>
      </c>
      <c r="AL39" s="1121"/>
      <c r="AM39" s="1121"/>
      <c r="AN39" s="1122"/>
      <c r="AO39" s="303">
        <v>-344</v>
      </c>
      <c r="AP39" s="303">
        <v>-25</v>
      </c>
      <c r="AQ39" s="304">
        <v>-3105</v>
      </c>
      <c r="AR39" s="305">
        <v>-99.2</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547</v>
      </c>
      <c r="AL40" s="1118"/>
      <c r="AM40" s="1118"/>
      <c r="AN40" s="1119"/>
      <c r="AO40" s="303">
        <v>-1175874</v>
      </c>
      <c r="AP40" s="303">
        <v>-84711</v>
      </c>
      <c r="AQ40" s="304">
        <v>-51549</v>
      </c>
      <c r="AR40" s="305">
        <v>64.3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304</v>
      </c>
      <c r="AL41" s="1124"/>
      <c r="AM41" s="1124"/>
      <c r="AN41" s="1125"/>
      <c r="AO41" s="303">
        <v>294752</v>
      </c>
      <c r="AP41" s="303">
        <v>21234</v>
      </c>
      <c r="AQ41" s="304">
        <v>25231</v>
      </c>
      <c r="AR41" s="305">
        <v>-15.8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517</v>
      </c>
      <c r="AN49" s="1112" t="s">
        <v>551</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552</v>
      </c>
      <c r="AO50" s="320" t="s">
        <v>553</v>
      </c>
      <c r="AP50" s="321" t="s">
        <v>554</v>
      </c>
      <c r="AQ50" s="322" t="s">
        <v>555</v>
      </c>
      <c r="AR50" s="323" t="s">
        <v>556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557</v>
      </c>
      <c r="AL51" s="316"/>
      <c r="AM51" s="324">
        <v>2170376</v>
      </c>
      <c r="AN51" s="325">
        <v>144924</v>
      </c>
      <c r="AO51" s="326">
        <v>69</v>
      </c>
      <c r="AP51" s="327">
        <v>90072</v>
      </c>
      <c r="AQ51" s="328">
        <v>13.3</v>
      </c>
      <c r="AR51" s="329">
        <v>55.7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558</v>
      </c>
      <c r="AM52" s="332">
        <v>1638902</v>
      </c>
      <c r="AN52" s="333">
        <v>109435</v>
      </c>
      <c r="AO52" s="334">
        <v>86.6</v>
      </c>
      <c r="AP52" s="335">
        <v>46083</v>
      </c>
      <c r="AQ52" s="336">
        <v>3.2</v>
      </c>
      <c r="AR52" s="337">
        <v>83.4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559</v>
      </c>
      <c r="AL53" s="316"/>
      <c r="AM53" s="324">
        <v>1394056</v>
      </c>
      <c r="AN53" s="325">
        <v>94397</v>
      </c>
      <c r="AO53" s="326">
        <v>-34.9</v>
      </c>
      <c r="AP53" s="327">
        <v>88328</v>
      </c>
      <c r="AQ53" s="328">
        <v>-1.9</v>
      </c>
      <c r="AR53" s="329">
        <v>-33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558</v>
      </c>
      <c r="AM54" s="332">
        <v>933584</v>
      </c>
      <c r="AN54" s="333">
        <v>63217</v>
      </c>
      <c r="AO54" s="334">
        <v>-42.2</v>
      </c>
      <c r="AP54" s="335">
        <v>49013</v>
      </c>
      <c r="AQ54" s="336">
        <v>6.4</v>
      </c>
      <c r="AR54" s="337">
        <v>-48.6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560</v>
      </c>
      <c r="AL55" s="316"/>
      <c r="AM55" s="324">
        <v>1494048</v>
      </c>
      <c r="AN55" s="325">
        <v>103223</v>
      </c>
      <c r="AO55" s="326">
        <v>9.3000000000000007</v>
      </c>
      <c r="AP55" s="327">
        <v>103390</v>
      </c>
      <c r="AQ55" s="328">
        <v>17.100000000000001</v>
      </c>
      <c r="AR55" s="329">
        <v>-7.8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558</v>
      </c>
      <c r="AM56" s="332">
        <v>648927</v>
      </c>
      <c r="AN56" s="333">
        <v>44834</v>
      </c>
      <c r="AO56" s="334">
        <v>-29.1</v>
      </c>
      <c r="AP56" s="335">
        <v>51269</v>
      </c>
      <c r="AQ56" s="336">
        <v>4.5999999999999996</v>
      </c>
      <c r="AR56" s="337">
        <v>-33.700000000000003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561</v>
      </c>
      <c r="AL57" s="316"/>
      <c r="AM57" s="324">
        <v>1964659</v>
      </c>
      <c r="AN57" s="325">
        <v>138171</v>
      </c>
      <c r="AO57" s="326">
        <v>33.9</v>
      </c>
      <c r="AP57" s="327">
        <v>117234</v>
      </c>
      <c r="AQ57" s="328">
        <v>13.4</v>
      </c>
      <c r="AR57" s="329">
        <v>20.5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558</v>
      </c>
      <c r="AM58" s="332">
        <v>748521</v>
      </c>
      <c r="AN58" s="333">
        <v>52642</v>
      </c>
      <c r="AO58" s="334">
        <v>17.399999999999999</v>
      </c>
      <c r="AP58" s="335">
        <v>59796</v>
      </c>
      <c r="AQ58" s="336">
        <v>16.600000000000001</v>
      </c>
      <c r="AR58" s="337">
        <v>0.8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562</v>
      </c>
      <c r="AL59" s="316"/>
      <c r="AM59" s="324">
        <v>1993164</v>
      </c>
      <c r="AN59" s="325">
        <v>143589</v>
      </c>
      <c r="AO59" s="326">
        <v>3.9</v>
      </c>
      <c r="AP59" s="327">
        <v>97758</v>
      </c>
      <c r="AQ59" s="328">
        <v>-16.600000000000001</v>
      </c>
      <c r="AR59" s="329">
        <v>20.5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558</v>
      </c>
      <c r="AM60" s="332">
        <v>876971</v>
      </c>
      <c r="AN60" s="333">
        <v>63178</v>
      </c>
      <c r="AO60" s="334">
        <v>20</v>
      </c>
      <c r="AP60" s="335">
        <v>45946</v>
      </c>
      <c r="AQ60" s="336">
        <v>-23.2</v>
      </c>
      <c r="AR60" s="337">
        <v>43.2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563</v>
      </c>
      <c r="AL61" s="338"/>
      <c r="AM61" s="339">
        <v>1803261</v>
      </c>
      <c r="AN61" s="340">
        <v>124861</v>
      </c>
      <c r="AO61" s="341">
        <v>16.2</v>
      </c>
      <c r="AP61" s="342">
        <v>99356</v>
      </c>
      <c r="AQ61" s="343">
        <v>5.0999999999999996</v>
      </c>
      <c r="AR61" s="329">
        <v>11.1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558</v>
      </c>
      <c r="AM62" s="332">
        <v>969381</v>
      </c>
      <c r="AN62" s="333">
        <v>66661</v>
      </c>
      <c r="AO62" s="334">
        <v>10.5</v>
      </c>
      <c r="AP62" s="335">
        <v>50421</v>
      </c>
      <c r="AQ62" s="336">
        <v>1.5</v>
      </c>
      <c r="AR62" s="337">
        <v>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uFcOvRze8As1ISJ6z7s7TWbahwVL4bVIgpsv4iRq7koUVqPsunVRG7exVYou3YsT0wW6NxR19CtBPt1JPp+fCQ==" saltValue="Bk6iS3uFNvU33VGU/+Oi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565</v>
      </c>
    </row>
    <row r="121" spans="125:125" ht="13.5" hidden="1" customHeight="1" x14ac:dyDescent="0.15">
      <c r="DU121" s="250"/>
    </row>
  </sheetData>
  <sheetProtection algorithmName="SHA-512" hashValue="6agR/3JByZe0qpWIFOkhFX3AXWUTXEol9RGEMebbYK6v8ePYQv5CrwMFQ9W/iZkngu/urmOoqHr/97VzYJsX9Q==" saltValue="jhr2S9+Ec2xH1d51Fvyz9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566</v>
      </c>
    </row>
  </sheetData>
  <sheetProtection algorithmName="SHA-512" hashValue="97UpUrojggHbFddw29KKz7VQKRtBnh6/LX5tQYxqRyXFOJB+QZuAJrlBeQjmvD4qcH3vzF3OMxSVgxXyVBzukA==" saltValue="Dk4ezbrGW/SE1uzfWy2JE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6" t="s">
        <v>3</v>
      </c>
      <c r="D47" s="1136"/>
      <c r="E47" s="1137"/>
      <c r="F47" s="11">
        <v>27.29</v>
      </c>
      <c r="G47" s="12">
        <v>27.1</v>
      </c>
      <c r="H47" s="12">
        <v>29.15</v>
      </c>
      <c r="I47" s="12">
        <v>30.83</v>
      </c>
      <c r="J47" s="13">
        <v>32.9</v>
      </c>
    </row>
    <row r="48" spans="2:10" ht="57.75" customHeight="1" x14ac:dyDescent="0.15">
      <c r="B48" s="14"/>
      <c r="C48" s="1138" t="s">
        <v>4</v>
      </c>
      <c r="D48" s="1138"/>
      <c r="E48" s="1139"/>
      <c r="F48" s="15">
        <v>7.35</v>
      </c>
      <c r="G48" s="16">
        <v>6.71</v>
      </c>
      <c r="H48" s="16">
        <v>6.16</v>
      </c>
      <c r="I48" s="16">
        <v>7.27</v>
      </c>
      <c r="J48" s="17">
        <v>14.2</v>
      </c>
    </row>
    <row r="49" spans="2:10" ht="57.75" customHeight="1" thickBot="1" x14ac:dyDescent="0.2">
      <c r="B49" s="18"/>
      <c r="C49" s="1140" t="s">
        <v>5</v>
      </c>
      <c r="D49" s="1140"/>
      <c r="E49" s="1141"/>
      <c r="F49" s="19" t="s">
        <v>572</v>
      </c>
      <c r="G49" s="20" t="s">
        <v>573</v>
      </c>
      <c r="H49" s="20" t="s">
        <v>574</v>
      </c>
      <c r="I49" s="20">
        <v>1.44</v>
      </c>
      <c r="J49" s="21">
        <v>7.32</v>
      </c>
    </row>
    <row r="50" spans="2:10" x14ac:dyDescent="0.15"/>
  </sheetData>
  <sheetProtection algorithmName="SHA-512" hashValue="Bl/FX8+sUJY3VdC2A+PlbvmjYtKmg3a/ivKvP9dbTZSUAxiNNRcA7GE2waEvmPSlf3HljRj4uogFWBpToaVqDg==" saltValue="AvoQBkVKZV998VrqHbt1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2023-03-19T23:49:15Z</cp:lastPrinted>
  <dcterms:created xsi:type="dcterms:W3CDTF">2023-02-20T06:56:16Z</dcterms:created>
  <dcterms:modified xsi:type="dcterms:W3CDTF">2023-09-29T06:13:39Z</dcterms:modified>
  <cp:category/>
</cp:coreProperties>
</file>