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17940" windowHeight="1227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BW34" i="10"/>
  <c r="AM34" i="10"/>
  <c r="C34" i="10"/>
  <c r="BW35" i="10" l="1"/>
  <c r="BW36" i="10" s="1"/>
  <c r="BW37" i="10" s="1"/>
  <c r="BW38" i="10" s="1"/>
  <c r="BW39" i="10" s="1"/>
  <c r="BW40" i="10" s="1"/>
  <c r="BW41" i="10" s="1"/>
  <c r="BW42"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BE34" i="10"/>
</calcChain>
</file>

<file path=xl/sharedStrings.xml><?xml version="1.0" encoding="utf-8"?>
<sst xmlns="http://schemas.openxmlformats.org/spreadsheetml/2006/main" count="1099" uniqueCount="606">
  <si>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</si>
  <si>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</si>
  <si>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</si>
  <si>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</si>
  <si>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</si>
  <si>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</si>
  <si>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</si>
  <si>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</si>
  <si>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</si>
  <si>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</si>
  <si>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</si>
  <si>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</si>
  <si>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</si>
  <si>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</si>
  <si>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</si>
  <si>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</si>
  <si>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</si>
  <si>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</si>
  <si>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</si>
  <si>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</si>
  <si>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</si>
  <si>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</si>
  <si>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</si>
  <si>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</si>
  <si>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</si>
  <si>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</si>
  <si>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</si>
  <si>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</si>
  <si>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</si>
  <si>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</si>
  <si>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</si>
  <si>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</si>
  <si>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</si>
  <si>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</si>
  <si>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</si>
  <si>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</si>
  <si>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</si>
  <si>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</si>
  <si>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</si>
  <si>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</si>
  <si>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</si>
  <si>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</si>
  <si>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</si>
  <si>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</si>
  <si>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</si>
  <si>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</si>
  <si>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</si>
  <si>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</si>
  <si>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</si>
  <si>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</si>
  <si>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</si>
  <si>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</si>
  <si>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</si>
  <si>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</si>
  <si>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</si>
  <si>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</si>
  <si>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</si>
  <si>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</si>
  <si>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</si>
  <si>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</si>
  <si>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</si>
  <si>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</si>
  <si>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</si>
  <si>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</si>
  <si>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</si>
  <si>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</si>
  <si>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</si>
  <si>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</si>
  <si>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</si>
  <si>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</si>
  <si>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</si>
  <si>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</si>
  <si>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</si>
  <si>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</si>
  <si>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</si>
  <si>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</si>
  <si>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</si>
  <si>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</si>
  <si>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</si>
  <si>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</si>
  <si>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</si>
  <si>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</si>
  <si>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</si>
  <si>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</si>
  <si>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</si>
  <si>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</si>
  <si>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</si>
  <si>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</si>
  <si>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</si>
  <si>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</si>
  <si>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</si>
  <si>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</si>
  <si>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</si>
  <si>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</si>
  <si>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</si>
  <si>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</si>
  <si>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</si>
  <si>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</si>
  <si>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多度津町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</si>
  <si>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</si>
  <si>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</si>
  <si>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</si>
  <si>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</si>
  <si>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</si>
  <si>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</si>
  <si>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</si>
  <si>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</si>
  <si>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</si>
  <si>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</si>
  <si>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</si>
  <si>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</si>
  <si>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</si>
  <si>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</si>
  <si>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</si>
  <si>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</si>
  <si>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</si>
  <si>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</si>
  <si>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</si>
  <si>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</si>
  <si>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</si>
  <si>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</si>
  <si>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</si>
  <si>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</si>
  <si>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</si>
  <si>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</si>
  <si>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</si>
  <si>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</si>
  <si>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</si>
  <si>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</si>
  <si>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</si>
  <si>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</si>
  <si>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</si>
  <si>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</si>
  <si>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</si>
  <si>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</si>
  <si>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</si>
  <si>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</si>
  <si>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</si>
  <si>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</si>
  <si>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</si>
  <si>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</si>
  <si>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</si>
  <si>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</si>
  <si>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</si>
  <si>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</si>
  <si>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</si>
  <si>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</si>
  <si>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</si>
  <si>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</si>
  <si>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</si>
  <si>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</si>
  <si>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</si>
  <si>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</si>
  <si>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</si>
  <si>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</si>
  <si>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</si>
  <si>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</si>
  <si>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</si>
  <si>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</si>
  <si>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</si>
  <si>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</si>
  <si>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</si>
  <si>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</si>
  <si>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</si>
  <si>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</si>
  <si>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</si>
  <si>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</si>
  <si>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</si>
  <si>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</si>
  <si>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</si>
  <si>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</si>
  <si>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</si>
  <si>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</si>
  <si>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</si>
  <si>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</si>
  <si>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</si>
  <si>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</si>
  <si>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</si>
  <si>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</si>
  <si>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</si>
  <si>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</si>
  <si>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</si>
  <si>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</si>
  <si>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</si>
  <si>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</si>
  <si>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</si>
  <si>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</si>
  <si>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</si>
  <si>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</si>
  <si>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</si>
  <si>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</si>
  <si>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</si>
  <si>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</si>
  <si>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</si>
  <si>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</si>
  <si>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</si>
  <si>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</si>
  <si>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</si>
  <si>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</si>
  <si>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</si>
  <si>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</si>
  <si>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</si>
  <si>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</si>
  <si>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</si>
  <si>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</si>
  <si>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</si>
  <si>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</si>
  <si>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</si>
  <si>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</si>
  <si>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</si>
  <si>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</si>
  <si>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</si>
  <si>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</si>
  <si>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</si>
  <si>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</si>
  <si>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香川県多度津町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</si>
  <si>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</si>
  <si>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</si>
  <si>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</si>
  <si>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</si>
  <si>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</si>
  <si>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</si>
  <si>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</si>
  <si>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</si>
  <si>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</si>
  <si>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</si>
  <si>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</si>
  <si>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</si>
  <si>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</si>
  <si>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</si>
  <si>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</si>
  <si>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</si>
  <si>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</si>
  <si>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</si>
  <si>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</si>
  <si>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</si>
  <si>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</si>
  <si>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</si>
  <si>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</si>
  <si>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</si>
  <si>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</si>
  <si>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</si>
  <si>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</si>
  <si>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</si>
  <si>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</si>
  <si>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</si>
  <si>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</si>
  <si>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</si>
  <si>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</si>
  <si>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</si>
  <si>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</si>
  <si>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</si>
  <si>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</si>
  <si>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</si>
  <si>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</si>
  <si>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</si>
  <si>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</si>
  <si>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</si>
  <si>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</si>
  <si>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</si>
  <si>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</si>
  <si>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</si>
  <si>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</si>
  <si>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</si>
  <si>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</si>
  <si>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</si>
  <si>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</si>
  <si>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</si>
  <si>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</si>
  <si>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</si>
  <si>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</si>
  <si>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</si>
  <si>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</si>
  <si>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</si>
  <si>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</si>
  <si>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</si>
  <si>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</si>
  <si>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</si>
  <si>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</si>
  <si>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</si>
  <si>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</si>
  <si>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</si>
  <si>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</si>
  <si>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</si>
  <si>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</si>
  <si>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</si>
  <si>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</si>
  <si>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</si>
  <si>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</si>
  <si>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</si>
  <si>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</si>
  <si>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</si>
  <si>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</si>
  <si>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</si>
  <si>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</si>
  <si>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</si>
  <si>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</si>
  <si>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</si>
  <si>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</si>
  <si>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</si>
  <si>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</si>
  <si>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</si>
  <si>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</si>
  <si>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</si>
  <si>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</si>
  <si>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</si>
  <si>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</si>
  <si>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</si>
  <si>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</si>
  <si>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</si>
  <si>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</si>
  <si>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</si>
  <si>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</si>
  <si>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</si>
  <si>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</si>
  <si>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</si>
  <si>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</si>
  <si>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</si>
  <si>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</si>
  <si>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</si>
  <si>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</si>
  <si>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</si>
  <si>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</si>
  <si>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</si>
  <si>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</si>
  <si>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</si>
  <si>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</si>
  <si>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</si>
  <si>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</si>
  <si>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</si>
  <si>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</si>
  <si>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</si>
  <si>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</si>
  <si>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</si>
  <si>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</si>
  <si>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</si>
  <si>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</si>
  <si>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</si>
  <si>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</si>
  <si>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</si>
  <si>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</si>
  <si>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</si>
  <si>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</si>
  <si>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</si>
  <si>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</si>
  <si>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</si>
  <si>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</si>
  <si>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</si>
  <si>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</si>
  <si>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</si>
  <si>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</si>
  <si>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</si>
  <si>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</si>
  <si>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</si>
  <si>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</si>
  <si>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</si>
  <si>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</si>
  <si>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</si>
  <si>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</si>
  <si>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</si>
  <si>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</si>
  <si>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</si>
  <si>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</si>
  <si>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</si>
  <si>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</si>
  <si>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</si>
  <si>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</si>
  <si>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</si>
  <si>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</si>
  <si>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</si>
  <si>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香川県多度津町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</si>
  <si>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</si>
  <si>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</si>
  <si>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</si>
  <si>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</si>
  <si>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</si>
  <si>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</si>
  <si>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</si>
  <si>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</si>
  <si>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</si>
  <si>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</si>
  <si>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</si>
  <si>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</si>
  <si>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</si>
  <si>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</si>
  <si>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</si>
  <si>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</si>
  <si>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</si>
  <si>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</si>
  <si>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</si>
  <si>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</si>
  <si>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</si>
  <si>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</si>
  <si>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</si>
  <si>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</si>
  <si>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</si>
  <si>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</si>
  <si>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</si>
  <si>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</si>
  <si>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</si>
  <si>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</si>
  <si>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</si>
  <si>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</si>
  <si>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</si>
  <si>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</si>
  <si>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</si>
  <si>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</si>
  <si>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介護保険事業特別会計</t>
    <phoneticPr fontId="5"/>
  </si>
  <si>
    <t>後期高齢者医療特別会計</t>
    <phoneticPr fontId="5"/>
  </si>
  <si>
    <t>多度津町公共下水道特別会計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</si>
  <si>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</si>
  <si>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</si>
  <si>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</si>
  <si>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</si>
  <si>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</si>
  <si>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</si>
  <si>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</si>
  <si>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</si>
  <si>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</si>
  <si>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</si>
  <si>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</si>
  <si>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</si>
  <si>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</si>
  <si>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</si>
  <si>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</si>
  <si>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</si>
  <si>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</si>
  <si>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</si>
  <si>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</si>
  <si>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</si>
  <si>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</si>
  <si>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</si>
  <si>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</si>
  <si>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</si>
  <si>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</si>
  <si>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</si>
  <si>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</si>
  <si>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</si>
  <si>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</si>
  <si>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</si>
  <si>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</si>
  <si>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</si>
  <si>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</si>
  <si>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</si>
  <si>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</si>
  <si>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</si>
  <si>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</si>
  <si>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</si>
  <si>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</si>
  <si>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</si>
  <si>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</si>
  <si>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</si>
  <si>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</si>
  <si>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</si>
  <si>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</si>
  <si>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</si>
  <si>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</si>
  <si>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</si>
  <si>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</si>
  <si>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</si>
  <si>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</si>
  <si>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</si>
  <si>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</si>
  <si>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</si>
  <si>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</si>
  <si>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</si>
  <si>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</si>
  <si>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多度津町公共下水道特別会計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</si>
  <si>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</si>
  <si>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</si>
  <si>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</si>
  <si>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</si>
  <si>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</si>
  <si>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</si>
  <si>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</si>
  <si>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</si>
  <si>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</si>
  <si>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</si>
  <si>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</si>
  <si>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</si>
  <si>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</si>
  <si>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</si>
  <si>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</si>
  <si>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</si>
  <si>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</si>
  <si>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</si>
  <si>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</si>
  <si>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</si>
  <si>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</si>
  <si>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</si>
  <si>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</si>
  <si>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</si>
  <si>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</si>
  <si>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</si>
  <si>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</si>
  <si>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</si>
  <si>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</si>
  <si>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</si>
  <si>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</si>
  <si>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</si>
  <si>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</si>
  <si>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</si>
  <si>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</si>
  <si>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</si>
  <si>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</si>
  <si>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</si>
  <si>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</si>
  <si>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</si>
  <si>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</si>
  <si>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</si>
  <si>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</si>
  <si>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</si>
  <si>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</si>
  <si>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</si>
  <si>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</si>
  <si>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</si>
  <si>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</si>
  <si>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</si>
  <si>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</si>
  <si>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</si>
  <si>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</si>
  <si>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</si>
  <si>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</si>
  <si>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</si>
  <si>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</si>
  <si>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</si>
  <si>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</si>
  <si>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</si>
  <si>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</si>
  <si>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</si>
  <si>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</si>
  <si>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</si>
  <si>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</si>
  <si>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</si>
  <si>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</si>
  <si>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</si>
  <si>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</si>
  <si>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</si>
  <si>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</si>
  <si>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</si>
  <si>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</si>
  <si>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</si>
  <si>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</si>
  <si>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</si>
  <si>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</si>
  <si>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</si>
  <si>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</si>
  <si>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</si>
  <si>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</si>
  <si>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</si>
  <si>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</si>
  <si>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</si>
  <si>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</si>
  <si>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</si>
  <si>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</si>
  <si>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1.85</t>
  </si>
  <si>
    <t>▲ 5.35</t>
  </si>
  <si>
    <t>▲ 8.25</t>
  </si>
  <si>
    <t>▲ 6.17</t>
  </si>
  <si>
    <t>▲ 6.57</t>
  </si>
  <si>
    <t>一般会計</t>
  </si>
  <si>
    <t>国民健康保険特別会計</t>
  </si>
  <si>
    <t>介護保険事業特別会計</t>
  </si>
  <si>
    <t>多度津町公共下水道特別会計</t>
  </si>
  <si>
    <t>直営診療所特別会計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</si>
  <si>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</si>
  <si>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</si>
  <si>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</si>
  <si>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</si>
  <si>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</si>
  <si>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</si>
  <si>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</si>
  <si>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</si>
  <si>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</si>
  <si>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（公財）多度津町文化体育振興事業団</t>
    <rPh sb="1" eb="2">
      <t>コウ</t>
    </rPh>
    <rPh sb="2" eb="3">
      <t>ザイ</t>
    </rPh>
    <rPh sb="4" eb="8">
      <t>タドツチョウ</t>
    </rPh>
    <rPh sb="8" eb="10">
      <t>ブンカ</t>
    </rPh>
    <rPh sb="10" eb="12">
      <t>タイイク</t>
    </rPh>
    <rPh sb="12" eb="14">
      <t>シンコウ</t>
    </rPh>
    <rPh sb="14" eb="17">
      <t>ジギョウダン</t>
    </rPh>
    <phoneticPr fontId="2"/>
  </si>
  <si>
    <t>多度津町土地開発公社</t>
    <rPh sb="0" eb="4">
      <t>タドツチョウ</t>
    </rPh>
    <rPh sb="4" eb="6">
      <t>トチ</t>
    </rPh>
    <rPh sb="6" eb="8">
      <t>カイハツ</t>
    </rPh>
    <rPh sb="8" eb="10">
      <t>コウシャ</t>
    </rPh>
    <phoneticPr fontId="2"/>
  </si>
  <si>
    <t>〇</t>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</si>
  <si>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</si>
  <si>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中讃広域行政事務組合（仲善クリーンセンター特別会計）</t>
    <rPh sb="0" eb="2">
      <t>チュウサン</t>
    </rPh>
    <rPh sb="2" eb="4">
      <t>コウイキ</t>
    </rPh>
    <rPh sb="4" eb="6">
      <t>ギョウセイ</t>
    </rPh>
    <rPh sb="6" eb="8">
      <t>ジム</t>
    </rPh>
    <rPh sb="8" eb="10">
      <t>クミアイ</t>
    </rPh>
    <rPh sb="11" eb="12">
      <t>ナカ</t>
    </rPh>
    <rPh sb="12" eb="13">
      <t>ゼン</t>
    </rPh>
    <rPh sb="21" eb="23">
      <t>トクベツ</t>
    </rPh>
    <rPh sb="23" eb="25">
      <t>カイケイ</t>
    </rPh>
    <phoneticPr fontId="2"/>
  </si>
  <si>
    <t>中讃広域行政事務組合（クリントピア丸亀特別会計）</t>
    <rPh sb="0" eb="2">
      <t>チュウサン</t>
    </rPh>
    <rPh sb="2" eb="4">
      <t>コウイキ</t>
    </rPh>
    <rPh sb="4" eb="6">
      <t>ギョウセイ</t>
    </rPh>
    <rPh sb="6" eb="8">
      <t>ジム</t>
    </rPh>
    <rPh sb="8" eb="10">
      <t>クミアイ</t>
    </rPh>
    <rPh sb="17" eb="19">
      <t>マルガメ</t>
    </rPh>
    <rPh sb="19" eb="21">
      <t>トクベツ</t>
    </rPh>
    <rPh sb="21" eb="23">
      <t>カイケイ</t>
    </rPh>
    <phoneticPr fontId="2"/>
  </si>
  <si>
    <t>中讃広域行政事務組合（瀬戸グリーンセンター特別会計）</t>
    <rPh sb="0" eb="2">
      <t>チュウサン</t>
    </rPh>
    <rPh sb="2" eb="4">
      <t>コウイキ</t>
    </rPh>
    <rPh sb="4" eb="6">
      <t>ギョウセイ</t>
    </rPh>
    <rPh sb="6" eb="8">
      <t>ジム</t>
    </rPh>
    <rPh sb="8" eb="10">
      <t>クミアイ</t>
    </rPh>
    <rPh sb="11" eb="13">
      <t>セト</t>
    </rPh>
    <rPh sb="21" eb="23">
      <t>トクベツ</t>
    </rPh>
    <rPh sb="23" eb="25">
      <t>カイケイ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</si>
  <si>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</si>
  <si>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</si>
  <si>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</si>
  <si>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</si>
  <si>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2"/>
  </si>
  <si>
    <t>-</t>
    <phoneticPr fontId="2"/>
  </si>
  <si>
    <t>農業振興基金</t>
    <phoneticPr fontId="5"/>
  </si>
  <si>
    <t>中山間ふるさと・水と土保全対策基金</t>
  </si>
  <si>
    <t>地域福祉基金</t>
  </si>
  <si>
    <t>奨学基金</t>
    <rPh sb="0" eb="2">
      <t>ショウガク</t>
    </rPh>
    <rPh sb="2" eb="4">
      <t>キキン</t>
    </rPh>
    <phoneticPr fontId="5"/>
  </si>
  <si>
    <t>-</t>
    <phoneticPr fontId="2"/>
  </si>
  <si>
    <t>法適用企業</t>
  </si>
  <si>
    <t>学校教育施設等整備基金</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</si>
  <si>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</si>
  <si>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</si>
  <si>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</si>
  <si>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</si>
  <si>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</si>
  <si>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</si>
  <si>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較して、将来負担比率・実質公債費比率ともに高い水準となっている。これは、上記の防災・安全対策事業に係る資本的投資のために地方債を発行した結果である。今後もこれらの既発行の地方債の償還が順次開始されることから、実質公債費比率のさらなる増加が見込まれる。
　また、将来負担比率のほうが類似団体との乖離が大きい要因として、下水道会計の地方債残高が多額であること、土地開発公社の負債等負担見込額が多額であることがあげられる。今後は、引き続き土地開発公社経営健全化計画に沿った土地の買戻しを行うとともに、緊急性・必要性を把握・反映した事業選択を徹底するなどさらなる財政健全化に取り組み、できる限り比率等の数値の改善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</si>
  <si>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</si>
  <si>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</si>
  <si>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</si>
  <si>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将来負担比率は、依然として非常に高い水準にある一方、有形固定資産減価償却率は、類似団体よりも低い水準まで低下している。
　令和3年度において老朽化が進む庁舎及び地域交流センターの建設事業が完了したため、有形固定資産減価償却率はさらに減少したが将来負担比率は大きく増加した。今後は地方債発行の抑制と財政調整基金の積み増し等により、できる限り将来負担比率の減少に努める。</t>
    <rPh sb="140" eb="143">
      <t>チホウサイ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</si>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</sst>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38"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4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42">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10"/>
    <cellStyle name="標準 2 3 2" xfId="29"/>
    <cellStyle name="標準 2 4" xfId="39"/>
    <cellStyle name="標準 2_2007AJAHO401600" xfId="30"/>
    <cellStyle name="標準 3" xfId="11"/>
    <cellStyle name="標準 3 2" xfId="32"/>
    <cellStyle name="標準 3 3" xfId="40"/>
    <cellStyle name="標準 3 4" xfId="31"/>
    <cellStyle name="標準 3_APAHO401000" xfId="33"/>
    <cellStyle name="標準 4" xfId="5"/>
    <cellStyle name="標準 4 2" xfId="34"/>
    <cellStyle name="標準 4_APAHO401000" xfId="35"/>
    <cellStyle name="標準 4_APAHO401600" xfId="1"/>
    <cellStyle name="標準 4_APAHO4019001" xfId="4"/>
    <cellStyle name="標準 4_ZJ08_022012_青森市_2010" xfId="3"/>
    <cellStyle name="標準 5" xfId="36"/>
    <cellStyle name="標準 6" xfId="8"/>
    <cellStyle name="標準 6 2" xfId="38"/>
    <cellStyle name="標準 6 3" xfId="3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15DB-45C7-BA4D-2D5EDEEF87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81955</c:v>
                </c:pt>
                <c:pt idx="1">
                  <c:v>38205</c:v>
                </c:pt>
                <c:pt idx="2">
                  <c:v>42404</c:v>
                </c:pt>
                <c:pt idx="3">
                  <c:v>64577</c:v>
                </c:pt>
                <c:pt idx="4">
                  <c:v>194857</c:v>
                </c:pt>
              </c:numCache>
            </c:numRef>
          </c:val>
          <c:smooth val="0"/>
          <c:extLst>
            <c:ext xmlns:c16="http://schemas.microsoft.com/office/drawing/2014/chart" uri="{C3380CC4-5D6E-409C-BE32-E72D297353CC}">
              <c16:uniqueId val="{00000001-15DB-45C7-BA4D-2D5EDEEF87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7.52</c:v>
                </c:pt>
                <c:pt idx="1">
                  <c:v>5.8</c:v>
                </c:pt>
                <c:pt idx="2">
                  <c:v>7.82</c:v>
                </c:pt>
                <c:pt idx="3">
                  <c:v>9.26</c:v>
                </c:pt>
                <c:pt idx="4">
                  <c:v>10.78</c:v>
                </c:pt>
              </c:numCache>
            </c:numRef>
          </c:val>
          <c:extLst>
            <c:ext xmlns:c16="http://schemas.microsoft.com/office/drawing/2014/chart" uri="{C3380CC4-5D6E-409C-BE32-E72D297353CC}">
              <c16:uniqueId val="{00000000-23D2-41E5-BEEB-DC9D748F99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35.43</c:v>
                </c:pt>
                <c:pt idx="1">
                  <c:v>35.97</c:v>
                </c:pt>
                <c:pt idx="2">
                  <c:v>29.57</c:v>
                </c:pt>
                <c:pt idx="3">
                  <c:v>24.61</c:v>
                </c:pt>
                <c:pt idx="4">
                  <c:v>20.149999999999999</c:v>
                </c:pt>
              </c:numCache>
            </c:numRef>
          </c:val>
          <c:extLst>
            <c:ext xmlns:c16="http://schemas.microsoft.com/office/drawing/2014/chart" uri="{C3380CC4-5D6E-409C-BE32-E72D297353CC}">
              <c16:uniqueId val="{00000001-23D2-41E5-BEEB-DC9D748F99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-1.85</c:v>
                </c:pt>
                <c:pt idx="1">
                  <c:v>-5.35</c:v>
                </c:pt>
                <c:pt idx="2">
                  <c:v>-8.25</c:v>
                </c:pt>
                <c:pt idx="3">
                  <c:v>-6.17</c:v>
                </c:pt>
                <c:pt idx="4">
                  <c:v>-6.57</c:v>
                </c:pt>
              </c:numCache>
            </c:numRef>
          </c:val>
          <c:smooth val="0"/>
          <c:extLst>
            <c:ext xmlns:c16="http://schemas.microsoft.com/office/drawing/2014/chart" uri="{C3380CC4-5D6E-409C-BE32-E72D297353CC}">
              <c16:uniqueId val="{00000002-23D2-41E5-BEEB-DC9D748F99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12.63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24-463C-844A-16F2D6B07F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24-463C-844A-16F2D6B07F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24-463C-844A-16F2D6B07F0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24-463C-844A-16F2D6B07F0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ED24-463C-844A-16F2D6B07F05}"/>
            </c:ext>
          </c:extLst>
        </c:ser>
        <c:ser>
          <c:idx val="5"/>
          <c:order val="5"/>
          <c:tx>
            <c:strRef>
              <c:f>データシート!$A$32</c:f>
              <c:strCache>
                <c:ptCount val="1"/>
                <c:pt idx="0">
                  <c:v>直営診療所特別会計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0.12</c:v>
                </c:pt>
                <c:pt idx="4">
                  <c:v>#N/A</c:v>
                </c:pt>
                <c:pt idx="5">
                  <c:v>0.08</c:v>
                </c:pt>
                <c:pt idx="6">
                  <c:v>#N/A</c:v>
                </c:pt>
                <c:pt idx="7">
                  <c:v>0.06</c:v>
                </c:pt>
                <c:pt idx="8">
                  <c:v>#N/A</c:v>
                </c:pt>
                <c:pt idx="9">
                  <c:v>0.04</c:v>
                </c:pt>
              </c:numCache>
            </c:numRef>
          </c:val>
          <c:extLst>
            <c:ext xmlns:c16="http://schemas.microsoft.com/office/drawing/2014/chart" uri="{C3380CC4-5D6E-409C-BE32-E72D297353CC}">
              <c16:uniqueId val="{00000005-ED24-463C-844A-16F2D6B07F05}"/>
            </c:ext>
          </c:extLst>
        </c:ser>
        <c:ser>
          <c:idx val="6"/>
          <c:order val="6"/>
          <c:tx>
            <c:strRef>
              <c:f>データシート!$A$33</c:f>
              <c:strCache>
                <c:ptCount val="1"/>
                <c:pt idx="0">
                  <c:v>多度津町公共下水道特別会計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0.56999999999999995</c:v>
                </c:pt>
                <c:pt idx="2">
                  <c:v>#N/A</c:v>
                </c:pt>
                <c:pt idx="3">
                  <c:v>0</c:v>
                </c:pt>
                <c:pt idx="4">
                  <c:v>#N/A</c:v>
                </c:pt>
                <c:pt idx="5">
                  <c:v>0.43</c:v>
                </c:pt>
                <c:pt idx="6">
                  <c:v>#N/A</c:v>
                </c:pt>
                <c:pt idx="7">
                  <c:v>0.23</c:v>
                </c:pt>
                <c:pt idx="8">
                  <c:v>#N/A</c:v>
                </c:pt>
                <c:pt idx="9">
                  <c:v>0.69</c:v>
                </c:pt>
              </c:numCache>
            </c:numRef>
          </c:val>
          <c:extLst>
            <c:ext xmlns:c16="http://schemas.microsoft.com/office/drawing/2014/chart" uri="{C3380CC4-5D6E-409C-BE32-E72D297353CC}">
              <c16:uniqueId val="{00000006-ED24-463C-844A-16F2D6B07F0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1.71</c:v>
                </c:pt>
                <c:pt idx="2">
                  <c:v>#N/A</c:v>
                </c:pt>
                <c:pt idx="3">
                  <c:v>2.35</c:v>
                </c:pt>
                <c:pt idx="4">
                  <c:v>#N/A</c:v>
                </c:pt>
                <c:pt idx="5">
                  <c:v>1.49</c:v>
                </c:pt>
                <c:pt idx="6">
                  <c:v>#N/A</c:v>
                </c:pt>
                <c:pt idx="7">
                  <c:v>1.08</c:v>
                </c:pt>
                <c:pt idx="8">
                  <c:v>#N/A</c:v>
                </c:pt>
                <c:pt idx="9">
                  <c:v>1.69</c:v>
                </c:pt>
              </c:numCache>
            </c:numRef>
          </c:val>
          <c:extLst>
            <c:ext xmlns:c16="http://schemas.microsoft.com/office/drawing/2014/chart" uri="{C3380CC4-5D6E-409C-BE32-E72D297353CC}">
              <c16:uniqueId val="{00000007-ED24-463C-844A-16F2D6B07F0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5.53</c:v>
                </c:pt>
                <c:pt idx="2">
                  <c:v>#N/A</c:v>
                </c:pt>
                <c:pt idx="3">
                  <c:v>3.46</c:v>
                </c:pt>
                <c:pt idx="4">
                  <c:v>#N/A</c:v>
                </c:pt>
                <c:pt idx="5">
                  <c:v>3.64</c:v>
                </c:pt>
                <c:pt idx="6">
                  <c:v>#N/A</c:v>
                </c:pt>
                <c:pt idx="7">
                  <c:v>3.29</c:v>
                </c:pt>
                <c:pt idx="8">
                  <c:v>#N/A</c:v>
                </c:pt>
                <c:pt idx="9">
                  <c:v>3.05</c:v>
                </c:pt>
              </c:numCache>
            </c:numRef>
          </c:val>
          <c:extLst>
            <c:ext xmlns:c16="http://schemas.microsoft.com/office/drawing/2014/chart" uri="{C3380CC4-5D6E-409C-BE32-E72D297353CC}">
              <c16:uniqueId val="{00000008-ED24-463C-844A-16F2D6B07F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7.51</c:v>
                </c:pt>
                <c:pt idx="2">
                  <c:v>#N/A</c:v>
                </c:pt>
                <c:pt idx="3">
                  <c:v>5.8</c:v>
                </c:pt>
                <c:pt idx="4">
                  <c:v>#N/A</c:v>
                </c:pt>
                <c:pt idx="5">
                  <c:v>7.81</c:v>
                </c:pt>
                <c:pt idx="6">
                  <c:v>#N/A</c:v>
                </c:pt>
                <c:pt idx="7">
                  <c:v>9.26</c:v>
                </c:pt>
                <c:pt idx="8">
                  <c:v>#N/A</c:v>
                </c:pt>
                <c:pt idx="9">
                  <c:v>10.78</c:v>
                </c:pt>
              </c:numCache>
            </c:numRef>
          </c:val>
          <c:extLst>
            <c:ext xmlns:c16="http://schemas.microsoft.com/office/drawing/2014/chart" uri="{C3380CC4-5D6E-409C-BE32-E72D297353CC}">
              <c16:uniqueId val="{00000009-ED24-463C-844A-16F2D6B07F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902</c:v>
                </c:pt>
                <c:pt idx="5">
                  <c:v>928</c:v>
                </c:pt>
                <c:pt idx="8">
                  <c:v>933</c:v>
                </c:pt>
                <c:pt idx="11">
                  <c:v>960</c:v>
                </c:pt>
                <c:pt idx="14">
                  <c:v>968</c:v>
                </c:pt>
              </c:numCache>
            </c:numRef>
          </c:val>
          <c:extLst>
            <c:ext xmlns:c16="http://schemas.microsoft.com/office/drawing/2014/chart" uri="{C3380CC4-5D6E-409C-BE32-E72D297353CC}">
              <c16:uniqueId val="{00000000-6C57-4381-89F1-DA689F3C9B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1-6C57-4381-89F1-DA689F3C9B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9</c:v>
                </c:pt>
                <c:pt idx="9">
                  <c:v>18</c:v>
                </c:pt>
                <c:pt idx="12">
                  <c:v>19</c:v>
                </c:pt>
              </c:numCache>
            </c:numRef>
          </c:val>
          <c:extLst>
            <c:ext xmlns:c16="http://schemas.microsoft.com/office/drawing/2014/chart" uri="{C3380CC4-5D6E-409C-BE32-E72D297353CC}">
              <c16:uniqueId val="{00000002-6C57-4381-89F1-DA689F3C9B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66</c:v>
                </c:pt>
                <c:pt idx="3">
                  <c:v>130</c:v>
                </c:pt>
                <c:pt idx="6">
                  <c:v>120</c:v>
                </c:pt>
                <c:pt idx="9">
                  <c:v>120</c:v>
                </c:pt>
                <c:pt idx="12">
                  <c:v>126</c:v>
                </c:pt>
              </c:numCache>
            </c:numRef>
          </c:val>
          <c:extLst>
            <c:ext xmlns:c16="http://schemas.microsoft.com/office/drawing/2014/chart" uri="{C3380CC4-5D6E-409C-BE32-E72D297353CC}">
              <c16:uniqueId val="{00000003-6C57-4381-89F1-DA689F3C9B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361</c:v>
                </c:pt>
                <c:pt idx="3">
                  <c:v>343</c:v>
                </c:pt>
                <c:pt idx="6">
                  <c:v>409</c:v>
                </c:pt>
                <c:pt idx="9">
                  <c:v>375</c:v>
                </c:pt>
                <c:pt idx="12">
                  <c:v>376</c:v>
                </c:pt>
              </c:numCache>
            </c:numRef>
          </c:val>
          <c:extLst>
            <c:ext xmlns:c16="http://schemas.microsoft.com/office/drawing/2014/chart" uri="{C3380CC4-5D6E-409C-BE32-E72D297353CC}">
              <c16:uniqueId val="{00000004-6C57-4381-89F1-DA689F3C9B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57-4381-89F1-DA689F3C9B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57-4381-89F1-DA689F3C9B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849</c:v>
                </c:pt>
                <c:pt idx="3">
                  <c:v>941</c:v>
                </c:pt>
                <c:pt idx="6">
                  <c:v>965</c:v>
                </c:pt>
                <c:pt idx="9">
                  <c:v>985</c:v>
                </c:pt>
                <c:pt idx="12">
                  <c:v>1011</c:v>
                </c:pt>
              </c:numCache>
            </c:numRef>
          </c:val>
          <c:extLst>
            <c:ext xmlns:c16="http://schemas.microsoft.com/office/drawing/2014/chart" uri="{C3380CC4-5D6E-409C-BE32-E72D297353CC}">
              <c16:uniqueId val="{00000007-6C57-4381-89F1-DA689F3C9B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374</c:v>
                </c:pt>
                <c:pt idx="2">
                  <c:v>#N/A</c:v>
                </c:pt>
                <c:pt idx="3">
                  <c:v>#N/A</c:v>
                </c:pt>
                <c:pt idx="4">
                  <c:v>486</c:v>
                </c:pt>
                <c:pt idx="5">
                  <c:v>#N/A</c:v>
                </c:pt>
                <c:pt idx="6">
                  <c:v>#N/A</c:v>
                </c:pt>
                <c:pt idx="7">
                  <c:v>570</c:v>
                </c:pt>
                <c:pt idx="8">
                  <c:v>#N/A</c:v>
                </c:pt>
                <c:pt idx="9">
                  <c:v>#N/A</c:v>
                </c:pt>
                <c:pt idx="10">
                  <c:v>538</c:v>
                </c:pt>
                <c:pt idx="11">
                  <c:v>#N/A</c:v>
                </c:pt>
                <c:pt idx="12">
                  <c:v>#N/A</c:v>
                </c:pt>
                <c:pt idx="13">
                  <c:v>567</c:v>
                </c:pt>
                <c:pt idx="14">
                  <c:v>#N/A</c:v>
                </c:pt>
              </c:numCache>
            </c:numRef>
          </c:val>
          <c:smooth val="0"/>
          <c:extLst>
            <c:ext xmlns:c16="http://schemas.microsoft.com/office/drawing/2014/chart" uri="{C3380CC4-5D6E-409C-BE32-E72D297353CC}">
              <c16:uniqueId val="{00000008-6C57-4381-89F1-DA689F3C9B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11918</c:v>
                </c:pt>
                <c:pt idx="5">
                  <c:v>11633</c:v>
                </c:pt>
                <c:pt idx="8">
                  <c:v>11413</c:v>
                </c:pt>
                <c:pt idx="11">
                  <c:v>11259</c:v>
                </c:pt>
                <c:pt idx="14">
                  <c:v>11942</c:v>
                </c:pt>
              </c:numCache>
            </c:numRef>
          </c:val>
          <c:extLst>
            <c:ext xmlns:c16="http://schemas.microsoft.com/office/drawing/2014/chart" uri="{C3380CC4-5D6E-409C-BE32-E72D297353CC}">
              <c16:uniqueId val="{00000000-2A72-4047-8FFB-8FB6365C5C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929</c:v>
                </c:pt>
                <c:pt idx="5">
                  <c:v>912</c:v>
                </c:pt>
                <c:pt idx="8">
                  <c:v>913</c:v>
                </c:pt>
                <c:pt idx="11">
                  <c:v>860</c:v>
                </c:pt>
                <c:pt idx="14">
                  <c:v>794</c:v>
                </c:pt>
              </c:numCache>
            </c:numRef>
          </c:val>
          <c:extLst>
            <c:ext xmlns:c16="http://schemas.microsoft.com/office/drawing/2014/chart" uri="{C3380CC4-5D6E-409C-BE32-E72D297353CC}">
              <c16:uniqueId val="{00000001-2A72-4047-8FFB-8FB6365C5C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2697</c:v>
                </c:pt>
                <c:pt idx="5">
                  <c:v>2873</c:v>
                </c:pt>
                <c:pt idx="8">
                  <c:v>2582</c:v>
                </c:pt>
                <c:pt idx="11">
                  <c:v>2414</c:v>
                </c:pt>
                <c:pt idx="14">
                  <c:v>2172</c:v>
                </c:pt>
              </c:numCache>
            </c:numRef>
          </c:val>
          <c:extLst>
            <c:ext xmlns:c16="http://schemas.microsoft.com/office/drawing/2014/chart" uri="{C3380CC4-5D6E-409C-BE32-E72D297353CC}">
              <c16:uniqueId val="{00000002-2A72-4047-8FFB-8FB6365C5C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72-4047-8FFB-8FB6365C5C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72-4047-8FFB-8FB6365C5C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1260</c:v>
                </c:pt>
                <c:pt idx="3">
                  <c:v>1152</c:v>
                </c:pt>
                <c:pt idx="6">
                  <c:v>1033</c:v>
                </c:pt>
                <c:pt idx="9">
                  <c:v>924</c:v>
                </c:pt>
                <c:pt idx="12">
                  <c:v>816</c:v>
                </c:pt>
              </c:numCache>
            </c:numRef>
          </c:val>
          <c:extLst>
            <c:ext xmlns:c16="http://schemas.microsoft.com/office/drawing/2014/chart" uri="{C3380CC4-5D6E-409C-BE32-E72D297353CC}">
              <c16:uniqueId val="{00000005-2A72-4047-8FFB-8FB6365C5C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1439</c:v>
                </c:pt>
                <c:pt idx="3">
                  <c:v>1383</c:v>
                </c:pt>
                <c:pt idx="6">
                  <c:v>1332</c:v>
                </c:pt>
                <c:pt idx="9">
                  <c:v>1307</c:v>
                </c:pt>
                <c:pt idx="12">
                  <c:v>1258</c:v>
                </c:pt>
              </c:numCache>
            </c:numRef>
          </c:val>
          <c:extLst>
            <c:ext xmlns:c16="http://schemas.microsoft.com/office/drawing/2014/chart" uri="{C3380CC4-5D6E-409C-BE32-E72D297353CC}">
              <c16:uniqueId val="{00000006-2A72-4047-8FFB-8FB6365C5C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811</c:v>
                </c:pt>
                <c:pt idx="3">
                  <c:v>1152</c:v>
                </c:pt>
                <c:pt idx="6">
                  <c:v>1008</c:v>
                </c:pt>
                <c:pt idx="9">
                  <c:v>959</c:v>
                </c:pt>
                <c:pt idx="12">
                  <c:v>953</c:v>
                </c:pt>
              </c:numCache>
            </c:numRef>
          </c:val>
          <c:extLst>
            <c:ext xmlns:c16="http://schemas.microsoft.com/office/drawing/2014/chart" uri="{C3380CC4-5D6E-409C-BE32-E72D297353CC}">
              <c16:uniqueId val="{00000007-2A72-4047-8FFB-8FB6365C5C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5694</c:v>
                </c:pt>
                <c:pt idx="3">
                  <c:v>5352</c:v>
                </c:pt>
                <c:pt idx="6">
                  <c:v>5431</c:v>
                </c:pt>
                <c:pt idx="9">
                  <c:v>5212</c:v>
                </c:pt>
                <c:pt idx="12">
                  <c:v>5138</c:v>
                </c:pt>
              </c:numCache>
            </c:numRef>
          </c:val>
          <c:extLst>
            <c:ext xmlns:c16="http://schemas.microsoft.com/office/drawing/2014/chart" uri="{C3380CC4-5D6E-409C-BE32-E72D297353CC}">
              <c16:uniqueId val="{00000008-2A72-4047-8FFB-8FB6365C5C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685</c:v>
                </c:pt>
                <c:pt idx="9">
                  <c:v>692</c:v>
                </c:pt>
                <c:pt idx="12">
                  <c:v>674</c:v>
                </c:pt>
              </c:numCache>
            </c:numRef>
          </c:val>
          <c:extLst>
            <c:ext xmlns:c16="http://schemas.microsoft.com/office/drawing/2014/chart" uri="{C3380CC4-5D6E-409C-BE32-E72D297353CC}">
              <c16:uniqueId val="{00000009-2A72-4047-8FFB-8FB6365C5C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12596</c:v>
                </c:pt>
                <c:pt idx="3">
                  <c:v>12495</c:v>
                </c:pt>
                <c:pt idx="6">
                  <c:v>12320</c:v>
                </c:pt>
                <c:pt idx="9">
                  <c:v>12538</c:v>
                </c:pt>
                <c:pt idx="12">
                  <c:v>15176</c:v>
                </c:pt>
              </c:numCache>
            </c:numRef>
          </c:val>
          <c:extLst>
            <c:ext xmlns:c16="http://schemas.microsoft.com/office/drawing/2014/chart" uri="{C3380CC4-5D6E-409C-BE32-E72D297353CC}">
              <c16:uniqueId val="{0000000A-2A72-4047-8FFB-8FB6365C5C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6256</c:v>
                </c:pt>
                <c:pt idx="2">
                  <c:v>#N/A</c:v>
                </c:pt>
                <c:pt idx="3">
                  <c:v>#N/A</c:v>
                </c:pt>
                <c:pt idx="4">
                  <c:v>6116</c:v>
                </c:pt>
                <c:pt idx="5">
                  <c:v>#N/A</c:v>
                </c:pt>
                <c:pt idx="6">
                  <c:v>#N/A</c:v>
                </c:pt>
                <c:pt idx="7">
                  <c:v>6900</c:v>
                </c:pt>
                <c:pt idx="8">
                  <c:v>#N/A</c:v>
                </c:pt>
                <c:pt idx="9">
                  <c:v>#N/A</c:v>
                </c:pt>
                <c:pt idx="10">
                  <c:v>7098</c:v>
                </c:pt>
                <c:pt idx="11">
                  <c:v>#N/A</c:v>
                </c:pt>
                <c:pt idx="12">
                  <c:v>#N/A</c:v>
                </c:pt>
                <c:pt idx="13">
                  <c:v>9106</c:v>
                </c:pt>
                <c:pt idx="14">
                  <c:v>#N/A</c:v>
                </c:pt>
              </c:numCache>
            </c:numRef>
          </c:val>
          <c:smooth val="0"/>
          <c:extLst>
            <c:ext xmlns:c16="http://schemas.microsoft.com/office/drawing/2014/chart" uri="{C3380CC4-5D6E-409C-BE32-E72D297353CC}">
              <c16:uniqueId val="{0000000B-2A72-4047-8FFB-8FB6365C5C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1587</c:v>
                </c:pt>
                <c:pt idx="1">
                  <c:v>1387</c:v>
                </c:pt>
                <c:pt idx="2">
                  <c:v>1187</c:v>
                </c:pt>
              </c:numCache>
            </c:numRef>
          </c:val>
          <c:extLst>
            <c:ext xmlns:c16="http://schemas.microsoft.com/office/drawing/2014/chart" uri="{C3380CC4-5D6E-409C-BE32-E72D297353CC}">
              <c16:uniqueId val="{00000000-9AD2-4723-A411-5951DA3033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c:v>
                </c:pt>
                <c:pt idx="1">
                  <c:v>20</c:v>
                </c:pt>
                <c:pt idx="2">
                  <c:v>131</c:v>
                </c:pt>
              </c:numCache>
            </c:numRef>
          </c:val>
          <c:extLst>
            <c:ext xmlns:c16="http://schemas.microsoft.com/office/drawing/2014/chart" uri="{C3380CC4-5D6E-409C-BE32-E72D297353CC}">
              <c16:uniqueId val="{00000001-9AD2-4723-A411-5951DA3033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367</c:v>
                </c:pt>
                <c:pt idx="1">
                  <c:v>392</c:v>
                </c:pt>
                <c:pt idx="2">
                  <c:v>203</c:v>
                </c:pt>
              </c:numCache>
            </c:numRef>
          </c:val>
          <c:extLst>
            <c:ext xmlns:c16="http://schemas.microsoft.com/office/drawing/2014/chart" uri="{C3380CC4-5D6E-409C-BE32-E72D297353CC}">
              <c16:uniqueId val="{00000002-9AD2-4723-A411-5951DA3033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214887573778388E-2"/>
                  <c:y val="-6.783683253459689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{F9CF6709-31D6-4F1A-80D6-A0B2BE516F93}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0D3-4CD7-88E4-245D2B8CE1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{1F486892-EBD0-4A8B-B8E5-BCBBB4D8B6F5}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D3-4CD7-88E4-245D2B8CE1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{F181E104-CDA1-4830-8E98-9AFED8AB479A}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D3-4CD7-88E4-245D2B8CE1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{AC11C826-233D-4C93-B7C6-528A6F34CE52}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D3-4CD7-88E4-245D2B8CE1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{2F429AB1-9C96-46A6-9D73-D360B08592CA}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D3-4CD7-88E4-245D2B8CE1E9}"/>
                </c:ext>
              </c:extLst>
            </c:dLbl>
            <c:dLbl>
              <c:idx val="8"/>
              <c:layout>
                <c:manualLayout>
                  <c:x val="-3.507551336536621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{1655DD6D-CD89-4599-B8EB-622DE92EED81}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0D3-4CD7-88E4-245D2B8CE1E9}"/>
                </c:ext>
              </c:extLst>
            </c:dLbl>
            <c:dLbl>
              <c:idx val="16"/>
              <c:layout>
                <c:manualLayout>
                  <c:x val="-2.492600683273714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{1924B073-7AE7-49AF-A833-1CB497ED3B44}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0D3-4CD7-88E4-245D2B8CE1E9}"/>
                </c:ext>
              </c:extLst>
            </c:dLbl>
            <c:dLbl>
              <c:idx val="24"/>
              <c:layout>
                <c:manualLayout>
                  <c:x val="-3.9105494467731171E-2"/>
                  <c:y val="-6.164125167713354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{C66CC982-CD3E-4EEC-8DB0-5AE507D7D310}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0D3-4CD7-88E4-245D2B8CE1E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{6EC7D999-A9D3-40B4-AFD4-58AC11C235AE}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0D3-4CD7-88E4-245D2B8CE1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57.8</c:v>
                </c:pt>
                <c:pt idx="16">
                  <c:v>57</c:v>
                </c:pt>
                <c:pt idx="24">
                  <c:v>57.3</c:v>
                </c:pt>
                <c:pt idx="32">
                  <c:v>52.6</c:v>
                </c:pt>
              </c:numCache>
            </c:numRef>
          </c:xVal>
          <c:yVal>
            <c:numRef>
              <c:f>公会計指標分析・財政指標組合せ分析表!$BP$51:$DC$51</c:f>
              <c:numCache>
                <c:formatCode>#,##0.0;"▲ "#,##0.0</c:formatCode>
                <c:ptCount val="40"/>
                <c:pt idx="0">
                  <c:v>138.80000000000001</c:v>
                </c:pt>
                <c:pt idx="8">
                  <c:v>134.6</c:v>
                </c:pt>
                <c:pt idx="16">
                  <c:v>152.69999999999999</c:v>
                </c:pt>
                <c:pt idx="24">
                  <c:v>149.4</c:v>
                </c:pt>
                <c:pt idx="32">
                  <c:v>182.4</c:v>
                </c:pt>
              </c:numCache>
            </c:numRef>
          </c:yVal>
          <c:smooth val="0"/>
          <c:extLst>
            <c:ext xmlns:c16="http://schemas.microsoft.com/office/drawing/2014/chart" uri="{C3380CC4-5D6E-409C-BE32-E72D297353CC}">
              <c16:uniqueId val="{00000009-00D3-4CD7-88E4-245D2B8CE1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{283C37BF-100F-481B-803A-C2FC6D6406AD}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0D3-4CD7-88E4-245D2B8CE1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{EDFFC2B2-A2D9-48C7-9CBD-F7ACF7813B7F}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D3-4CD7-88E4-245D2B8CE1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{73A0F505-0707-4E93-AF22-0FBA31803F1E}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D3-4CD7-88E4-245D2B8CE1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{00909FBF-F13E-4910-A7EB-A04F9D63B538}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D3-4CD7-88E4-245D2B8CE1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{9CD5D87B-2E46-4911-8518-489983485645}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D3-4CD7-88E4-245D2B8CE1E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{27AF45D7-F5FA-4471-9D3A-DBDF50883EDD}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0D3-4CD7-88E4-245D2B8CE1E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{A75FB7D0-ECAC-48DC-A9EA-02DC2222C53C}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0D3-4CD7-88E4-245D2B8CE1E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{A21737E7-E9E2-431F-99D9-27279FEAAA8C}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0D3-4CD7-88E4-245D2B8CE1E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{C05348E9-A872-467D-8D98-E0C3587B683B}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0D3-4CD7-88E4-245D2B8CE1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00D3-4CD7-88E4-245D2B8CE1E9}"/>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{E243C5D3-3600-4D6A-8EE3-7407A5FE1992}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278-4028-A491-EDE71E5DC5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{56BC8A00-751F-4096-8015-4E2DA6BFA81D}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78-4028-A491-EDE71E5DC5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{D9A364CC-EA37-49AC-89D7-798BAAA283A2}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78-4028-A491-EDE71E5DC5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{D0029BC3-9096-453D-BD0C-A285FC4BF389}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78-4028-A491-EDE71E5DC5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{0B645711-E7DE-481E-ACA9-F1DABBFC52BF}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78-4028-A491-EDE71E5DC52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{EC3BA335-510D-47C9-B944-F2FE5D6B6E2B}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278-4028-A491-EDE71E5DC52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{C23A7D64-5BD0-4E71-878A-60AB5835B7CD}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278-4028-A491-EDE71E5DC52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{807EB567-6FC1-4510-901E-B12C0ECE892A}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278-4028-A491-EDE71E5DC52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{16600183-2509-4BBC-98ED-B280A72253C1}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278-4028-A491-EDE71E5DC5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9.5</c:v>
                </c:pt>
                <c:pt idx="16">
                  <c:v>10.5</c:v>
                </c:pt>
                <c:pt idx="24">
                  <c:v>11.5</c:v>
                </c:pt>
                <c:pt idx="32">
                  <c:v>11.7</c:v>
                </c:pt>
              </c:numCache>
            </c:numRef>
          </c:xVal>
          <c:yVal>
            <c:numRef>
              <c:f>公会計指標分析・財政指標組合せ分析表!$BP$73:$DC$73</c:f>
              <c:numCache>
                <c:formatCode>#,##0.0;"▲ "#,##0.0</c:formatCode>
                <c:ptCount val="40"/>
                <c:pt idx="0">
                  <c:v>138.80000000000001</c:v>
                </c:pt>
                <c:pt idx="8">
                  <c:v>134.6</c:v>
                </c:pt>
                <c:pt idx="16">
                  <c:v>152.69999999999999</c:v>
                </c:pt>
                <c:pt idx="24">
                  <c:v>149.4</c:v>
                </c:pt>
                <c:pt idx="32">
                  <c:v>182.4</c:v>
                </c:pt>
              </c:numCache>
            </c:numRef>
          </c:yVal>
          <c:smooth val="0"/>
          <c:extLst>
            <c:ext xmlns:c16="http://schemas.microsoft.com/office/drawing/2014/chart" uri="{C3380CC4-5D6E-409C-BE32-E72D297353CC}">
              <c16:uniqueId val="{00000009-D278-4028-A491-EDE71E5DC5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3.34850096615743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{601C3E63-1CFA-488B-A03A-6325680F542E}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278-4028-A491-EDE71E5DC5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{58020A20-288E-4D23-BA4A-75C412EFD530}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78-4028-A491-EDE71E5DC5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{97D13B4B-8EA8-4D5E-828D-F8739A3DED63}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78-4028-A491-EDE71E5DC5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{E66A8A00-1308-4D36-8BAB-0393D0A870A7}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78-4028-A491-EDE71E5DC5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{DD9A1854-A2A8-403E-8ABD-8493488012AD}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78-4028-A491-EDE71E5DC527}"/>
                </c:ext>
              </c:extLst>
            </c:dLbl>
            <c:dLbl>
              <c:idx val="8"/>
              <c:layout>
                <c:manualLayout>
                  <c:x val="-3.4566143090820671E-2"/>
                  <c:y val="-5.952005846947785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{E8ADCC66-DCED-4FBD-B5A0-67EBBC3A683E}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278-4028-A491-EDE71E5DC527}"/>
                </c:ext>
              </c:extLst>
            </c:dLbl>
            <c:dLbl>
              <c:idx val="16"/>
              <c:layout>
                <c:manualLayout>
                  <c:x val="-3.1570342725075584E-2"/>
                  <c:y val="-9.42448731323296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{9FC3935E-5209-4F4B-BBAB-5C1061D52F2D}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278-4028-A491-EDE71E5DC527}"/>
                </c:ext>
              </c:extLst>
            </c:dLbl>
            <c:dLbl>
              <c:idx val="24"/>
              <c:layout>
                <c:manualLayout>
                  <c:x val="-4.4905057365901176E-2"/>
                  <c:y val="-5.035235121141280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{C40C63F7-6C3B-45BF-A899-6DDA67185AA8}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278-4028-A491-EDE71E5DC527}"/>
                </c:ext>
              </c:extLst>
            </c:dLbl>
            <c:dLbl>
              <c:idx val="32"/>
              <c:layout>
                <c:manualLayout>
                  <c:x val="-1.8235628084249993E-2"/>
                  <c:y val="-7.448094296417510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{E093A330-6C99-499F-A482-EF48BA13F03A}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278-4028-A491-EDE71E5DC5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D278-4028-A491-EDE71E5DC527}"/>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36D0551-9063-4003-B64C-D15BA99E2DFA}"/>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0259320-2A9D-4402-877F-06603AB3FBD9}"/>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年度と比較すると</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ポイント増加している。これは、元利償還金に加え、下水道会計や組合等の地方債の元利償還金に対する繰出金や負担金等が増加したことによるものである。</a:t>
          </a:r>
        </a:p>
        <a:p>
          <a:r>
            <a:rPr kumimoji="1" lang="ja-JP" altLang="en-US" sz="1300">
              <a:latin typeface="ＭＳ ゴシック" pitchFamily="49" charset="-128"/>
              <a:ea typeface="ＭＳ ゴシック" pitchFamily="49" charset="-128"/>
            </a:rPr>
            <a:t>　元利償還金については、平成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年度から令和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かけて、安全対策に係る大型普通建設事業を実施するために多額の町債を発行しており、順に元金償還が開始されることから、今後さらに増加していくと見込んでいる。今後は、これ以上将来の公債費が増えないよう、町債の新規発行の抑制を図り、町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年度の将来負担比率は</a:t>
          </a:r>
          <a:r>
            <a:rPr kumimoji="1" lang="en-US" altLang="ja-JP" sz="1300">
              <a:latin typeface="ＭＳ ゴシック" pitchFamily="49" charset="-128"/>
              <a:ea typeface="ＭＳ ゴシック" pitchFamily="49" charset="-128"/>
            </a:rPr>
            <a:t>182.4</a:t>
          </a:r>
          <a:r>
            <a:rPr kumimoji="1" lang="ja-JP" altLang="en-US" sz="1300">
              <a:latin typeface="ＭＳ ゴシック" pitchFamily="49" charset="-128"/>
              <a:ea typeface="ＭＳ ゴシック" pitchFamily="49" charset="-128"/>
            </a:rPr>
            <a:t>％で、平成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年度と比較すると</a:t>
          </a:r>
          <a:r>
            <a:rPr kumimoji="1" lang="en-US" altLang="ja-JP" sz="1300">
              <a:latin typeface="ＭＳ ゴシック" pitchFamily="49" charset="-128"/>
              <a:ea typeface="ＭＳ ゴシック" pitchFamily="49" charset="-128"/>
            </a:rPr>
            <a:t>43.6</a:t>
          </a:r>
          <a:r>
            <a:rPr kumimoji="1" lang="ja-JP" altLang="en-US" sz="1300">
              <a:latin typeface="ＭＳ ゴシック" pitchFamily="49" charset="-128"/>
              <a:ea typeface="ＭＳ ゴシック" pitchFamily="49" charset="-128"/>
            </a:rPr>
            <a:t>ポイント上昇しており、全国で見ても非常に高い水準である。</a:t>
          </a:r>
        </a:p>
        <a:p>
          <a:r>
            <a:rPr kumimoji="1" lang="ja-JP" altLang="en-US" sz="1300">
              <a:latin typeface="ＭＳ ゴシック" pitchFamily="49" charset="-128"/>
              <a:ea typeface="ＭＳ ゴシック" pitchFamily="49" charset="-128"/>
            </a:rPr>
            <a:t>　分子を見ると、令和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年度は、庁舎建設事業に係る町債を</a:t>
          </a:r>
          <a:r>
            <a:rPr kumimoji="1" lang="en-US" altLang="ja-JP" sz="1300">
              <a:latin typeface="ＭＳ ゴシック" pitchFamily="49" charset="-128"/>
              <a:ea typeface="ＭＳ ゴシック" pitchFamily="49" charset="-128"/>
            </a:rPr>
            <a:t>21.8</a:t>
          </a:r>
          <a:r>
            <a:rPr kumimoji="1" lang="ja-JP" altLang="en-US" sz="1300">
              <a:latin typeface="ＭＳ ゴシック" pitchFamily="49" charset="-128"/>
              <a:ea typeface="ＭＳ ゴシック" pitchFamily="49" charset="-128"/>
            </a:rPr>
            <a:t>億円発行したことなどにより、一般会計に係る地方債の現在高が大きく増加しており、将来負担額の</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割以上を占めている。</a:t>
          </a:r>
        </a:p>
        <a:p>
          <a:r>
            <a:rPr kumimoji="1" lang="ja-JP" altLang="en-US" sz="1300">
              <a:latin typeface="ＭＳ ゴシック" pitchFamily="49" charset="-128"/>
              <a:ea typeface="ＭＳ ゴシック" pitchFamily="49" charset="-128"/>
            </a:rPr>
            <a:t>　充当可能基金も庁舎建設基金の減少や財政調整基金の減少により減少している。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ただ、庁舎建設に係る町債について、交付税措置のある緊防債を活用したこと等により、基準財政需要額算入額も増加しており、分子の合計額は、地方債の現在高の増加分</a:t>
          </a:r>
          <a:r>
            <a:rPr kumimoji="1" lang="en-US" altLang="ja-JP" sz="1300">
              <a:latin typeface="ＭＳ ゴシック" pitchFamily="49" charset="-128"/>
              <a:ea typeface="ＭＳ ゴシック" pitchFamily="49" charset="-128"/>
            </a:rPr>
            <a:t>2,638</a:t>
          </a:r>
          <a:r>
            <a:rPr kumimoji="1" lang="ja-JP" altLang="en-US" sz="1300">
              <a:latin typeface="ＭＳ ゴシック" pitchFamily="49" charset="-128"/>
              <a:ea typeface="ＭＳ ゴシック" pitchFamily="49" charset="-128"/>
            </a:rPr>
            <a:t>百万円よりは少ない</a:t>
          </a:r>
          <a:r>
            <a:rPr kumimoji="1" lang="en-US" altLang="ja-JP" sz="1300">
              <a:latin typeface="ＭＳ ゴシック" pitchFamily="49" charset="-128"/>
              <a:ea typeface="ＭＳ ゴシック" pitchFamily="49" charset="-128"/>
            </a:rPr>
            <a:t>2,008</a:t>
          </a:r>
          <a:r>
            <a:rPr kumimoji="1" lang="ja-JP" altLang="en-US" sz="1300">
              <a:latin typeface="ＭＳ ゴシック" pitchFamily="49" charset="-128"/>
              <a:ea typeface="ＭＳ ゴシック" pitchFamily="49" charset="-128"/>
            </a:rPr>
            <a:t>百万円の増加となっている。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年度の将来負担比率は、標準財政規模の減少によりさらに上昇する見込みであるため、令和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年度以降は減少させるよう、町債の新規発行の抑制や基金の復元等を行い、比率の改善に努める。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香川県多度津町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普通交付税の追加交付のうち、臨時財政対策債償還基金費分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み立てたものの、財政調整基金について、前年度剰余金の積立額以上の取り崩しを行ったこと、新庁舎建設に伴い庁舎建設基金を全額取り崩したこと等により、基金全体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今後は、新規事業の抑制や既存事業の見直しなどにより、減少し続けている財政調整基金の復元に努める。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：高校生及び大学生等に対する奨学金事業に必要な財源を確保する。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　：学校教育施設等の整備に要する経費の財源に充てる。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：庁舎建設事業に充当するため、全額（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新健やか子ども基金　　　：５歳児健康診査事業や新健やか子ども基金通学路カラー舗装事業等に充当するため、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百万円程度を奨学基金に充当していく予定。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　　　　　　：毎年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百万円程度を農業振興会補助金等に充当していく予定。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百万円積み立てたが、一般財源不足補てんのため、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財政調整基金の残高は、災害時の備えとして、一般的に標準財政規模の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百万円）を目安としているが、当町では財政調整基金の組替運用を毎年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百万円を資金面での残高水準としている。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しかし、大型事業の実施により、令和元年度以降残高が減少し、年度末基金残高が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百万円をきっているので、令和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年度以降は、大型事業は控え、歳出の削減を図ることで基金残高の復元に努めていく。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年度普通交付税のうち、臨時財政対策債償還基金費分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大型事業を実施することで、公債費が膨らまないようにしていたため減債基金を使うことがなかったが、今後の状況によっては、減債基金の必要残高水準を算出する必要が生じる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学校施設改築や消防施設更新等を行ってきたことにより類似団体を下回っており、平成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年度以降は</a:t>
          </a:r>
          <a:r>
            <a:rPr kumimoji="1" lang="en-US" altLang="ja-JP" sz="1000">
              <a:solidFill>
                <a:schemeClr val="dk1"/>
              </a:solidFill>
              <a:effectLst/>
              <a:latin typeface="+mn-lt"/>
              <a:ea typeface="+mn-ea"/>
              <a:cs typeface="+mn-cs"/>
            </a:rPr>
            <a:t>57%</a:t>
          </a:r>
          <a:r>
            <a:rPr kumimoji="1" lang="ja-JP" altLang="ja-JP" sz="1000">
              <a:solidFill>
                <a:schemeClr val="dk1"/>
              </a:solidFill>
              <a:effectLst/>
              <a:latin typeface="+mn-lt"/>
              <a:ea typeface="+mn-ea"/>
              <a:cs typeface="+mn-cs"/>
            </a:rPr>
            <a:t>台を維持してきた。</a:t>
          </a:r>
          <a:endParaRPr lang="ja-JP" altLang="ja-JP" sz="1000">
            <a:effectLst/>
          </a:endParaRPr>
        </a:p>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年度は、新庁舎及び地域交流センターが建設されたことなどから、</a:t>
          </a:r>
          <a:r>
            <a:rPr kumimoji="1" lang="ja-JP" altLang="en-US" sz="1000">
              <a:solidFill>
                <a:schemeClr val="dk1"/>
              </a:solidFill>
              <a:effectLst/>
              <a:latin typeface="+mn-lt"/>
              <a:ea typeface="+mn-ea"/>
              <a:cs typeface="+mn-cs"/>
            </a:rPr>
            <a:t>さらに</a:t>
          </a:r>
          <a:r>
            <a:rPr kumimoji="1" lang="en-US" altLang="ja-JP" sz="1000">
              <a:solidFill>
                <a:schemeClr val="dk1"/>
              </a:solidFill>
              <a:effectLst/>
              <a:latin typeface="+mn-lt"/>
              <a:ea typeface="+mn-ea"/>
              <a:cs typeface="+mn-cs"/>
            </a:rPr>
            <a:t>52</a:t>
          </a:r>
          <a:r>
            <a:rPr kumimoji="1" lang="ja-JP" altLang="ja-JP" sz="1000">
              <a:solidFill>
                <a:schemeClr val="dk1"/>
              </a:solidFill>
              <a:effectLst/>
              <a:latin typeface="+mn-lt"/>
              <a:ea typeface="+mn-ea"/>
              <a:cs typeface="+mn-cs"/>
            </a:rPr>
            <a:t>％まで減少した。</a:t>
          </a:r>
          <a:endParaRPr lang="ja-JP" altLang="ja-JP" sz="1000">
            <a:effectLst/>
          </a:endParaRPr>
        </a:p>
        <a:p>
          <a:r>
            <a:rPr kumimoji="1" lang="ja-JP" altLang="ja-JP" sz="1000">
              <a:solidFill>
                <a:schemeClr val="dk1"/>
              </a:solidFill>
              <a:effectLst/>
              <a:latin typeface="+mn-lt"/>
              <a:ea typeface="+mn-ea"/>
              <a:cs typeface="+mn-cs"/>
            </a:rPr>
            <a:t>　今後は、個別施設計画策定に際して算出した各施設の総合劣化度を参考に、施設の実情に応じた長寿命化の検討を計画的</a:t>
          </a:r>
          <a:r>
            <a:rPr kumimoji="1" lang="ja-JP" altLang="en-US" sz="1000">
              <a:solidFill>
                <a:schemeClr val="dk1"/>
              </a:solidFill>
              <a:effectLst/>
              <a:latin typeface="+mn-lt"/>
              <a:ea typeface="+mn-ea"/>
              <a:cs typeface="+mn-cs"/>
            </a:rPr>
            <a:t>かつ効率的</a:t>
          </a:r>
          <a:r>
            <a:rPr kumimoji="1" lang="ja-JP" altLang="ja-JP" sz="1000">
              <a:solidFill>
                <a:schemeClr val="dk1"/>
              </a:solidFill>
              <a:effectLst/>
              <a:latin typeface="+mn-lt"/>
              <a:ea typeface="+mn-ea"/>
              <a:cs typeface="+mn-cs"/>
            </a:rPr>
            <a:t>に行うよう努める。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600321"/>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60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115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1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8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05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45593</xdr:rowOff>
    </xdr:from>
    <xdr:to>
      <xdr:col>23</xdr:col>
      <xdr:colOff>136525</xdr:colOff>
      <xdr:row>27</xdr:row>
      <xdr:rowOff>147193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46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131970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458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77089</xdr:rowOff>
    </xdr:from>
    <xdr:to>
      <xdr:col>19</xdr:col>
      <xdr:colOff>187325</xdr:colOff>
      <xdr:row>29</xdr:row>
      <xdr:rowOff>7239</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96393</xdr:rowOff>
    </xdr:from>
    <xdr:to>
      <xdr:col>23</xdr:col>
      <xdr:colOff>85725</xdr:colOff>
      <xdr:row>28</xdr:row>
      <xdr:rowOff>127889</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4725543"/>
          <a:ext cx="711200" cy="2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4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127889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4915535"/>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98679</xdr:rowOff>
    </xdr:from>
    <xdr:to>
      <xdr:col>11</xdr:col>
      <xdr:colOff>187325</xdr:colOff>
      <xdr:row>29</xdr:row>
      <xdr:rowOff>28829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4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149479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491553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77089</xdr:rowOff>
    </xdr:from>
    <xdr:to>
      <xdr:col>7</xdr:col>
      <xdr:colOff>187325</xdr:colOff>
      <xdr:row>29</xdr:row>
      <xdr:rowOff>7239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127889</xdr:rowOff>
    </xdr:from>
    <xdr:to>
      <xdr:col>11</xdr:col>
      <xdr:colOff>136525</xdr:colOff>
      <xdr:row>28</xdr:row>
      <xdr:rowOff>149479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492848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18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23766</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465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463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45356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674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23766</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465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類似団体と比較すると</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倍以上にあたる</a:t>
          </a:r>
          <a:r>
            <a:rPr kumimoji="1" lang="en-US" altLang="ja-JP" sz="1000">
              <a:solidFill>
                <a:schemeClr val="dk1"/>
              </a:solidFill>
              <a:effectLst/>
              <a:latin typeface="+mn-lt"/>
              <a:ea typeface="+mn-ea"/>
              <a:cs typeface="+mn-cs"/>
            </a:rPr>
            <a:t>868.9</a:t>
          </a:r>
          <a:r>
            <a:rPr kumimoji="1" lang="ja-JP" altLang="ja-JP" sz="1000">
              <a:solidFill>
                <a:schemeClr val="dk1"/>
              </a:solidFill>
              <a:effectLst/>
              <a:latin typeface="+mn-lt"/>
              <a:ea typeface="+mn-ea"/>
              <a:cs typeface="+mn-cs"/>
            </a:rPr>
            <a:t>％であり、全国と比較しても非常に高い数値である。これは平成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年度以降、中学校・消防庁舎改築や緊急避難路新設</a:t>
          </a:r>
          <a:r>
            <a:rPr kumimoji="1" lang="ja-JP" altLang="en-US" sz="1000">
              <a:solidFill>
                <a:schemeClr val="dk1"/>
              </a:solidFill>
              <a:effectLst/>
              <a:latin typeface="+mn-lt"/>
              <a:ea typeface="+mn-ea"/>
              <a:cs typeface="+mn-cs"/>
            </a:rPr>
            <a:t>、さらには新庁舎建設</a:t>
          </a:r>
          <a:r>
            <a:rPr kumimoji="1" lang="ja-JP" altLang="ja-JP" sz="1000">
              <a:solidFill>
                <a:schemeClr val="dk1"/>
              </a:solidFill>
              <a:effectLst/>
              <a:latin typeface="+mn-lt"/>
              <a:ea typeface="+mn-ea"/>
              <a:cs typeface="+mn-cs"/>
            </a:rPr>
            <a:t>など</a:t>
          </a:r>
          <a:r>
            <a:rPr kumimoji="1" lang="ja-JP" altLang="en-US" sz="1000">
              <a:solidFill>
                <a:schemeClr val="dk1"/>
              </a:solidFill>
              <a:effectLst/>
              <a:latin typeface="+mn-lt"/>
              <a:ea typeface="+mn-ea"/>
              <a:cs typeface="+mn-cs"/>
            </a:rPr>
            <a:t>防災・</a:t>
          </a:r>
          <a:r>
            <a:rPr kumimoji="1" lang="ja-JP" altLang="ja-JP" sz="1000">
              <a:solidFill>
                <a:schemeClr val="dk1"/>
              </a:solidFill>
              <a:effectLst/>
              <a:latin typeface="+mn-lt"/>
              <a:ea typeface="+mn-ea"/>
              <a:cs typeface="+mn-cs"/>
            </a:rPr>
            <a:t>安全対策事業を</a:t>
          </a:r>
          <a:r>
            <a:rPr kumimoji="1" lang="ja-JP" altLang="en-US" sz="1000">
              <a:solidFill>
                <a:schemeClr val="dk1"/>
              </a:solidFill>
              <a:effectLst/>
              <a:latin typeface="+mn-lt"/>
              <a:ea typeface="+mn-ea"/>
              <a:cs typeface="+mn-cs"/>
            </a:rPr>
            <a:t>集中的に</a:t>
          </a:r>
          <a:r>
            <a:rPr kumimoji="1" lang="ja-JP" altLang="ja-JP" sz="1000">
              <a:solidFill>
                <a:schemeClr val="dk1"/>
              </a:solidFill>
              <a:effectLst/>
              <a:latin typeface="+mn-lt"/>
              <a:ea typeface="+mn-ea"/>
              <a:cs typeface="+mn-cs"/>
            </a:rPr>
            <a:t>行ってきたためである。</a:t>
          </a:r>
          <a:endParaRPr lang="ja-JP" altLang="ja-JP" sz="1000">
            <a:effectLst/>
          </a:endParaRPr>
        </a:p>
        <a:p>
          <a:r>
            <a:rPr kumimoji="1" lang="ja-JP" altLang="ja-JP" sz="1000">
              <a:solidFill>
                <a:schemeClr val="dk1"/>
              </a:solidFill>
              <a:effectLst/>
              <a:latin typeface="+mn-lt"/>
              <a:ea typeface="+mn-ea"/>
              <a:cs typeface="+mn-cs"/>
            </a:rPr>
            <a:t>　令和４年度以降については、</a:t>
          </a:r>
          <a:r>
            <a:rPr kumimoji="1" lang="ja-JP" altLang="en-US" sz="1000">
              <a:solidFill>
                <a:schemeClr val="dk1"/>
              </a:solidFill>
              <a:effectLst/>
              <a:latin typeface="+mn-lt"/>
              <a:ea typeface="+mn-ea"/>
              <a:cs typeface="+mn-cs"/>
            </a:rPr>
            <a:t>地方債</a:t>
          </a:r>
          <a:r>
            <a:rPr kumimoji="1" lang="ja-JP" altLang="ja-JP" sz="1000">
              <a:solidFill>
                <a:schemeClr val="dk1"/>
              </a:solidFill>
              <a:effectLst/>
              <a:latin typeface="+mn-lt"/>
              <a:ea typeface="+mn-ea"/>
              <a:cs typeface="+mn-cs"/>
            </a:rPr>
            <a:t>を財源とした普通建設事業をできる限り圧縮し、</a:t>
          </a:r>
          <a:r>
            <a:rPr kumimoji="1" lang="ja-JP" altLang="en-US" sz="1000">
              <a:solidFill>
                <a:schemeClr val="dk1"/>
              </a:solidFill>
              <a:effectLst/>
              <a:latin typeface="+mn-lt"/>
              <a:ea typeface="+mn-ea"/>
              <a:cs typeface="+mn-cs"/>
            </a:rPr>
            <a:t>地方債</a:t>
          </a:r>
          <a:r>
            <a:rPr kumimoji="1" lang="ja-JP" altLang="ja-JP" sz="1000">
              <a:solidFill>
                <a:schemeClr val="dk1"/>
              </a:solidFill>
              <a:effectLst/>
              <a:latin typeface="+mn-lt"/>
              <a:ea typeface="+mn-ea"/>
              <a:cs typeface="+mn-cs"/>
            </a:rPr>
            <a:t>残高の減少及び基金の復元に努めていく。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97106</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4541308"/>
          <a:ext cx="1269" cy="104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100933</xdr:rowOff>
    </xdr:from>
    <xdr:ext cx="469744"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558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97106</xdr:rowOff>
    </xdr:from>
    <xdr:to>
      <xdr:col>76</xdr:col>
      <xdr:colOff>111125</xdr:colOff>
      <xdr:row>32</xdr:row>
      <xdr:rowOff>97106</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58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10318</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4810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158891</xdr:rowOff>
    </xdr:from>
    <xdr:to>
      <xdr:col>76</xdr:col>
      <xdr:colOff>73025</xdr:colOff>
      <xdr:row>29</xdr:row>
      <xdr:rowOff>89041</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495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113862</xdr:rowOff>
    </xdr:from>
    <xdr:to>
      <xdr:col>72</xdr:col>
      <xdr:colOff>123825</xdr:colOff>
      <xdr:row>30</xdr:row>
      <xdr:rowOff>44012</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508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118180</xdr:rowOff>
    </xdr:from>
    <xdr:to>
      <xdr:col>68</xdr:col>
      <xdr:colOff>123825</xdr:colOff>
      <xdr:row>30</xdr:row>
      <xdr:rowOff>48330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509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114822</xdr:rowOff>
    </xdr:from>
    <xdr:to>
      <xdr:col>64</xdr:col>
      <xdr:colOff>123825</xdr:colOff>
      <xdr:row>30</xdr:row>
      <xdr:rowOff>44972</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508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129336</xdr:rowOff>
    </xdr:from>
    <xdr:to>
      <xdr:col>60</xdr:col>
      <xdr:colOff>123825</xdr:colOff>
      <xdr:row>30</xdr:row>
      <xdr:rowOff>59486</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510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46306</xdr:rowOff>
    </xdr:from>
    <xdr:to>
      <xdr:col>76</xdr:col>
      <xdr:colOff>73025</xdr:colOff>
      <xdr:row>32</xdr:row>
      <xdr:rowOff>147906</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55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132683</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544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9913</xdr:rowOff>
    </xdr:from>
    <xdr:to>
      <xdr:col>72</xdr:col>
      <xdr:colOff>123825</xdr:colOff>
      <xdr:row>33</xdr:row>
      <xdr:rowOff>111513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56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97106</xdr:rowOff>
    </xdr:from>
    <xdr:to>
      <xdr:col>76</xdr:col>
      <xdr:colOff>22225</xdr:colOff>
      <xdr:row>33</xdr:row>
      <xdr:rowOff>60713</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5583506"/>
          <a:ext cx="7112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166250</xdr:rowOff>
    </xdr:from>
    <xdr:to>
      <xdr:col>68</xdr:col>
      <xdr:colOff>123825</xdr:colOff>
      <xdr:row>33</xdr:row>
      <xdr:rowOff>96400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56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45600</xdr:rowOff>
    </xdr:from>
    <xdr:to>
      <xdr:col>72</xdr:col>
      <xdr:colOff>73025</xdr:colOff>
      <xdr:row>33</xdr:row>
      <xdr:rowOff>60713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3322300" y="5703450"/>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170928</xdr:rowOff>
    </xdr:from>
    <xdr:to>
      <xdr:col>64</xdr:col>
      <xdr:colOff>123825</xdr:colOff>
      <xdr:row>33</xdr:row>
      <xdr:rowOff>101078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5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45600</xdr:rowOff>
    </xdr:from>
    <xdr:to>
      <xdr:col>68</xdr:col>
      <xdr:colOff>73025</xdr:colOff>
      <xdr:row>33</xdr:row>
      <xdr:rowOff>50278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2560300" y="5703450"/>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32343</xdr:rowOff>
    </xdr:from>
    <xdr:to>
      <xdr:col>60</xdr:col>
      <xdr:colOff>123825</xdr:colOff>
      <xdr:row>33</xdr:row>
      <xdr:rowOff>133942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56901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50278</xdr:rowOff>
    </xdr:from>
    <xdr:to>
      <xdr:col>64</xdr:col>
      <xdr:colOff>73025</xdr:colOff>
      <xdr:row>33</xdr:row>
      <xdr:rowOff>83143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98300" y="5708128"/>
          <a:ext cx="762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60539</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486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64857</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486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61499</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48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76013</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48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102640</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576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87527</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574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92205</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57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125070</xdr:rowOff>
    </xdr:from>
    <xdr:ext cx="560923"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17838" y="57829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41910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074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37</xdr:row>
      <xdr:rowOff>167640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507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167640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69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125730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08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21607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66510</xdr:rowOff>
    </xdr:from>
    <xdr:to>
      <xdr:col>55</xdr:col>
      <xdr:colOff>50800</xdr:colOff>
      <xdr:row>41</xdr:row>
      <xdr:rowOff>168110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152887</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01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73431</xdr:rowOff>
    </xdr:from>
    <xdr:to>
      <xdr:col>50</xdr:col>
      <xdr:colOff>165100</xdr:colOff>
      <xdr:row>42</xdr:row>
      <xdr:rowOff>3581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117310</xdr:rowOff>
    </xdr:from>
    <xdr:to>
      <xdr:col>55</xdr:col>
      <xdr:colOff>0</xdr:colOff>
      <xdr:row>41</xdr:row>
      <xdr:rowOff>124231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146760"/>
          <a:ext cx="8382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74384</xdr:rowOff>
    </xdr:from>
    <xdr:to>
      <xdr:col>46</xdr:col>
      <xdr:colOff>38100</xdr:colOff>
      <xdr:row>42</xdr:row>
      <xdr:rowOff>4534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124231</xdr:rowOff>
    </xdr:from>
    <xdr:to>
      <xdr:col>50</xdr:col>
      <xdr:colOff>114300</xdr:colOff>
      <xdr:row>41</xdr:row>
      <xdr:rowOff>125184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15368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74523</xdr:rowOff>
    </xdr:from>
    <xdr:to>
      <xdr:col>41</xdr:col>
      <xdr:colOff>101600</xdr:colOff>
      <xdr:row>42</xdr:row>
      <xdr:rowOff>4673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125184</xdr:rowOff>
    </xdr:from>
    <xdr:to>
      <xdr:col>45</xdr:col>
      <xdr:colOff>177800</xdr:colOff>
      <xdr:row>41</xdr:row>
      <xdr:rowOff>125323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154634"/>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76022</xdr:rowOff>
    </xdr:from>
    <xdr:to>
      <xdr:col>36</xdr:col>
      <xdr:colOff>165100</xdr:colOff>
      <xdr:row>42</xdr:row>
      <xdr:rowOff>6172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125323</xdr:rowOff>
    </xdr:from>
    <xdr:to>
      <xdr:col>41</xdr:col>
      <xdr:colOff>50800</xdr:colOff>
      <xdr:row>41</xdr:row>
      <xdr:rowOff>126822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154773"/>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166158</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19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167111</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19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167250</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1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168749</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19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69215</xdr:rowOff>
    </xdr:from>
    <xdr:to>
      <xdr:col>24</xdr:col>
      <xdr:colOff>114300</xdr:colOff>
      <xdr:row>61</xdr:row>
      <xdr:rowOff>170815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92092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38735</xdr:rowOff>
    </xdr:from>
    <xdr:to>
      <xdr:col>20</xdr:col>
      <xdr:colOff>38100</xdr:colOff>
      <xdr:row>61</xdr:row>
      <xdr:rowOff>140335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89535</xdr:rowOff>
    </xdr:from>
    <xdr:to>
      <xdr:col>24</xdr:col>
      <xdr:colOff>63500</xdr:colOff>
      <xdr:row>61</xdr:row>
      <xdr:rowOff>120015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479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xdr:rowOff>
    </xdr:from>
    <xdr:to>
      <xdr:col>15</xdr:col>
      <xdr:colOff>101600</xdr:colOff>
      <xdr:row>61</xdr:row>
      <xdr:rowOff>117475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66675</xdr:rowOff>
    </xdr:from>
    <xdr:to>
      <xdr:col>19</xdr:col>
      <xdr:colOff>177800</xdr:colOff>
      <xdr:row>61</xdr:row>
      <xdr:rowOff>89535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251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66675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06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156845</xdr:rowOff>
    </xdr:from>
    <xdr:to>
      <xdr:col>6</xdr:col>
      <xdr:colOff>38100</xdr:colOff>
      <xdr:row>61</xdr:row>
      <xdr:rowOff>86995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36195</xdr:rowOff>
    </xdr:from>
    <xdr:to>
      <xdr:col>10</xdr:col>
      <xdr:colOff>114300</xdr:colOff>
      <xdr:row>61</xdr:row>
      <xdr:rowOff>47625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94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156862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134002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24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114952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103522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333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169556</xdr:rowOff>
    </xdr:from>
    <xdr:to>
      <xdr:col>55</xdr:col>
      <xdr:colOff>50800</xdr:colOff>
      <xdr:row>63</xdr:row>
      <xdr:rowOff>99706</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107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84483</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107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1636</xdr:rowOff>
    </xdr:from>
    <xdr:to>
      <xdr:col>50</xdr:col>
      <xdr:colOff>165100</xdr:colOff>
      <xdr:row>63</xdr:row>
      <xdr:rowOff>103236</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10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48906</xdr:rowOff>
    </xdr:from>
    <xdr:to>
      <xdr:col>55</xdr:col>
      <xdr:colOff>0</xdr:colOff>
      <xdr:row>63</xdr:row>
      <xdr:rowOff>52436</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10850256"/>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4387</xdr:rowOff>
    </xdr:from>
    <xdr:to>
      <xdr:col>46</xdr:col>
      <xdr:colOff>38100</xdr:colOff>
      <xdr:row>63</xdr:row>
      <xdr:rowOff>105987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108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52436</xdr:rowOff>
    </xdr:from>
    <xdr:to>
      <xdr:col>50</xdr:col>
      <xdr:colOff>114300</xdr:colOff>
      <xdr:row>63</xdr:row>
      <xdr:rowOff>55187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750300" y="10853786"/>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5936</xdr:rowOff>
    </xdr:from>
    <xdr:to>
      <xdr:col>41</xdr:col>
      <xdr:colOff>101600</xdr:colOff>
      <xdr:row>63</xdr:row>
      <xdr:rowOff>107536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108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55187</xdr:rowOff>
    </xdr:from>
    <xdr:to>
      <xdr:col>45</xdr:col>
      <xdr:colOff>177800</xdr:colOff>
      <xdr:row>63</xdr:row>
      <xdr:rowOff>56736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10856537"/>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9144</xdr:rowOff>
    </xdr:from>
    <xdr:to>
      <xdr:col>36</xdr:col>
      <xdr:colOff>165100</xdr:colOff>
      <xdr:row>63</xdr:row>
      <xdr:rowOff>110744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921500" y="108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56736</xdr:rowOff>
    </xdr:from>
    <xdr:to>
      <xdr:col>41</xdr:col>
      <xdr:colOff>50800</xdr:colOff>
      <xdr:row>63</xdr:row>
      <xdr:rowOff>59944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72300" y="10858086"/>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30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94363</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59411" y="108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97114</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83111" y="1089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98663</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94111" y="109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101871</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705111" y="109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1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100-00001B010000}"/>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100-00001D010000}"/>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100-00001F010000}"/>
            </a:ext>
          </a:extLst>
        </xdr:cNvPr>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26163</xdr:rowOff>
    </xdr:from>
    <xdr:to>
      <xdr:col>24</xdr:col>
      <xdr:colOff>114300</xdr:colOff>
      <xdr:row>82</xdr:row>
      <xdr:rowOff>127763</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45847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4590</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100-00002B010000}"/>
            </a:ext>
          </a:extLst>
        </xdr:cNvPr>
        <xdr:cNvSpPr txBox="1"/>
      </xdr:nvSpPr>
      <xdr:spPr>
        <a:xfrm>
          <a:off x="4673600"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xdr:rowOff>
    </xdr:from>
    <xdr:to>
      <xdr:col>20</xdr:col>
      <xdr:colOff>38100</xdr:colOff>
      <xdr:row>82</xdr:row>
      <xdr:rowOff>116332</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3746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65532</xdr:rowOff>
    </xdr:from>
    <xdr:to>
      <xdr:col>24</xdr:col>
      <xdr:colOff>63500</xdr:colOff>
      <xdr:row>82</xdr:row>
      <xdr:rowOff>76963</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3797300" y="1412443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167894</xdr:rowOff>
    </xdr:from>
    <xdr:to>
      <xdr:col>15</xdr:col>
      <xdr:colOff>101600</xdr:colOff>
      <xdr:row>82</xdr:row>
      <xdr:rowOff>98044</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2857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47244</xdr:rowOff>
    </xdr:from>
    <xdr:to>
      <xdr:col>19</xdr:col>
      <xdr:colOff>177800</xdr:colOff>
      <xdr:row>82</xdr:row>
      <xdr:rowOff>65532</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2908300" y="141061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165608</xdr:rowOff>
    </xdr:from>
    <xdr:to>
      <xdr:col>10</xdr:col>
      <xdr:colOff>165100</xdr:colOff>
      <xdr:row>82</xdr:row>
      <xdr:rowOff>95758</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1968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44958</xdr:rowOff>
    </xdr:from>
    <xdr:to>
      <xdr:col>15</xdr:col>
      <xdr:colOff>50800</xdr:colOff>
      <xdr:row>82</xdr:row>
      <xdr:rowOff>47244</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019300" y="141038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161037</xdr:rowOff>
    </xdr:from>
    <xdr:to>
      <xdr:col>6</xdr:col>
      <xdr:colOff>38100</xdr:colOff>
      <xdr:row>82</xdr:row>
      <xdr:rowOff>91187</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079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40387</xdr:rowOff>
    </xdr:from>
    <xdr:to>
      <xdr:col>10</xdr:col>
      <xdr:colOff>114300</xdr:colOff>
      <xdr:row>82</xdr:row>
      <xdr:rowOff>44958</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130300" y="140992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100-000034010000}"/>
            </a:ext>
          </a:extLst>
        </xdr:cNvPr>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100-000035010000}"/>
            </a:ext>
          </a:extLst>
        </xdr:cNvPr>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100-000036010000}"/>
            </a:ext>
          </a:extLst>
        </xdr:cNvPr>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100-000037010000}"/>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107459</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89171</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86885</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82314</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60452</xdr:rowOff>
    </xdr:from>
    <xdr:to>
      <xdr:col>55</xdr:col>
      <xdr:colOff>50800</xdr:colOff>
      <xdr:row>82</xdr:row>
      <xdr:rowOff>162052</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0426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83329</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10515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80263</xdr:rowOff>
    </xdr:from>
    <xdr:to>
      <xdr:col>50</xdr:col>
      <xdr:colOff>165100</xdr:colOff>
      <xdr:row>83</xdr:row>
      <xdr:rowOff>10413</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9588500" y="141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111252</xdr:rowOff>
    </xdr:from>
    <xdr:to>
      <xdr:col>55</xdr:col>
      <xdr:colOff>0</xdr:colOff>
      <xdr:row>82</xdr:row>
      <xdr:rowOff>131063</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9639300" y="14170152"/>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77215</xdr:rowOff>
    </xdr:from>
    <xdr:to>
      <xdr:col>46</xdr:col>
      <xdr:colOff>38100</xdr:colOff>
      <xdr:row>83</xdr:row>
      <xdr:rowOff>7365</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8699500" y="1413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128015</xdr:rowOff>
    </xdr:from>
    <xdr:to>
      <xdr:col>50</xdr:col>
      <xdr:colOff>114300</xdr:colOff>
      <xdr:row>82</xdr:row>
      <xdr:rowOff>131063</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8750300" y="1418691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66548</xdr:rowOff>
    </xdr:from>
    <xdr:to>
      <xdr:col>41</xdr:col>
      <xdr:colOff>101600</xdr:colOff>
      <xdr:row>82</xdr:row>
      <xdr:rowOff>168148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7810500" y="141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117348</xdr:rowOff>
    </xdr:from>
    <xdr:to>
      <xdr:col>45</xdr:col>
      <xdr:colOff>177800</xdr:colOff>
      <xdr:row>82</xdr:row>
      <xdr:rowOff>128015</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7861300" y="14176248"/>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41402</xdr:rowOff>
    </xdr:from>
    <xdr:to>
      <xdr:col>36</xdr:col>
      <xdr:colOff>165100</xdr:colOff>
      <xdr:row>82</xdr:row>
      <xdr:rowOff>143002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921500" y="141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92202</xdr:rowOff>
    </xdr:from>
    <xdr:to>
      <xdr:col>41</xdr:col>
      <xdr:colOff>50800</xdr:colOff>
      <xdr:row>82</xdr:row>
      <xdr:rowOff>117348</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6972300" y="141511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6737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26940</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9391727" y="139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23892</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8515427" y="139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13225</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7626427" y="139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159529</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673742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00000000-0008-0000-01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114300</xdr:rowOff>
    </xdr:from>
    <xdr:to>
      <xdr:col>24</xdr:col>
      <xdr:colOff>62865</xdr:colOff>
      <xdr:row>107</xdr:row>
      <xdr:rowOff>110489</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4634865" y="172593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114316</xdr:rowOff>
    </xdr:from>
    <xdr:ext cx="405111" cy="259045"/>
    <xdr:sp macro="" textlink="">
      <xdr:nvSpPr>
        <xdr:cNvPr id="398" name="【港湾・漁港】&#10;有形固定資産減価償却率最小値テキスト">
          <a:extLst>
            <a:ext uri="{FF2B5EF4-FFF2-40B4-BE49-F238E27FC236}">
              <a16:creationId xmlns:a16="http://schemas.microsoft.com/office/drawing/2014/main" id="{00000000-0008-0000-0100-00008E010000}"/>
            </a:ext>
          </a:extLst>
        </xdr:cNvPr>
        <xdr:cNvSpPr txBox="1"/>
      </xdr:nvSpPr>
      <xdr:spPr>
        <a:xfrm>
          <a:off x="4673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110489</xdr:rowOff>
    </xdr:from>
    <xdr:to>
      <xdr:col>24</xdr:col>
      <xdr:colOff>152400</xdr:colOff>
      <xdr:row>107</xdr:row>
      <xdr:rowOff>110489</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4546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60977</xdr:rowOff>
    </xdr:from>
    <xdr:ext cx="405111" cy="259045"/>
    <xdr:sp macro="" textlink="">
      <xdr:nvSpPr>
        <xdr:cNvPr id="400" name="【港湾・漁港】&#10;有形固定資産減価償却率最大値テキスト">
          <a:extLst>
            <a:ext uri="{FF2B5EF4-FFF2-40B4-BE49-F238E27FC236}">
              <a16:creationId xmlns:a16="http://schemas.microsoft.com/office/drawing/2014/main" id="{00000000-0008-0000-0100-000090010000}"/>
            </a:ext>
          </a:extLst>
        </xdr:cNvPr>
        <xdr:cNvSpPr txBox="1"/>
      </xdr:nvSpPr>
      <xdr:spPr>
        <a:xfrm>
          <a:off x="46736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114300</xdr:rowOff>
    </xdr:from>
    <xdr:to>
      <xdr:col>24</xdr:col>
      <xdr:colOff>152400</xdr:colOff>
      <xdr:row>100</xdr:row>
      <xdr:rowOff>114300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00000000-0008-0000-0100-000092010000}"/>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33020</xdr:rowOff>
    </xdr:from>
    <xdr:to>
      <xdr:col>20</xdr:col>
      <xdr:colOff>38100</xdr:colOff>
      <xdr:row>104</xdr:row>
      <xdr:rowOff>134620</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3746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105411</xdr:rowOff>
    </xdr:from>
    <xdr:to>
      <xdr:col>15</xdr:col>
      <xdr:colOff>101600</xdr:colOff>
      <xdr:row>104</xdr:row>
      <xdr:rowOff>35561</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2857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968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170180</xdr:rowOff>
    </xdr:from>
    <xdr:to>
      <xdr:col>6</xdr:col>
      <xdr:colOff>38100</xdr:colOff>
      <xdr:row>103</xdr:row>
      <xdr:rowOff>100330</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079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4584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166388</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00000000-0008-0000-0100-00009E010000}"/>
            </a:ext>
          </a:extLst>
        </xdr:cNvPr>
        <xdr:cNvSpPr txBox="1"/>
      </xdr:nvSpPr>
      <xdr:spPr>
        <a:xfrm>
          <a:off x="4673600"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3746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163830</xdr:rowOff>
    </xdr:from>
    <xdr:to>
      <xdr:col>24</xdr:col>
      <xdr:colOff>63500</xdr:colOff>
      <xdr:row>104</xdr:row>
      <xdr:rowOff>22861</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3797300" y="17823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21589</xdr:rowOff>
    </xdr:from>
    <xdr:to>
      <xdr:col>15</xdr:col>
      <xdr:colOff>101600</xdr:colOff>
      <xdr:row>103</xdr:row>
      <xdr:rowOff>123189</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2857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72389</xdr:rowOff>
    </xdr:from>
    <xdr:to>
      <xdr:col>19</xdr:col>
      <xdr:colOff>177800</xdr:colOff>
      <xdr:row>103</xdr:row>
      <xdr:rowOff>163830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2908300" y="177317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162561</xdr:rowOff>
    </xdr:from>
    <xdr:to>
      <xdr:col>10</xdr:col>
      <xdr:colOff>165100</xdr:colOff>
      <xdr:row>103</xdr:row>
      <xdr:rowOff>92711</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96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41911</xdr:rowOff>
    </xdr:from>
    <xdr:to>
      <xdr:col>15</xdr:col>
      <xdr:colOff>50800</xdr:colOff>
      <xdr:row>103</xdr:row>
      <xdr:rowOff>72389</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019300" y="17701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170180</xdr:rowOff>
    </xdr:from>
    <xdr:to>
      <xdr:col>6</xdr:col>
      <xdr:colOff>38100</xdr:colOff>
      <xdr:row>103</xdr:row>
      <xdr:rowOff>100330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079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41911</xdr:rowOff>
    </xdr:from>
    <xdr:to>
      <xdr:col>10</xdr:col>
      <xdr:colOff>114300</xdr:colOff>
      <xdr:row>103</xdr:row>
      <xdr:rowOff>49530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130300" y="17701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125747</xdr:rowOff>
    </xdr:from>
    <xdr:ext cx="405111" cy="259045"/>
    <xdr:sp macro="" textlink="">
      <xdr:nvSpPr>
        <xdr:cNvPr id="423" name="n_1aveValue【港湾・漁港】&#10;有形固定資産減価償却率">
          <a:extLst>
            <a:ext uri="{FF2B5EF4-FFF2-40B4-BE49-F238E27FC236}">
              <a16:creationId xmlns:a16="http://schemas.microsoft.com/office/drawing/2014/main" id="{00000000-0008-0000-0100-0000A7010000}"/>
            </a:ext>
          </a:extLst>
        </xdr:cNvPr>
        <xdr:cNvSpPr txBox="1"/>
      </xdr:nvSpPr>
      <xdr:spPr>
        <a:xfrm>
          <a:off x="35820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26688</xdr:rowOff>
    </xdr:from>
    <xdr:ext cx="405111" cy="259045"/>
    <xdr:sp macro="" textlink="">
      <xdr:nvSpPr>
        <xdr:cNvPr id="424" name="n_2aveValue【港湾・漁港】&#10;有形固定資産減価償却率">
          <a:extLst>
            <a:ext uri="{FF2B5EF4-FFF2-40B4-BE49-F238E27FC236}">
              <a16:creationId xmlns:a16="http://schemas.microsoft.com/office/drawing/2014/main" id="{00000000-0008-0000-0100-0000A8010000}"/>
            </a:ext>
          </a:extLst>
        </xdr:cNvPr>
        <xdr:cNvSpPr txBox="1"/>
      </xdr:nvSpPr>
      <xdr:spPr>
        <a:xfrm>
          <a:off x="2705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11447</xdr:rowOff>
    </xdr:from>
    <xdr:ext cx="405111" cy="259045"/>
    <xdr:sp macro="" textlink="">
      <xdr:nvSpPr>
        <xdr:cNvPr id="425" name="n_3aveValue【港湾・漁港】&#10;有形固定資産減価償却率">
          <a:extLst>
            <a:ext uri="{FF2B5EF4-FFF2-40B4-BE49-F238E27FC236}">
              <a16:creationId xmlns:a16="http://schemas.microsoft.com/office/drawing/2014/main" id="{00000000-0008-0000-0100-0000A9010000}"/>
            </a:ext>
          </a:extLst>
        </xdr:cNvPr>
        <xdr:cNvSpPr txBox="1"/>
      </xdr:nvSpPr>
      <xdr:spPr>
        <a:xfrm>
          <a:off x="1816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91457</xdr:rowOff>
    </xdr:from>
    <xdr:ext cx="405111" cy="259045"/>
    <xdr:sp macro="" textlink="">
      <xdr:nvSpPr>
        <xdr:cNvPr id="426" name="n_4aveValue【港湾・漁港】&#10;有形固定資産減価償却率">
          <a:extLst>
            <a:ext uri="{FF2B5EF4-FFF2-40B4-BE49-F238E27FC236}">
              <a16:creationId xmlns:a16="http://schemas.microsoft.com/office/drawing/2014/main" id="{00000000-0008-0000-0100-0000AA010000}"/>
            </a:ext>
          </a:extLst>
        </xdr:cNvPr>
        <xdr:cNvSpPr txBox="1"/>
      </xdr:nvSpPr>
      <xdr:spPr>
        <a:xfrm>
          <a:off x="927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59707</xdr:rowOff>
    </xdr:from>
    <xdr:ext cx="405111" cy="259045"/>
    <xdr:sp macro="" textlink="">
      <xdr:nvSpPr>
        <xdr:cNvPr id="427" name="n_1main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139716</xdr:rowOff>
    </xdr:from>
    <xdr:ext cx="405111" cy="259045"/>
    <xdr:sp macro="" textlink="">
      <xdr:nvSpPr>
        <xdr:cNvPr id="428" name="n_2main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109238</xdr:rowOff>
    </xdr:from>
    <xdr:ext cx="405111" cy="259045"/>
    <xdr:sp macro="" textlink="">
      <xdr:nvSpPr>
        <xdr:cNvPr id="429" name="n_3main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116857</xdr:rowOff>
    </xdr:from>
    <xdr:ext cx="405111" cy="259045"/>
    <xdr:sp macro="" textlink="">
      <xdr:nvSpPr>
        <xdr:cNvPr id="430" name="n_4main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130237</xdr:rowOff>
    </xdr:from>
    <xdr:to>
      <xdr:col>54</xdr:col>
      <xdr:colOff>189865</xdr:colOff>
      <xdr:row>108</xdr:row>
      <xdr:rowOff>164664</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275237"/>
          <a:ext cx="0" cy="1406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168491</xdr:rowOff>
    </xdr:from>
    <xdr:ext cx="599010"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68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164664</xdr:rowOff>
    </xdr:from>
    <xdr:to>
      <xdr:col>55</xdr:col>
      <xdr:colOff>88900</xdr:colOff>
      <xdr:row>108</xdr:row>
      <xdr:rowOff>164664</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6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76914</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705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130237</xdr:rowOff>
    </xdr:from>
    <xdr:to>
      <xdr:col>55</xdr:col>
      <xdr:colOff>88900</xdr:colOff>
      <xdr:row>100</xdr:row>
      <xdr:rowOff>130237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27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17367</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019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165940</xdr:rowOff>
    </xdr:from>
    <xdr:to>
      <xdr:col>55</xdr:col>
      <xdr:colOff>50800</xdr:colOff>
      <xdr:row>106</xdr:row>
      <xdr:rowOff>96090</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16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85885</xdr:rowOff>
    </xdr:from>
    <xdr:to>
      <xdr:col>50</xdr:col>
      <xdr:colOff>165100</xdr:colOff>
      <xdr:row>106</xdr:row>
      <xdr:rowOff>16035</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80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168210</xdr:rowOff>
    </xdr:from>
    <xdr:to>
      <xdr:col>46</xdr:col>
      <xdr:colOff>38100</xdr:colOff>
      <xdr:row>106</xdr:row>
      <xdr:rowOff>98360</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8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151874</xdr:rowOff>
    </xdr:from>
    <xdr:to>
      <xdr:col>41</xdr:col>
      <xdr:colOff>101600</xdr:colOff>
      <xdr:row>107</xdr:row>
      <xdr:rowOff>82024</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832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47028</xdr:rowOff>
    </xdr:from>
    <xdr:to>
      <xdr:col>36</xdr:col>
      <xdr:colOff>165100</xdr:colOff>
      <xdr:row>106</xdr:row>
      <xdr:rowOff>148628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822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16168</xdr:rowOff>
    </xdr:from>
    <xdr:to>
      <xdr:col>55</xdr:col>
      <xdr:colOff>50800</xdr:colOff>
      <xdr:row>108</xdr:row>
      <xdr:rowOff>117768</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85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102545</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84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41284</xdr:rowOff>
    </xdr:from>
    <xdr:to>
      <xdr:col>50</xdr:col>
      <xdr:colOff>165100</xdr:colOff>
      <xdr:row>108</xdr:row>
      <xdr:rowOff>142884</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85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66968</xdr:rowOff>
    </xdr:from>
    <xdr:to>
      <xdr:col>55</xdr:col>
      <xdr:colOff>0</xdr:colOff>
      <xdr:row>108</xdr:row>
      <xdr:rowOff>92084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8583568"/>
          <a:ext cx="838200" cy="2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53556</xdr:rowOff>
    </xdr:from>
    <xdr:to>
      <xdr:col>46</xdr:col>
      <xdr:colOff>38100</xdr:colOff>
      <xdr:row>108</xdr:row>
      <xdr:rowOff>155156</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85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92084</xdr:rowOff>
    </xdr:from>
    <xdr:to>
      <xdr:col>50</xdr:col>
      <xdr:colOff>114300</xdr:colOff>
      <xdr:row>108</xdr:row>
      <xdr:rowOff>104356</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8608684"/>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65846</xdr:rowOff>
    </xdr:from>
    <xdr:to>
      <xdr:col>41</xdr:col>
      <xdr:colOff>101600</xdr:colOff>
      <xdr:row>108</xdr:row>
      <xdr:rowOff>167446</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8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104356</xdr:rowOff>
    </xdr:from>
    <xdr:to>
      <xdr:col>45</xdr:col>
      <xdr:colOff>177800</xdr:colOff>
      <xdr:row>108</xdr:row>
      <xdr:rowOff>116646</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8620956"/>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83896</xdr:rowOff>
    </xdr:from>
    <xdr:to>
      <xdr:col>36</xdr:col>
      <xdr:colOff>165100</xdr:colOff>
      <xdr:row>109</xdr:row>
      <xdr:rowOff>14046</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86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116646</xdr:rowOff>
    </xdr:from>
    <xdr:to>
      <xdr:col>41</xdr:col>
      <xdr:colOff>50800</xdr:colOff>
      <xdr:row>108</xdr:row>
      <xdr:rowOff>134696</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6972300" y="1863324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32562</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786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114887</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794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98551</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1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165155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799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134011</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65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146283</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66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158573</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67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5173</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869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1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100-00000502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100-000007020000}"/>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100-000009020000}"/>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169091</xdr:rowOff>
    </xdr:from>
    <xdr:to>
      <xdr:col>85</xdr:col>
      <xdr:colOff>177800</xdr:colOff>
      <xdr:row>40</xdr:row>
      <xdr:rowOff>99241</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62687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147518</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100-000015020000}"/>
            </a:ext>
          </a:extLst>
        </xdr:cNvPr>
        <xdr:cNvSpPr txBox="1"/>
      </xdr:nvSpPr>
      <xdr:spPr>
        <a:xfrm>
          <a:off x="16357600"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30299</xdr:rowOff>
    </xdr:from>
    <xdr:to>
      <xdr:col>81</xdr:col>
      <xdr:colOff>101600</xdr:colOff>
      <xdr:row>40</xdr:row>
      <xdr:rowOff>131899</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5430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48441</xdr:rowOff>
    </xdr:from>
    <xdr:to>
      <xdr:col>85</xdr:col>
      <xdr:colOff>127000</xdr:colOff>
      <xdr:row>40</xdr:row>
      <xdr:rowOff>81099</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5481300" y="69064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27033</xdr:rowOff>
    </xdr:from>
    <xdr:to>
      <xdr:col>76</xdr:col>
      <xdr:colOff>165100</xdr:colOff>
      <xdr:row>40</xdr:row>
      <xdr:rowOff>128633</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4541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77833</xdr:rowOff>
    </xdr:from>
    <xdr:to>
      <xdr:col>81</xdr:col>
      <xdr:colOff>50800</xdr:colOff>
      <xdr:row>40</xdr:row>
      <xdr:rowOff>81099</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4592300" y="69358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159294</xdr:rowOff>
    </xdr:from>
    <xdr:to>
      <xdr:col>72</xdr:col>
      <xdr:colOff>38100</xdr:colOff>
      <xdr:row>40</xdr:row>
      <xdr:rowOff>89444</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3652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38644</xdr:rowOff>
    </xdr:from>
    <xdr:to>
      <xdr:col>76</xdr:col>
      <xdr:colOff>114300</xdr:colOff>
      <xdr:row>40</xdr:row>
      <xdr:rowOff>77833</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3703300" y="68966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154396</xdr:rowOff>
    </xdr:from>
    <xdr:to>
      <xdr:col>67</xdr:col>
      <xdr:colOff>101600</xdr:colOff>
      <xdr:row>41</xdr:row>
      <xdr:rowOff>84546</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2763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38644</xdr:rowOff>
    </xdr:from>
    <xdr:to>
      <xdr:col>71</xdr:col>
      <xdr:colOff>177800</xdr:colOff>
      <xdr:row>41</xdr:row>
      <xdr:rowOff>33746</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2814300" y="6896644"/>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123026</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119760</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80571</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75673</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1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100-00003C02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100-00003E02000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100-000040020000}"/>
            </a:ext>
          </a:extLst>
        </xdr:cNvPr>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144272</xdr:rowOff>
    </xdr:from>
    <xdr:to>
      <xdr:col>116</xdr:col>
      <xdr:colOff>114300</xdr:colOff>
      <xdr:row>40</xdr:row>
      <xdr:rowOff>74422</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21107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122699</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100-00004C020000}"/>
            </a:ext>
          </a:extLst>
        </xdr:cNvPr>
        <xdr:cNvSpPr txBox="1"/>
      </xdr:nvSpPr>
      <xdr:spPr>
        <a:xfrm>
          <a:off x="22199600"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40</xdr:row>
      <xdr:rowOff>23622</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1323300" y="682904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96266</xdr:rowOff>
    </xdr:from>
    <xdr:to>
      <xdr:col>107</xdr:col>
      <xdr:colOff>101600</xdr:colOff>
      <xdr:row>40</xdr:row>
      <xdr:rowOff>26416</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0383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39</xdr:row>
      <xdr:rowOff>147066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0434300" y="682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98552</xdr:rowOff>
    </xdr:from>
    <xdr:to>
      <xdr:col>102</xdr:col>
      <xdr:colOff>165100</xdr:colOff>
      <xdr:row>40</xdr:row>
      <xdr:rowOff>28702</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9494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147066</xdr:rowOff>
    </xdr:from>
    <xdr:to>
      <xdr:col>107</xdr:col>
      <xdr:colOff>50800</xdr:colOff>
      <xdr:row>39</xdr:row>
      <xdr:rowOff>149352</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9545300" y="68336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8605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149352</xdr:rowOff>
    </xdr:from>
    <xdr:to>
      <xdr:col>102</xdr:col>
      <xdr:colOff>114300</xdr:colOff>
      <xdr:row>39</xdr:row>
      <xdr:rowOff>151638</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8656300" y="68359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12971</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19829</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22115</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1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100-000076020000}"/>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100-00007802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100-00007A020000}"/>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82550</xdr:rowOff>
    </xdr:from>
    <xdr:to>
      <xdr:col>85</xdr:col>
      <xdr:colOff>177800</xdr:colOff>
      <xdr:row>57</xdr:row>
      <xdr:rowOff>12700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105427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xdr:rowOff>
    </xdr:from>
    <xdr:to>
      <xdr:col>81</xdr:col>
      <xdr:colOff>101600</xdr:colOff>
      <xdr:row>56</xdr:row>
      <xdr:rowOff>107950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57150</xdr:rowOff>
    </xdr:from>
    <xdr:to>
      <xdr:col>85</xdr:col>
      <xdr:colOff>127000</xdr:colOff>
      <xdr:row>56</xdr:row>
      <xdr:rowOff>133350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5481300" y="9658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151130</xdr:rowOff>
    </xdr:from>
    <xdr:to>
      <xdr:col>76</xdr:col>
      <xdr:colOff>165100</xdr:colOff>
      <xdr:row>56</xdr:row>
      <xdr:rowOff>81280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4541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30480</xdr:rowOff>
    </xdr:from>
    <xdr:to>
      <xdr:col>81</xdr:col>
      <xdr:colOff>50800</xdr:colOff>
      <xdr:row>56</xdr:row>
      <xdr:rowOff>57150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592300" y="9631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90170</xdr:rowOff>
    </xdr:from>
    <xdr:to>
      <xdr:col>72</xdr:col>
      <xdr:colOff>38100</xdr:colOff>
      <xdr:row>56</xdr:row>
      <xdr:rowOff>20320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3652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140970</xdr:rowOff>
    </xdr:from>
    <xdr:to>
      <xdr:col>76</xdr:col>
      <xdr:colOff>114300</xdr:colOff>
      <xdr:row>56</xdr:row>
      <xdr:rowOff>30480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3703300" y="9570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48260</xdr:rowOff>
    </xdr:from>
    <xdr:to>
      <xdr:col>67</xdr:col>
      <xdr:colOff>101600</xdr:colOff>
      <xdr:row>55</xdr:row>
      <xdr:rowOff>149860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2763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99060</xdr:rowOff>
    </xdr:from>
    <xdr:to>
      <xdr:col>71</xdr:col>
      <xdr:colOff>177800</xdr:colOff>
      <xdr:row>55</xdr:row>
      <xdr:rowOff>140970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814300" y="9528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100-00008F020000}"/>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100-000090020000}"/>
            </a:ext>
          </a:extLst>
        </xdr:cNvPr>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100-000091020000}"/>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100-000092020000}"/>
            </a:ext>
          </a:extLst>
        </xdr:cNvPr>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124477</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97807</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36847</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166387</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1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100-0000B2020000}"/>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692" name="【学校施設】&#10;一人当たり面積最大値テキスト">
          <a:extLst>
            <a:ext uri="{FF2B5EF4-FFF2-40B4-BE49-F238E27FC236}">
              <a16:creationId xmlns:a16="http://schemas.microsoft.com/office/drawing/2014/main" id="{00000000-0008-0000-0100-0000B4020000}"/>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100-0000B6020000}"/>
            </a:ext>
          </a:extLst>
        </xdr:cNvPr>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100-0000C2020000}"/>
            </a:ext>
          </a:extLst>
        </xdr:cNvPr>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112159</xdr:rowOff>
    </xdr:from>
    <xdr:to>
      <xdr:col>112</xdr:col>
      <xdr:colOff>38100</xdr:colOff>
      <xdr:row>64</xdr:row>
      <xdr:rowOff>42309</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1272500" y="109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162959</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1323300" y="10940796"/>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125222</xdr:rowOff>
    </xdr:from>
    <xdr:to>
      <xdr:col>107</xdr:col>
      <xdr:colOff>101600</xdr:colOff>
      <xdr:row>64</xdr:row>
      <xdr:rowOff>55372</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0383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162959</xdr:rowOff>
    </xdr:from>
    <xdr:to>
      <xdr:col>111</xdr:col>
      <xdr:colOff>177800</xdr:colOff>
      <xdr:row>64</xdr:row>
      <xdr:rowOff>4572</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0434300" y="109643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126528</xdr:rowOff>
    </xdr:from>
    <xdr:to>
      <xdr:col>102</xdr:col>
      <xdr:colOff>165100</xdr:colOff>
      <xdr:row>64</xdr:row>
      <xdr:rowOff>56678</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9494500" y="109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4572</xdr:rowOff>
    </xdr:from>
    <xdr:to>
      <xdr:col>107</xdr:col>
      <xdr:colOff>50800</xdr:colOff>
      <xdr:row>64</xdr:row>
      <xdr:rowOff>5878</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19545300" y="1097737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133060</xdr:rowOff>
    </xdr:from>
    <xdr:to>
      <xdr:col>98</xdr:col>
      <xdr:colOff>38100</xdr:colOff>
      <xdr:row>64</xdr:row>
      <xdr:rowOff>63210</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8605500" y="109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5878</xdr:rowOff>
    </xdr:from>
    <xdr:to>
      <xdr:col>102</xdr:col>
      <xdr:colOff>114300</xdr:colOff>
      <xdr:row>64</xdr:row>
      <xdr:rowOff>12410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18656300" y="1097867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715" name="n_1aveValue【学校施設】&#10;一人当たり面積">
          <a:extLst>
            <a:ext uri="{FF2B5EF4-FFF2-40B4-BE49-F238E27FC236}">
              <a16:creationId xmlns:a16="http://schemas.microsoft.com/office/drawing/2014/main" id="{00000000-0008-0000-0100-0000CB020000}"/>
            </a:ext>
          </a:extLst>
        </xdr:cNvPr>
        <xdr:cNvSpPr txBox="1"/>
      </xdr:nvSpPr>
      <xdr:spPr>
        <a:xfrm>
          <a:off x="21075727" y="103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716" name="n_2aveValue【学校施設】&#10;一人当たり面積">
          <a:extLst>
            <a:ext uri="{FF2B5EF4-FFF2-40B4-BE49-F238E27FC236}">
              <a16:creationId xmlns:a16="http://schemas.microsoft.com/office/drawing/2014/main" id="{00000000-0008-0000-0100-0000CC020000}"/>
            </a:ext>
          </a:extLst>
        </xdr:cNvPr>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717" name="n_3aveValue【学校施設】&#10;一人当たり面積">
          <a:extLst>
            <a:ext uri="{FF2B5EF4-FFF2-40B4-BE49-F238E27FC236}">
              <a16:creationId xmlns:a16="http://schemas.microsoft.com/office/drawing/2014/main" id="{00000000-0008-0000-0100-0000CD020000}"/>
            </a:ext>
          </a:extLst>
        </xdr:cNvPr>
        <xdr:cNvSpPr txBox="1"/>
      </xdr:nvSpPr>
      <xdr:spPr>
        <a:xfrm>
          <a:off x="19310427" y="10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718" name="n_4aveValue【学校施設】&#10;一人当たり面積">
          <a:extLst>
            <a:ext uri="{FF2B5EF4-FFF2-40B4-BE49-F238E27FC236}">
              <a16:creationId xmlns:a16="http://schemas.microsoft.com/office/drawing/2014/main" id="{00000000-0008-0000-0100-0000CE020000}"/>
            </a:ext>
          </a:extLst>
        </xdr:cNvPr>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33436</xdr:rowOff>
    </xdr:from>
    <xdr:ext cx="469744" cy="259045"/>
    <xdr:sp macro="" textlink="">
      <xdr:nvSpPr>
        <xdr:cNvPr id="719" name="n_1mainValue【学校施設】&#10;一人当たり面積">
          <a:extLst>
            <a:ext uri="{FF2B5EF4-FFF2-40B4-BE49-F238E27FC236}">
              <a16:creationId xmlns:a16="http://schemas.microsoft.com/office/drawing/2014/main" id="{00000000-0008-0000-0100-0000CF020000}"/>
            </a:ext>
          </a:extLst>
        </xdr:cNvPr>
        <xdr:cNvSpPr txBox="1"/>
      </xdr:nvSpPr>
      <xdr:spPr>
        <a:xfrm>
          <a:off x="21075727" y="110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46499</xdr:rowOff>
    </xdr:from>
    <xdr:ext cx="469744" cy="259045"/>
    <xdr:sp macro="" textlink="">
      <xdr:nvSpPr>
        <xdr:cNvPr id="720" name="n_2mainValue【学校施設】&#10;一人当たり面積">
          <a:extLst>
            <a:ext uri="{FF2B5EF4-FFF2-40B4-BE49-F238E27FC236}">
              <a16:creationId xmlns:a16="http://schemas.microsoft.com/office/drawing/2014/main" id="{00000000-0008-0000-0100-0000D0020000}"/>
            </a:ext>
          </a:extLst>
        </xdr:cNvPr>
        <xdr:cNvSpPr txBox="1"/>
      </xdr:nvSpPr>
      <xdr:spPr>
        <a:xfrm>
          <a:off x="201994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47805</xdr:rowOff>
    </xdr:from>
    <xdr:ext cx="469744" cy="259045"/>
    <xdr:sp macro="" textlink="">
      <xdr:nvSpPr>
        <xdr:cNvPr id="721" name="n_3mainValue【学校施設】&#10;一人当たり面積">
          <a:extLst>
            <a:ext uri="{FF2B5EF4-FFF2-40B4-BE49-F238E27FC236}">
              <a16:creationId xmlns:a16="http://schemas.microsoft.com/office/drawing/2014/main" id="{00000000-0008-0000-0100-0000D1020000}"/>
            </a:ext>
          </a:extLst>
        </xdr:cNvPr>
        <xdr:cNvSpPr txBox="1"/>
      </xdr:nvSpPr>
      <xdr:spPr>
        <a:xfrm>
          <a:off x="19310427" y="110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54337</xdr:rowOff>
    </xdr:from>
    <xdr:ext cx="469744" cy="259045"/>
    <xdr:sp macro="" textlink="">
      <xdr:nvSpPr>
        <xdr:cNvPr id="722" name="n_4mainValue【学校施設】&#10;一人当たり面積">
          <a:extLst>
            <a:ext uri="{FF2B5EF4-FFF2-40B4-BE49-F238E27FC236}">
              <a16:creationId xmlns:a16="http://schemas.microsoft.com/office/drawing/2014/main" id="{00000000-0008-0000-0100-0000D2020000}"/>
            </a:ext>
          </a:extLst>
        </xdr:cNvPr>
        <xdr:cNvSpPr txBox="1"/>
      </xdr:nvSpPr>
      <xdr:spPr>
        <a:xfrm>
          <a:off x="18421427" y="1102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00000000-0008-0000-01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746" name="【児童館】&#10;有形固定資産減価償却率最小値テキスト">
          <a:extLst>
            <a:ext uri="{FF2B5EF4-FFF2-40B4-BE49-F238E27FC236}">
              <a16:creationId xmlns:a16="http://schemas.microsoft.com/office/drawing/2014/main" id="{00000000-0008-0000-0100-0000EA020000}"/>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748" name="【児童館】&#10;有形固定資産減価償却率最大値テキスト">
          <a:extLst>
            <a:ext uri="{FF2B5EF4-FFF2-40B4-BE49-F238E27FC236}">
              <a16:creationId xmlns:a16="http://schemas.microsoft.com/office/drawing/2014/main" id="{00000000-0008-0000-0100-0000EC020000}"/>
            </a:ext>
          </a:extLst>
        </xdr:cNvPr>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750" name="【児童館】&#10;有形固定資産減価償却率平均値テキスト">
          <a:extLst>
            <a:ext uri="{FF2B5EF4-FFF2-40B4-BE49-F238E27FC236}">
              <a16:creationId xmlns:a16="http://schemas.microsoft.com/office/drawing/2014/main" id="{00000000-0008-0000-0100-0000EE020000}"/>
            </a:ext>
          </a:extLst>
        </xdr:cNvPr>
        <xdr:cNvSpPr txBox="1"/>
      </xdr:nvSpPr>
      <xdr:spPr>
        <a:xfrm>
          <a:off x="163576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454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35306</xdr:rowOff>
    </xdr:from>
    <xdr:to>
      <xdr:col>85</xdr:col>
      <xdr:colOff>177800</xdr:colOff>
      <xdr:row>83</xdr:row>
      <xdr:rowOff>136906</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6268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13733</xdr:rowOff>
    </xdr:from>
    <xdr:ext cx="405111" cy="259045"/>
    <xdr:sp macro="" textlink="">
      <xdr:nvSpPr>
        <xdr:cNvPr id="762" name="【児童館】&#10;有形固定資産減価償却率該当値テキスト">
          <a:extLst>
            <a:ext uri="{FF2B5EF4-FFF2-40B4-BE49-F238E27FC236}">
              <a16:creationId xmlns:a16="http://schemas.microsoft.com/office/drawing/2014/main" id="{00000000-0008-0000-0100-0000FA020000}"/>
            </a:ext>
          </a:extLst>
        </xdr:cNvPr>
        <xdr:cNvSpPr txBox="1"/>
      </xdr:nvSpPr>
      <xdr:spPr>
        <a:xfrm>
          <a:off x="16357600"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156463</xdr:rowOff>
    </xdr:from>
    <xdr:to>
      <xdr:col>81</xdr:col>
      <xdr:colOff>101600</xdr:colOff>
      <xdr:row>83</xdr:row>
      <xdr:rowOff>86613</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5430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35813</xdr:rowOff>
    </xdr:from>
    <xdr:to>
      <xdr:col>85</xdr:col>
      <xdr:colOff>127000</xdr:colOff>
      <xdr:row>83</xdr:row>
      <xdr:rowOff>86106</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5481300" y="142661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28448</xdr:rowOff>
    </xdr:from>
    <xdr:to>
      <xdr:col>76</xdr:col>
      <xdr:colOff>165100</xdr:colOff>
      <xdr:row>83</xdr:row>
      <xdr:rowOff>130048</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4541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35813</xdr:rowOff>
    </xdr:from>
    <xdr:to>
      <xdr:col>81</xdr:col>
      <xdr:colOff>50800</xdr:colOff>
      <xdr:row>83</xdr:row>
      <xdr:rowOff>79248</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flipV="1">
          <a:off x="14592300" y="142661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156463</xdr:rowOff>
    </xdr:from>
    <xdr:to>
      <xdr:col>72</xdr:col>
      <xdr:colOff>38100</xdr:colOff>
      <xdr:row>83</xdr:row>
      <xdr:rowOff>86613</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365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35813</xdr:rowOff>
    </xdr:from>
    <xdr:to>
      <xdr:col>76</xdr:col>
      <xdr:colOff>114300</xdr:colOff>
      <xdr:row>83</xdr:row>
      <xdr:rowOff>79248</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3703300" y="142661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119887</xdr:rowOff>
    </xdr:from>
    <xdr:to>
      <xdr:col>67</xdr:col>
      <xdr:colOff>101600</xdr:colOff>
      <xdr:row>83</xdr:row>
      <xdr:rowOff>50037</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2763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170687</xdr:rowOff>
    </xdr:from>
    <xdr:to>
      <xdr:col>71</xdr:col>
      <xdr:colOff>177800</xdr:colOff>
      <xdr:row>83</xdr:row>
      <xdr:rowOff>35813</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2814300" y="142295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771" name="n_1aveValue【児童館】&#10;有形固定資産減価償却率">
          <a:extLst>
            <a:ext uri="{FF2B5EF4-FFF2-40B4-BE49-F238E27FC236}">
              <a16:creationId xmlns:a16="http://schemas.microsoft.com/office/drawing/2014/main" id="{00000000-0008-0000-0100-00000303000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9414</xdr:rowOff>
    </xdr:from>
    <xdr:ext cx="405111" cy="259045"/>
    <xdr:sp macro="" textlink="">
      <xdr:nvSpPr>
        <xdr:cNvPr id="772" name="n_2aveValue【児童館】&#10;有形固定資産減価償却率">
          <a:extLst>
            <a:ext uri="{FF2B5EF4-FFF2-40B4-BE49-F238E27FC236}">
              <a16:creationId xmlns:a16="http://schemas.microsoft.com/office/drawing/2014/main" id="{00000000-0008-0000-0100-000004030000}"/>
            </a:ext>
          </a:extLst>
        </xdr:cNvPr>
        <xdr:cNvSpPr txBox="1"/>
      </xdr:nvSpPr>
      <xdr:spPr>
        <a:xfrm>
          <a:off x="14389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773" name="n_3aveValue【児童館】&#10;有形固定資産減価償却率">
          <a:extLst>
            <a:ext uri="{FF2B5EF4-FFF2-40B4-BE49-F238E27FC236}">
              <a16:creationId xmlns:a16="http://schemas.microsoft.com/office/drawing/2014/main" id="{00000000-0008-0000-0100-000005030000}"/>
            </a:ext>
          </a:extLst>
        </xdr:cNvPr>
        <xdr:cNvSpPr txBox="1"/>
      </xdr:nvSpPr>
      <xdr:spPr>
        <a:xfrm>
          <a:off x="13500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774" name="n_4aveValue【児童館】&#10;有形固定資産減価償却率">
          <a:extLst>
            <a:ext uri="{FF2B5EF4-FFF2-40B4-BE49-F238E27FC236}">
              <a16:creationId xmlns:a16="http://schemas.microsoft.com/office/drawing/2014/main" id="{00000000-0008-0000-0100-000006030000}"/>
            </a:ext>
          </a:extLst>
        </xdr:cNvPr>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77740</xdr:rowOff>
    </xdr:from>
    <xdr:ext cx="405111" cy="259045"/>
    <xdr:sp macro="" textlink="">
      <xdr:nvSpPr>
        <xdr:cNvPr id="775" name="n_1main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121175</xdr:rowOff>
    </xdr:from>
    <xdr:ext cx="405111" cy="259045"/>
    <xdr:sp macro="" textlink="">
      <xdr:nvSpPr>
        <xdr:cNvPr id="776" name="n_2main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435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77740</xdr:rowOff>
    </xdr:from>
    <xdr:ext cx="405111" cy="259045"/>
    <xdr:sp macro="" textlink="">
      <xdr:nvSpPr>
        <xdr:cNvPr id="777" name="n_3main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41164</xdr:rowOff>
    </xdr:from>
    <xdr:ext cx="405111" cy="259045"/>
    <xdr:sp macro="" textlink="">
      <xdr:nvSpPr>
        <xdr:cNvPr id="778" name="n_4main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0000000-0008-0000-0100-00002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803" name="【児童館】&#10;一人当たり面積最小値テキスト">
          <a:extLst>
            <a:ext uri="{FF2B5EF4-FFF2-40B4-BE49-F238E27FC236}">
              <a16:creationId xmlns:a16="http://schemas.microsoft.com/office/drawing/2014/main" id="{00000000-0008-0000-0100-00002303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805" name="【児童館】&#10;一人当たり面積最大値テキスト">
          <a:extLst>
            <a:ext uri="{FF2B5EF4-FFF2-40B4-BE49-F238E27FC236}">
              <a16:creationId xmlns:a16="http://schemas.microsoft.com/office/drawing/2014/main" id="{00000000-0008-0000-0100-000025030000}"/>
            </a:ext>
          </a:extLst>
        </xdr:cNvPr>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7" name="【児童館】&#10;一人当たり面積平均値テキスト">
          <a:extLst>
            <a:ext uri="{FF2B5EF4-FFF2-40B4-BE49-F238E27FC236}">
              <a16:creationId xmlns:a16="http://schemas.microsoft.com/office/drawing/2014/main" id="{00000000-0008-0000-0100-00002703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9" name="【児童館】&#10;一人当たり面積該当値テキスト">
          <a:extLst>
            <a:ext uri="{FF2B5EF4-FFF2-40B4-BE49-F238E27FC236}">
              <a16:creationId xmlns:a16="http://schemas.microsoft.com/office/drawing/2014/main" id="{00000000-0008-0000-0100-000033030000}"/>
            </a:ext>
          </a:extLst>
        </xdr:cNvPr>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146050</xdr:rowOff>
    </xdr:from>
    <xdr:to>
      <xdr:col>112</xdr:col>
      <xdr:colOff>38100</xdr:colOff>
      <xdr:row>84</xdr:row>
      <xdr:rowOff>76200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21272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25400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21323300" y="1441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25400</xdr:rowOff>
    </xdr:from>
    <xdr:to>
      <xdr:col>111</xdr:col>
      <xdr:colOff>177800</xdr:colOff>
      <xdr:row>84</xdr:row>
      <xdr:rowOff>38100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flipV="1">
          <a:off x="20434300" y="1442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828" name="n_1aveValue【児童館】&#10;一人当たり面積">
          <a:extLst>
            <a:ext uri="{FF2B5EF4-FFF2-40B4-BE49-F238E27FC236}">
              <a16:creationId xmlns:a16="http://schemas.microsoft.com/office/drawing/2014/main" id="{00000000-0008-0000-0100-00003C030000}"/>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29" name="n_2aveValue【児童館】&#10;一人当たり面積">
          <a:extLst>
            <a:ext uri="{FF2B5EF4-FFF2-40B4-BE49-F238E27FC236}">
              <a16:creationId xmlns:a16="http://schemas.microsoft.com/office/drawing/2014/main" id="{00000000-0008-0000-0100-00003D03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0" name="n_3aveValue【児童館】&#10;一人当たり面積">
          <a:extLst>
            <a:ext uri="{FF2B5EF4-FFF2-40B4-BE49-F238E27FC236}">
              <a16:creationId xmlns:a16="http://schemas.microsoft.com/office/drawing/2014/main" id="{00000000-0008-0000-0100-00003E030000}"/>
            </a:ext>
          </a:extLst>
        </xdr:cNvPr>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31" name="n_4aveValue【児童館】&#10;一人当たり面積">
          <a:extLst>
            <a:ext uri="{FF2B5EF4-FFF2-40B4-BE49-F238E27FC236}">
              <a16:creationId xmlns:a16="http://schemas.microsoft.com/office/drawing/2014/main" id="{00000000-0008-0000-0100-00003F03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67327</xdr:rowOff>
    </xdr:from>
    <xdr:ext cx="469744" cy="259045"/>
    <xdr:sp macro="" textlink="">
      <xdr:nvSpPr>
        <xdr:cNvPr id="832" name="n_1mainValue【児童館】&#10;一人当たり面積">
          <a:extLst>
            <a:ext uri="{FF2B5EF4-FFF2-40B4-BE49-F238E27FC236}">
              <a16:creationId xmlns:a16="http://schemas.microsoft.com/office/drawing/2014/main" id="{00000000-0008-0000-0100-00004003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3" name="n_2mainValue【児童館】&#10;一人当たり面積">
          <a:extLst>
            <a:ext uri="{FF2B5EF4-FFF2-40B4-BE49-F238E27FC236}">
              <a16:creationId xmlns:a16="http://schemas.microsoft.com/office/drawing/2014/main" id="{00000000-0008-0000-0100-00004103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4" name="n_3mainValue【児童館】&#10;一人当たり面積">
          <a:extLst>
            <a:ext uri="{FF2B5EF4-FFF2-40B4-BE49-F238E27FC236}">
              <a16:creationId xmlns:a16="http://schemas.microsoft.com/office/drawing/2014/main" id="{00000000-0008-0000-0100-00004203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5" name="n_4mainValue【児童館】&#10;一人当たり面積">
          <a:extLst>
            <a:ext uri="{FF2B5EF4-FFF2-40B4-BE49-F238E27FC236}">
              <a16:creationId xmlns:a16="http://schemas.microsoft.com/office/drawing/2014/main" id="{00000000-0008-0000-0100-000043030000}"/>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00000000-0008-0000-01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1" name="【公民館】&#10;有形固定資産減価償却率最小値テキスト">
          <a:extLst>
            <a:ext uri="{FF2B5EF4-FFF2-40B4-BE49-F238E27FC236}">
              <a16:creationId xmlns:a16="http://schemas.microsoft.com/office/drawing/2014/main" id="{00000000-0008-0000-0100-00005D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863" name="【公民館】&#10;有形固定資産減価償却率最大値テキスト">
          <a:extLst>
            <a:ext uri="{FF2B5EF4-FFF2-40B4-BE49-F238E27FC236}">
              <a16:creationId xmlns:a16="http://schemas.microsoft.com/office/drawing/2014/main" id="{00000000-0008-0000-0100-00005F030000}"/>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865" name="【公民館】&#10;有形固定資産減価償却率平均値テキスト">
          <a:extLst>
            <a:ext uri="{FF2B5EF4-FFF2-40B4-BE49-F238E27FC236}">
              <a16:creationId xmlns:a16="http://schemas.microsoft.com/office/drawing/2014/main" id="{00000000-0008-0000-0100-000061030000}"/>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153036</xdr:rowOff>
    </xdr:from>
    <xdr:to>
      <xdr:col>85</xdr:col>
      <xdr:colOff>177800</xdr:colOff>
      <xdr:row>108</xdr:row>
      <xdr:rowOff>83186</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62687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67963</xdr:rowOff>
    </xdr:from>
    <xdr:ext cx="405111" cy="259045"/>
    <xdr:sp macro="" textlink="">
      <xdr:nvSpPr>
        <xdr:cNvPr id="877" name="【公民館】&#10;有形固定資産減価償却率該当値テキスト">
          <a:extLst>
            <a:ext uri="{FF2B5EF4-FFF2-40B4-BE49-F238E27FC236}">
              <a16:creationId xmlns:a16="http://schemas.microsoft.com/office/drawing/2014/main" id="{00000000-0008-0000-0100-00006D030000}"/>
            </a:ext>
          </a:extLst>
        </xdr:cNvPr>
        <xdr:cNvSpPr txBox="1"/>
      </xdr:nvSpPr>
      <xdr:spPr>
        <a:xfrm>
          <a:off x="16357600" y="1841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143511</xdr:rowOff>
    </xdr:from>
    <xdr:to>
      <xdr:col>81</xdr:col>
      <xdr:colOff>101600</xdr:colOff>
      <xdr:row>108</xdr:row>
      <xdr:rowOff>73661</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5430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22861</xdr:rowOff>
    </xdr:from>
    <xdr:to>
      <xdr:col>85</xdr:col>
      <xdr:colOff>127000</xdr:colOff>
      <xdr:row>108</xdr:row>
      <xdr:rowOff>32386</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5481300" y="185394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120650</xdr:rowOff>
    </xdr:from>
    <xdr:to>
      <xdr:col>76</xdr:col>
      <xdr:colOff>165100</xdr:colOff>
      <xdr:row>108</xdr:row>
      <xdr:rowOff>50800</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454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0</xdr:rowOff>
    </xdr:from>
    <xdr:to>
      <xdr:col>81</xdr:col>
      <xdr:colOff>50800</xdr:colOff>
      <xdr:row>108</xdr:row>
      <xdr:rowOff>22861</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a:off x="14592300" y="18516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93980</xdr:rowOff>
    </xdr:from>
    <xdr:to>
      <xdr:col>72</xdr:col>
      <xdr:colOff>38100</xdr:colOff>
      <xdr:row>108</xdr:row>
      <xdr:rowOff>24130</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365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144780</xdr:rowOff>
    </xdr:from>
    <xdr:to>
      <xdr:col>76</xdr:col>
      <xdr:colOff>114300</xdr:colOff>
      <xdr:row>108</xdr:row>
      <xdr:rowOff>0</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a:off x="13703300" y="18489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63500</xdr:rowOff>
    </xdr:from>
    <xdr:to>
      <xdr:col>67</xdr:col>
      <xdr:colOff>101600</xdr:colOff>
      <xdr:row>107</xdr:row>
      <xdr:rowOff>165100</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276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114300</xdr:rowOff>
    </xdr:from>
    <xdr:to>
      <xdr:col>71</xdr:col>
      <xdr:colOff>177800</xdr:colOff>
      <xdr:row>107</xdr:row>
      <xdr:rowOff>144780</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2814300" y="18459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86" name="n_1aveValue【公民館】&#10;有形固定資産減価償却率">
          <a:extLst>
            <a:ext uri="{FF2B5EF4-FFF2-40B4-BE49-F238E27FC236}">
              <a16:creationId xmlns:a16="http://schemas.microsoft.com/office/drawing/2014/main" id="{00000000-0008-0000-0100-00007603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887" name="n_2aveValue【公民館】&#10;有形固定資産減価償却率">
          <a:extLst>
            <a:ext uri="{FF2B5EF4-FFF2-40B4-BE49-F238E27FC236}">
              <a16:creationId xmlns:a16="http://schemas.microsoft.com/office/drawing/2014/main" id="{00000000-0008-0000-0100-000077030000}"/>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888" name="n_3aveValue【公民館】&#10;有形固定資産減価償却率">
          <a:extLst>
            <a:ext uri="{FF2B5EF4-FFF2-40B4-BE49-F238E27FC236}">
              <a16:creationId xmlns:a16="http://schemas.microsoft.com/office/drawing/2014/main" id="{00000000-0008-0000-0100-000078030000}"/>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889" name="n_4aveValue【公民館】&#10;有形固定資産減価償却率">
          <a:extLst>
            <a:ext uri="{FF2B5EF4-FFF2-40B4-BE49-F238E27FC236}">
              <a16:creationId xmlns:a16="http://schemas.microsoft.com/office/drawing/2014/main" id="{00000000-0008-0000-0100-000079030000}"/>
            </a:ext>
          </a:extLst>
        </xdr:cNvPr>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64788</xdr:rowOff>
    </xdr:from>
    <xdr:ext cx="405111" cy="259045"/>
    <xdr:sp macro="" textlink="">
      <xdr:nvSpPr>
        <xdr:cNvPr id="890" name="n_1mainValue【公民館】&#10;有形固定資産減価償却率">
          <a:extLst>
            <a:ext uri="{FF2B5EF4-FFF2-40B4-BE49-F238E27FC236}">
              <a16:creationId xmlns:a16="http://schemas.microsoft.com/office/drawing/2014/main" id="{00000000-0008-0000-0100-00007A030000}"/>
            </a:ext>
          </a:extLst>
        </xdr:cNvPr>
        <xdr:cNvSpPr txBox="1"/>
      </xdr:nvSpPr>
      <xdr:spPr>
        <a:xfrm>
          <a:off x="152660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41927</xdr:rowOff>
    </xdr:from>
    <xdr:ext cx="405111" cy="259045"/>
    <xdr:sp macro="" textlink="">
      <xdr:nvSpPr>
        <xdr:cNvPr id="891" name="n_2mainValue【公民館】&#10;有形固定資産減価償却率">
          <a:extLst>
            <a:ext uri="{FF2B5EF4-FFF2-40B4-BE49-F238E27FC236}">
              <a16:creationId xmlns:a16="http://schemas.microsoft.com/office/drawing/2014/main" id="{00000000-0008-0000-0100-00007B030000}"/>
            </a:ext>
          </a:extLst>
        </xdr:cNvPr>
        <xdr:cNvSpPr txBox="1"/>
      </xdr:nvSpPr>
      <xdr:spPr>
        <a:xfrm>
          <a:off x="14389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15257</xdr:rowOff>
    </xdr:from>
    <xdr:ext cx="405111" cy="259045"/>
    <xdr:sp macro="" textlink="">
      <xdr:nvSpPr>
        <xdr:cNvPr id="892" name="n_3mainValue【公民館】&#10;有形固定資産減価償却率">
          <a:extLst>
            <a:ext uri="{FF2B5EF4-FFF2-40B4-BE49-F238E27FC236}">
              <a16:creationId xmlns:a16="http://schemas.microsoft.com/office/drawing/2014/main" id="{00000000-0008-0000-0100-00007C030000}"/>
            </a:ext>
          </a:extLst>
        </xdr:cNvPr>
        <xdr:cNvSpPr txBox="1"/>
      </xdr:nvSpPr>
      <xdr:spPr>
        <a:xfrm>
          <a:off x="13500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156227</xdr:rowOff>
    </xdr:from>
    <xdr:ext cx="405111" cy="259045"/>
    <xdr:sp macro="" textlink="">
      <xdr:nvSpPr>
        <xdr:cNvPr id="893" name="n_4mainValue【公民館】&#10;有形固定資産減価償却率">
          <a:extLst>
            <a:ext uri="{FF2B5EF4-FFF2-40B4-BE49-F238E27FC236}">
              <a16:creationId xmlns:a16="http://schemas.microsoft.com/office/drawing/2014/main" id="{00000000-0008-0000-0100-00007D030000}"/>
            </a:ext>
          </a:extLst>
        </xdr:cNvPr>
        <xdr:cNvSpPr txBox="1"/>
      </xdr:nvSpPr>
      <xdr:spPr>
        <a:xfrm>
          <a:off x="12611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00000000-0008-0000-01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6" name="【公民館】&#10;一人当たり面積最小値テキスト">
          <a:extLst>
            <a:ext uri="{FF2B5EF4-FFF2-40B4-BE49-F238E27FC236}">
              <a16:creationId xmlns:a16="http://schemas.microsoft.com/office/drawing/2014/main" id="{00000000-0008-0000-0100-00009403000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918" name="【公民館】&#10;一人当たり面積最大値テキスト">
          <a:extLst>
            <a:ext uri="{FF2B5EF4-FFF2-40B4-BE49-F238E27FC236}">
              <a16:creationId xmlns:a16="http://schemas.microsoft.com/office/drawing/2014/main" id="{00000000-0008-0000-0100-000096030000}"/>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920" name="【公民館】&#10;一人当たり面積平均値テキスト">
          <a:extLst>
            <a:ext uri="{FF2B5EF4-FFF2-40B4-BE49-F238E27FC236}">
              <a16:creationId xmlns:a16="http://schemas.microsoft.com/office/drawing/2014/main" id="{00000000-0008-0000-0100-000098030000}"/>
            </a:ext>
          </a:extLst>
        </xdr:cNvPr>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1" name="楕円 930">
          <a:extLst>
            <a:ext uri="{FF2B5EF4-FFF2-40B4-BE49-F238E27FC236}">
              <a16:creationId xmlns:a16="http://schemas.microsoft.com/office/drawing/2014/main" id="{00000000-0008-0000-0100-0000A3030000}"/>
            </a:ext>
          </a:extLst>
        </xdr:cNvPr>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109490</xdr:rowOff>
    </xdr:from>
    <xdr:ext cx="469744" cy="259045"/>
    <xdr:sp macro="" textlink="">
      <xdr:nvSpPr>
        <xdr:cNvPr id="932" name="【公民館】&#10;一人当たり面積該当値テキスト">
          <a:extLst>
            <a:ext uri="{FF2B5EF4-FFF2-40B4-BE49-F238E27FC236}">
              <a16:creationId xmlns:a16="http://schemas.microsoft.com/office/drawing/2014/main" id="{00000000-0008-0000-0100-0000A4030000}"/>
            </a:ext>
          </a:extLst>
        </xdr:cNvPr>
        <xdr:cNvSpPr txBox="1"/>
      </xdr:nvSpPr>
      <xdr:spPr>
        <a:xfrm>
          <a:off x="22199600" y="182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78487</xdr:rowOff>
    </xdr:to>
    <xdr:cxnSp macro="">
      <xdr:nvCxnSpPr>
        <xdr:cNvPr id="934" name="直線コネクタ 933">
          <a:extLst>
            <a:ext uri="{FF2B5EF4-FFF2-40B4-BE49-F238E27FC236}">
              <a16:creationId xmlns:a16="http://schemas.microsoft.com/office/drawing/2014/main" id="{00000000-0008-0000-0100-0000A6030000}"/>
            </a:ext>
          </a:extLst>
        </xdr:cNvPr>
        <xdr:cNvCxnSpPr/>
      </xdr:nvCxnSpPr>
      <xdr:spPr>
        <a:xfrm flipV="1">
          <a:off x="21323300" y="184190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29972</xdr:rowOff>
    </xdr:from>
    <xdr:to>
      <xdr:col>107</xdr:col>
      <xdr:colOff>101600</xdr:colOff>
      <xdr:row>107</xdr:row>
      <xdr:rowOff>131572</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20383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80772</xdr:rowOff>
    </xdr:to>
    <xdr:cxnSp macro="">
      <xdr:nvCxnSpPr>
        <xdr:cNvPr id="936" name="直線コネクタ 935">
          <a:extLst>
            <a:ext uri="{FF2B5EF4-FFF2-40B4-BE49-F238E27FC236}">
              <a16:creationId xmlns:a16="http://schemas.microsoft.com/office/drawing/2014/main" id="{00000000-0008-0000-0100-0000A8030000}"/>
            </a:ext>
          </a:extLst>
        </xdr:cNvPr>
        <xdr:cNvCxnSpPr/>
      </xdr:nvCxnSpPr>
      <xdr:spPr>
        <a:xfrm flipV="1">
          <a:off x="20434300" y="1842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29972</xdr:rowOff>
    </xdr:from>
    <xdr:to>
      <xdr:col>102</xdr:col>
      <xdr:colOff>165100</xdr:colOff>
      <xdr:row>107</xdr:row>
      <xdr:rowOff>131572</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19494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80772</xdr:rowOff>
    </xdr:from>
    <xdr:to>
      <xdr:col>107</xdr:col>
      <xdr:colOff>50800</xdr:colOff>
      <xdr:row>107</xdr:row>
      <xdr:rowOff>80772</xdr:rowOff>
    </xdr:to>
    <xdr:cxnSp macro="">
      <xdr:nvCxnSpPr>
        <xdr:cNvPr id="938" name="直線コネクタ 937">
          <a:extLst>
            <a:ext uri="{FF2B5EF4-FFF2-40B4-BE49-F238E27FC236}">
              <a16:creationId xmlns:a16="http://schemas.microsoft.com/office/drawing/2014/main" id="{00000000-0008-0000-0100-0000AA030000}"/>
            </a:ext>
          </a:extLst>
        </xdr:cNvPr>
        <xdr:cNvCxnSpPr/>
      </xdr:nvCxnSpPr>
      <xdr:spPr>
        <a:xfrm>
          <a:off x="19545300" y="1842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32258</xdr:rowOff>
    </xdr:from>
    <xdr:to>
      <xdr:col>98</xdr:col>
      <xdr:colOff>38100</xdr:colOff>
      <xdr:row>107</xdr:row>
      <xdr:rowOff>133858</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18605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80772</xdr:rowOff>
    </xdr:from>
    <xdr:to>
      <xdr:col>102</xdr:col>
      <xdr:colOff>114300</xdr:colOff>
      <xdr:row>107</xdr:row>
      <xdr:rowOff>83058</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18656300" y="1842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941" name="n_1aveValue【公民館】&#10;一人当たり面積">
          <a:extLst>
            <a:ext uri="{FF2B5EF4-FFF2-40B4-BE49-F238E27FC236}">
              <a16:creationId xmlns:a16="http://schemas.microsoft.com/office/drawing/2014/main" id="{00000000-0008-0000-0100-0000AD030000}"/>
            </a:ext>
          </a:extLst>
        </xdr:cNvPr>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942" name="n_2aveValue【公民館】&#10;一人当たり面積">
          <a:extLst>
            <a:ext uri="{FF2B5EF4-FFF2-40B4-BE49-F238E27FC236}">
              <a16:creationId xmlns:a16="http://schemas.microsoft.com/office/drawing/2014/main" id="{00000000-0008-0000-0100-0000AE030000}"/>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943" name="n_3aveValue【公民館】&#10;一人当たり面積">
          <a:extLst>
            <a:ext uri="{FF2B5EF4-FFF2-40B4-BE49-F238E27FC236}">
              <a16:creationId xmlns:a16="http://schemas.microsoft.com/office/drawing/2014/main" id="{00000000-0008-0000-0100-0000AF030000}"/>
            </a:ext>
          </a:extLst>
        </xdr:cNvPr>
        <xdr:cNvSpPr txBox="1"/>
      </xdr:nvSpPr>
      <xdr:spPr>
        <a:xfrm>
          <a:off x="193104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944" name="n_4aveValue【公民館】&#10;一人当たり面積">
          <a:extLst>
            <a:ext uri="{FF2B5EF4-FFF2-40B4-BE49-F238E27FC236}">
              <a16:creationId xmlns:a16="http://schemas.microsoft.com/office/drawing/2014/main" id="{00000000-0008-0000-0100-0000B0030000}"/>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120414</xdr:rowOff>
    </xdr:from>
    <xdr:ext cx="469744" cy="259045"/>
    <xdr:sp macro="" textlink="">
      <xdr:nvSpPr>
        <xdr:cNvPr id="945" name="n_1mainValue【公民館】&#10;一人当たり面積">
          <a:extLst>
            <a:ext uri="{FF2B5EF4-FFF2-40B4-BE49-F238E27FC236}">
              <a16:creationId xmlns:a16="http://schemas.microsoft.com/office/drawing/2014/main" id="{00000000-0008-0000-0100-0000B1030000}"/>
            </a:ext>
          </a:extLst>
        </xdr:cNvPr>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122699</xdr:rowOff>
    </xdr:from>
    <xdr:ext cx="469744" cy="259045"/>
    <xdr:sp macro="" textlink="">
      <xdr:nvSpPr>
        <xdr:cNvPr id="946" name="n_2mainValue【公民館】&#10;一人当たり面積">
          <a:extLst>
            <a:ext uri="{FF2B5EF4-FFF2-40B4-BE49-F238E27FC236}">
              <a16:creationId xmlns:a16="http://schemas.microsoft.com/office/drawing/2014/main" id="{00000000-0008-0000-0100-0000B2030000}"/>
            </a:ext>
          </a:extLst>
        </xdr:cNvPr>
        <xdr:cNvSpPr txBox="1"/>
      </xdr:nvSpPr>
      <xdr:spPr>
        <a:xfrm>
          <a:off x="20199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122699</xdr:rowOff>
    </xdr:from>
    <xdr:ext cx="469744" cy="259045"/>
    <xdr:sp macro="" textlink="">
      <xdr:nvSpPr>
        <xdr:cNvPr id="947" name="n_3mainValue【公民館】&#10;一人当たり面積">
          <a:extLst>
            <a:ext uri="{FF2B5EF4-FFF2-40B4-BE49-F238E27FC236}">
              <a16:creationId xmlns:a16="http://schemas.microsoft.com/office/drawing/2014/main" id="{00000000-0008-0000-0100-0000B3030000}"/>
            </a:ext>
          </a:extLst>
        </xdr:cNvPr>
        <xdr:cNvSpPr txBox="1"/>
      </xdr:nvSpPr>
      <xdr:spPr>
        <a:xfrm>
          <a:off x="19310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124985</xdr:rowOff>
    </xdr:from>
    <xdr:ext cx="469744" cy="259045"/>
    <xdr:sp macro="" textlink="">
      <xdr:nvSpPr>
        <xdr:cNvPr id="948" name="n_4mainValue【公民館】&#10;一人当たり面積">
          <a:extLst>
            <a:ext uri="{FF2B5EF4-FFF2-40B4-BE49-F238E27FC236}">
              <a16:creationId xmlns:a16="http://schemas.microsoft.com/office/drawing/2014/main" id="{00000000-0008-0000-0100-0000B4030000}"/>
            </a:ext>
          </a:extLst>
        </xdr:cNvPr>
        <xdr:cNvSpPr txBox="1"/>
      </xdr:nvSpPr>
      <xdr:spPr>
        <a:xfrm>
          <a:off x="18421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1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1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類似団体と比較して、特に有形固定資産減価償却率が高くなっているのは、「幼稚園」・「児童館」・「公民館」である。これらは、昭和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年代に建てられたものが多く、特に「公民館」は</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％と老朽化が進んでいる。施設の安全性を確保した上で、統廃合も含めた施設維持管理の適正化・長寿命化を検討する必要がある。</a:t>
          </a:r>
          <a:endParaRPr lang="ja-JP" altLang="ja-JP" sz="1400">
            <a:effectLst/>
          </a:endParaRPr>
        </a:p>
        <a:p>
          <a:r>
            <a:rPr kumimoji="1" lang="ja-JP" altLang="ja-JP" sz="1100">
              <a:solidFill>
                <a:schemeClr val="dk1"/>
              </a:solidFill>
              <a:effectLst/>
              <a:latin typeface="+mn-lt"/>
              <a:ea typeface="+mn-ea"/>
              <a:cs typeface="+mn-cs"/>
            </a:rPr>
            <a:t>　また、一人当たり面積については、ほとんどの施設において類似団体を下回っているが、「公営住宅」のみ高くなっている。現在、老朽化した公営住宅について、長寿命化計画等に沿った除却を進めており、引き続き計画的な施設管理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152763</xdr:rowOff>
    </xdr:from>
    <xdr:to>
      <xdr:col>20</xdr:col>
      <xdr:colOff>38100</xdr:colOff>
      <xdr:row>40</xdr:row>
      <xdr:rowOff>82913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32113</xdr:rowOff>
    </xdr:from>
    <xdr:to>
      <xdr:col>24</xdr:col>
      <xdr:colOff>63500</xdr:colOff>
      <xdr:row>40</xdr:row>
      <xdr:rowOff>37012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89011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32113</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908300" y="68901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74040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157497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129540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979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137160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987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86360</xdr:rowOff>
    </xdr:from>
    <xdr:to>
      <xdr:col>41</xdr:col>
      <xdr:colOff>101600</xdr:colOff>
      <xdr:row>41</xdr:row>
      <xdr:rowOff>16510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137160</xdr:rowOff>
    </xdr:from>
    <xdr:to>
      <xdr:col>45</xdr:col>
      <xdr:colOff>177800</xdr:colOff>
      <xdr:row>40</xdr:row>
      <xdr:rowOff>137160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137160</xdr:rowOff>
    </xdr:from>
    <xdr:to>
      <xdr:col>41</xdr:col>
      <xdr:colOff>50800</xdr:colOff>
      <xdr:row>40</xdr:row>
      <xdr:rowOff>137160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7637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47498</xdr:rowOff>
    </xdr:from>
    <xdr:to>
      <xdr:col>24</xdr:col>
      <xdr:colOff>114300</xdr:colOff>
      <xdr:row>61</xdr:row>
      <xdr:rowOff>149098</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25925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148082</xdr:rowOff>
    </xdr:from>
    <xdr:to>
      <xdr:col>20</xdr:col>
      <xdr:colOff>38100</xdr:colOff>
      <xdr:row>61</xdr:row>
      <xdr:rowOff>78232</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27432</xdr:rowOff>
    </xdr:from>
    <xdr:to>
      <xdr:col>24</xdr:col>
      <xdr:colOff>63500</xdr:colOff>
      <xdr:row>61</xdr:row>
      <xdr:rowOff>98298</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48588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125222</xdr:rowOff>
    </xdr:from>
    <xdr:to>
      <xdr:col>15</xdr:col>
      <xdr:colOff>101600</xdr:colOff>
      <xdr:row>61</xdr:row>
      <xdr:rowOff>55372</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xdr:rowOff>
    </xdr:from>
    <xdr:to>
      <xdr:col>19</xdr:col>
      <xdr:colOff>177800</xdr:colOff>
      <xdr:row>61</xdr:row>
      <xdr:rowOff>27432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4630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79502</xdr:rowOff>
    </xdr:from>
    <xdr:to>
      <xdr:col>10</xdr:col>
      <xdr:colOff>165100</xdr:colOff>
      <xdr:row>61</xdr:row>
      <xdr:rowOff>9652</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130302</xdr:rowOff>
    </xdr:from>
    <xdr:to>
      <xdr:col>15</xdr:col>
      <xdr:colOff>50800</xdr:colOff>
      <xdr:row>61</xdr:row>
      <xdr:rowOff>4572</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4173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130302</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3898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69359</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46499</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779</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144797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76835</xdr:rowOff>
    </xdr:from>
    <xdr:to>
      <xdr:col>55</xdr:col>
      <xdr:colOff>50800</xdr:colOff>
      <xdr:row>62</xdr:row>
      <xdr:rowOff>6985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99712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90170</xdr:rowOff>
    </xdr:from>
    <xdr:to>
      <xdr:col>50</xdr:col>
      <xdr:colOff>165100</xdr:colOff>
      <xdr:row>62</xdr:row>
      <xdr:rowOff>20320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127635</xdr:rowOff>
    </xdr:from>
    <xdr:to>
      <xdr:col>55</xdr:col>
      <xdr:colOff>0</xdr:colOff>
      <xdr:row>61</xdr:row>
      <xdr:rowOff>140970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5860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95885</xdr:rowOff>
    </xdr:from>
    <xdr:to>
      <xdr:col>46</xdr:col>
      <xdr:colOff>38100</xdr:colOff>
      <xdr:row>62</xdr:row>
      <xdr:rowOff>26035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140970</xdr:rowOff>
    </xdr:from>
    <xdr:to>
      <xdr:col>50</xdr:col>
      <xdr:colOff>114300</xdr:colOff>
      <xdr:row>61</xdr:row>
      <xdr:rowOff>146685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5994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146685</xdr:rowOff>
    </xdr:from>
    <xdr:to>
      <xdr:col>45</xdr:col>
      <xdr:colOff>177800</xdr:colOff>
      <xdr:row>61</xdr:row>
      <xdr:rowOff>148590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6051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101600</xdr:rowOff>
    </xdr:from>
    <xdr:to>
      <xdr:col>36</xdr:col>
      <xdr:colOff>165100</xdr:colOff>
      <xdr:row>62</xdr:row>
      <xdr:rowOff>31750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148590</xdr:rowOff>
    </xdr:from>
    <xdr:to>
      <xdr:col>41</xdr:col>
      <xdr:colOff>50800</xdr:colOff>
      <xdr:row>61</xdr:row>
      <xdr:rowOff>152400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60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36847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17162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22877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92456</xdr:rowOff>
    </xdr:from>
    <xdr:to>
      <xdr:col>24</xdr:col>
      <xdr:colOff>114300</xdr:colOff>
      <xdr:row>82</xdr:row>
      <xdr:rowOff>22606</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70883</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53594</xdr:rowOff>
    </xdr:from>
    <xdr:to>
      <xdr:col>20</xdr:col>
      <xdr:colOff>38100</xdr:colOff>
      <xdr:row>81</xdr:row>
      <xdr:rowOff>155194</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104394</xdr:rowOff>
    </xdr:from>
    <xdr:to>
      <xdr:col>24</xdr:col>
      <xdr:colOff>63500</xdr:colOff>
      <xdr:row>81</xdr:row>
      <xdr:rowOff>143256</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399184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104394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39598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145035</xdr:rowOff>
    </xdr:from>
    <xdr:to>
      <xdr:col>10</xdr:col>
      <xdr:colOff>165100</xdr:colOff>
      <xdr:row>81</xdr:row>
      <xdr:rowOff>75185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24385</xdr:rowOff>
    </xdr:from>
    <xdr:to>
      <xdr:col>15</xdr:col>
      <xdr:colOff>50800</xdr:colOff>
      <xdr:row>81</xdr:row>
      <xdr:rowOff>72389</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39118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24385</xdr:rowOff>
    </xdr:from>
    <xdr:to>
      <xdr:col>10</xdr:col>
      <xdr:colOff>114300</xdr:colOff>
      <xdr:row>82</xdr:row>
      <xdr:rowOff>49530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1130300" y="13911835"/>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146321</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66312</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17780</xdr:rowOff>
    </xdr:from>
    <xdr:to>
      <xdr:col>55</xdr:col>
      <xdr:colOff>50800</xdr:colOff>
      <xdr:row>81</xdr:row>
      <xdr:rowOff>119380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40657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40639</xdr:rowOff>
    </xdr:from>
    <xdr:to>
      <xdr:col>50</xdr:col>
      <xdr:colOff>165100</xdr:colOff>
      <xdr:row>81</xdr:row>
      <xdr:rowOff>142239</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68580</xdr:rowOff>
    </xdr:from>
    <xdr:to>
      <xdr:col>55</xdr:col>
      <xdr:colOff>0</xdr:colOff>
      <xdr:row>81</xdr:row>
      <xdr:rowOff>91439</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9639300" y="139560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55880</xdr:rowOff>
    </xdr:from>
    <xdr:to>
      <xdr:col>46</xdr:col>
      <xdr:colOff>38100</xdr:colOff>
      <xdr:row>81</xdr:row>
      <xdr:rowOff>157480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91439</xdr:rowOff>
    </xdr:from>
    <xdr:to>
      <xdr:col>50</xdr:col>
      <xdr:colOff>114300</xdr:colOff>
      <xdr:row>81</xdr:row>
      <xdr:rowOff>106680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8750300" y="13978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55880</xdr:rowOff>
    </xdr:from>
    <xdr:to>
      <xdr:col>41</xdr:col>
      <xdr:colOff>101600</xdr:colOff>
      <xdr:row>81</xdr:row>
      <xdr:rowOff>157480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106680</xdr:rowOff>
    </xdr:from>
    <xdr:to>
      <xdr:col>45</xdr:col>
      <xdr:colOff>177800</xdr:colOff>
      <xdr:row>81</xdr:row>
      <xdr:rowOff>106680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861300" y="1399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109220</xdr:rowOff>
    </xdr:from>
    <xdr:to>
      <xdr:col>36</xdr:col>
      <xdr:colOff>165100</xdr:colOff>
      <xdr:row>82</xdr:row>
      <xdr:rowOff>39370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106680</xdr:rowOff>
    </xdr:from>
    <xdr:to>
      <xdr:col>41</xdr:col>
      <xdr:colOff>50800</xdr:colOff>
      <xdr:row>81</xdr:row>
      <xdr:rowOff>160020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6972300" y="13994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158766</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370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2557</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2557</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55897</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20972</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55245</xdr:rowOff>
    </xdr:from>
    <xdr:to>
      <xdr:col>24</xdr:col>
      <xdr:colOff>63500</xdr:colOff>
      <xdr:row>104</xdr:row>
      <xdr:rowOff>93345</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797300" y="178860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137795</xdr:rowOff>
    </xdr:from>
    <xdr:to>
      <xdr:col>15</xdr:col>
      <xdr:colOff>101600</xdr:colOff>
      <xdr:row>104</xdr:row>
      <xdr:rowOff>67945</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17145</xdr:rowOff>
    </xdr:from>
    <xdr:to>
      <xdr:col>19</xdr:col>
      <xdr:colOff>177800</xdr:colOff>
      <xdr:row>104</xdr:row>
      <xdr:rowOff>55245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908300" y="1784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99695</xdr:rowOff>
    </xdr:from>
    <xdr:to>
      <xdr:col>10</xdr:col>
      <xdr:colOff>165100</xdr:colOff>
      <xdr:row>104</xdr:row>
      <xdr:rowOff>29845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150495</xdr:rowOff>
    </xdr:from>
    <xdr:to>
      <xdr:col>15</xdr:col>
      <xdr:colOff>50800</xdr:colOff>
      <xdr:row>104</xdr:row>
      <xdr:rowOff>17145</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019300" y="1780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65405</xdr:rowOff>
    </xdr:from>
    <xdr:to>
      <xdr:col>6</xdr:col>
      <xdr:colOff>38100</xdr:colOff>
      <xdr:row>103</xdr:row>
      <xdr:rowOff>167005</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116205</xdr:rowOff>
    </xdr:from>
    <xdr:to>
      <xdr:col>10</xdr:col>
      <xdr:colOff>114300</xdr:colOff>
      <xdr:row>103</xdr:row>
      <xdr:rowOff>150495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7775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97172</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59072</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20972</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158132</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2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200-0000C9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200-0000CB010000}"/>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200-0000CD010000}"/>
            </a:ext>
          </a:extLst>
        </xdr:cNvPr>
        <xdr:cNvSpPr txBox="1"/>
      </xdr:nvSpPr>
      <xdr:spPr>
        <a:xfrm>
          <a:off x="10515600" y="1796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44450</xdr:rowOff>
    </xdr:from>
    <xdr:to>
      <xdr:col>55</xdr:col>
      <xdr:colOff>50800</xdr:colOff>
      <xdr:row>103</xdr:row>
      <xdr:rowOff>146050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0426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67327</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200-0000D9010000}"/>
            </a:ext>
          </a:extLst>
        </xdr:cNvPr>
        <xdr:cNvSpPr txBox="1"/>
      </xdr:nvSpPr>
      <xdr:spPr>
        <a:xfrm>
          <a:off x="10515600"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71120</xdr:rowOff>
    </xdr:from>
    <xdr:to>
      <xdr:col>50</xdr:col>
      <xdr:colOff>165100</xdr:colOff>
      <xdr:row>104</xdr:row>
      <xdr:rowOff>1270</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958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95250</xdr:rowOff>
    </xdr:from>
    <xdr:to>
      <xdr:col>55</xdr:col>
      <xdr:colOff>0</xdr:colOff>
      <xdr:row>103</xdr:row>
      <xdr:rowOff>121920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9639300" y="177546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121920</xdr:rowOff>
    </xdr:from>
    <xdr:to>
      <xdr:col>50</xdr:col>
      <xdr:colOff>114300</xdr:colOff>
      <xdr:row>103</xdr:row>
      <xdr:rowOff>133350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8750300" y="17781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82550</xdr:rowOff>
    </xdr:from>
    <xdr:to>
      <xdr:col>41</xdr:col>
      <xdr:colOff>101600</xdr:colOff>
      <xdr:row>104</xdr:row>
      <xdr:rowOff>12700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781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103</xdr:row>
      <xdr:rowOff>133350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7861300" y="1779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90170</xdr:rowOff>
    </xdr:from>
    <xdr:to>
      <xdr:col>36</xdr:col>
      <xdr:colOff>165100</xdr:colOff>
      <xdr:row>104</xdr:row>
      <xdr:rowOff>20320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6921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133350</xdr:rowOff>
    </xdr:from>
    <xdr:to>
      <xdr:col>41</xdr:col>
      <xdr:colOff>50800</xdr:colOff>
      <xdr:row>103</xdr:row>
      <xdr:rowOff>140970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6972300" y="1779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a:extLst>
            <a:ext uri="{FF2B5EF4-FFF2-40B4-BE49-F238E27FC236}">
              <a16:creationId xmlns:a16="http://schemas.microsoft.com/office/drawing/2014/main" id="{00000000-0008-0000-0200-0000E2010000}"/>
            </a:ext>
          </a:extLst>
        </xdr:cNvPr>
        <xdr:cNvSpPr txBox="1"/>
      </xdr:nvSpPr>
      <xdr:spPr>
        <a:xfrm>
          <a:off x="9391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a:extLst>
            <a:ext uri="{FF2B5EF4-FFF2-40B4-BE49-F238E27FC236}">
              <a16:creationId xmlns:a16="http://schemas.microsoft.com/office/drawing/2014/main" id="{00000000-0008-0000-0200-0000E3010000}"/>
            </a:ext>
          </a:extLst>
        </xdr:cNvPr>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84" name="n_3aveValue【市民会館】&#10;一人当たり面積">
          <a:extLst>
            <a:ext uri="{FF2B5EF4-FFF2-40B4-BE49-F238E27FC236}">
              <a16:creationId xmlns:a16="http://schemas.microsoft.com/office/drawing/2014/main" id="{00000000-0008-0000-0200-0000E4010000}"/>
            </a:ext>
          </a:extLst>
        </xdr:cNvPr>
        <xdr:cNvSpPr txBox="1"/>
      </xdr:nvSpPr>
      <xdr:spPr>
        <a:xfrm>
          <a:off x="7626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85" name="n_4aveValue【市民会館】&#10;一人当たり面積">
          <a:extLst>
            <a:ext uri="{FF2B5EF4-FFF2-40B4-BE49-F238E27FC236}">
              <a16:creationId xmlns:a16="http://schemas.microsoft.com/office/drawing/2014/main" id="{00000000-0008-0000-0200-0000E5010000}"/>
            </a:ext>
          </a:extLst>
        </xdr:cNvPr>
        <xdr:cNvSpPr txBox="1"/>
      </xdr:nvSpPr>
      <xdr:spPr>
        <a:xfrm>
          <a:off x="6737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17797</xdr:rowOff>
    </xdr:from>
    <xdr:ext cx="469744" cy="259045"/>
    <xdr:sp macro="" textlink="">
      <xdr:nvSpPr>
        <xdr:cNvPr id="486" name="n_1mainValue【市民会館】&#10;一人当たり面積">
          <a:extLst>
            <a:ext uri="{FF2B5EF4-FFF2-40B4-BE49-F238E27FC236}">
              <a16:creationId xmlns:a16="http://schemas.microsoft.com/office/drawing/2014/main" id="{00000000-0008-0000-0200-0000E6010000}"/>
            </a:ext>
          </a:extLst>
        </xdr:cNvPr>
        <xdr:cNvSpPr txBox="1"/>
      </xdr:nvSpPr>
      <xdr:spPr>
        <a:xfrm>
          <a:off x="9391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487" name="n_2mainValue【市民会館】&#10;一人当たり面積">
          <a:extLst>
            <a:ext uri="{FF2B5EF4-FFF2-40B4-BE49-F238E27FC236}">
              <a16:creationId xmlns:a16="http://schemas.microsoft.com/office/drawing/2014/main" id="{00000000-0008-0000-0200-0000E7010000}"/>
            </a:ext>
          </a:extLst>
        </xdr:cNvPr>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29227</xdr:rowOff>
    </xdr:from>
    <xdr:ext cx="469744" cy="259045"/>
    <xdr:sp macro="" textlink="">
      <xdr:nvSpPr>
        <xdr:cNvPr id="488" name="n_3mainValue【市民会館】&#10;一人当たり面積">
          <a:extLst>
            <a:ext uri="{FF2B5EF4-FFF2-40B4-BE49-F238E27FC236}">
              <a16:creationId xmlns:a16="http://schemas.microsoft.com/office/drawing/2014/main" id="{00000000-0008-0000-0200-0000E8010000}"/>
            </a:ext>
          </a:extLst>
        </xdr:cNvPr>
        <xdr:cNvSpPr txBox="1"/>
      </xdr:nvSpPr>
      <xdr:spPr>
        <a:xfrm>
          <a:off x="7626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36847</xdr:rowOff>
    </xdr:from>
    <xdr:ext cx="469744" cy="259045"/>
    <xdr:sp macro="" textlink="">
      <xdr:nvSpPr>
        <xdr:cNvPr id="489" name="n_4mainValue【市民会館】&#10;一人当たり面積">
          <a:extLst>
            <a:ext uri="{FF2B5EF4-FFF2-40B4-BE49-F238E27FC236}">
              <a16:creationId xmlns:a16="http://schemas.microsoft.com/office/drawing/2014/main" id="{00000000-0008-0000-0200-0000E9010000}"/>
            </a:ext>
          </a:extLst>
        </xdr:cNvPr>
        <xdr:cNvSpPr txBox="1"/>
      </xdr:nvSpPr>
      <xdr:spPr>
        <a:xfrm>
          <a:off x="6737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21607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200-000013020000}"/>
            </a:ext>
          </a:extLst>
        </xdr:cNvPr>
        <xdr:cNvSpPr txBox="1"/>
      </xdr:nvSpPr>
      <xdr:spPr>
        <a:xfrm>
          <a:off x="16357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149225</xdr:rowOff>
    </xdr:from>
    <xdr:to>
      <xdr:col>81</xdr:col>
      <xdr:colOff>101600</xdr:colOff>
      <xdr:row>37</xdr:row>
      <xdr:rowOff>79375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5430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28575</xdr:rowOff>
    </xdr:from>
    <xdr:to>
      <xdr:col>85</xdr:col>
      <xdr:colOff>127000</xdr:colOff>
      <xdr:row>37</xdr:row>
      <xdr:rowOff>49530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5481300" y="63722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44450</xdr:rowOff>
    </xdr:from>
    <xdr:to>
      <xdr:col>76</xdr:col>
      <xdr:colOff>165100</xdr:colOff>
      <xdr:row>37</xdr:row>
      <xdr:rowOff>146050</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54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28575</xdr:rowOff>
    </xdr:from>
    <xdr:to>
      <xdr:col>81</xdr:col>
      <xdr:colOff>50800</xdr:colOff>
      <xdr:row>37</xdr:row>
      <xdr:rowOff>95250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4592300" y="63722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652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108585</xdr:rowOff>
    </xdr:from>
    <xdr:to>
      <xdr:col>76</xdr:col>
      <xdr:colOff>114300</xdr:colOff>
      <xdr:row>37</xdr:row>
      <xdr:rowOff>95250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3703300" y="628078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76835</xdr:rowOff>
    </xdr:from>
    <xdr:to>
      <xdr:col>67</xdr:col>
      <xdr:colOff>101600</xdr:colOff>
      <xdr:row>37</xdr:row>
      <xdr:rowOff>6985</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2763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108585</xdr:rowOff>
    </xdr:from>
    <xdr:to>
      <xdr:col>71</xdr:col>
      <xdr:colOff>177800</xdr:colOff>
      <xdr:row>36</xdr:row>
      <xdr:rowOff>127635</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12814300" y="62807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95902</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23512</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2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200-00003A020000}"/>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200-00003C020000}"/>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200-00003E020000}"/>
            </a:ext>
          </a:extLst>
        </xdr:cNvPr>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153828</xdr:rowOff>
    </xdr:from>
    <xdr:to>
      <xdr:col>116</xdr:col>
      <xdr:colOff>114300</xdr:colOff>
      <xdr:row>39</xdr:row>
      <xdr:rowOff>83978</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2110700" y="6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5255</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200-00004A020000}"/>
            </a:ext>
          </a:extLst>
        </xdr:cNvPr>
        <xdr:cNvSpPr txBox="1"/>
      </xdr:nvSpPr>
      <xdr:spPr>
        <a:xfrm>
          <a:off x="22199600" y="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55237</xdr:rowOff>
    </xdr:from>
    <xdr:to>
      <xdr:col>112</xdr:col>
      <xdr:colOff>38100</xdr:colOff>
      <xdr:row>39</xdr:row>
      <xdr:rowOff>156837</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1272500" y="6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33178</xdr:rowOff>
    </xdr:from>
    <xdr:to>
      <xdr:col>116</xdr:col>
      <xdr:colOff>63500</xdr:colOff>
      <xdr:row>39</xdr:row>
      <xdr:rowOff>106037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1323300" y="6719728"/>
          <a:ext cx="838200" cy="7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54391</xdr:rowOff>
    </xdr:from>
    <xdr:to>
      <xdr:col>107</xdr:col>
      <xdr:colOff>101600</xdr:colOff>
      <xdr:row>39</xdr:row>
      <xdr:rowOff>155991</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0383500" y="67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105191</xdr:rowOff>
    </xdr:from>
    <xdr:to>
      <xdr:col>111</xdr:col>
      <xdr:colOff>177800</xdr:colOff>
      <xdr:row>39</xdr:row>
      <xdr:rowOff>106037</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20434300" y="6791741"/>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145287</xdr:rowOff>
    </xdr:from>
    <xdr:to>
      <xdr:col>102</xdr:col>
      <xdr:colOff>165100</xdr:colOff>
      <xdr:row>39</xdr:row>
      <xdr:rowOff>75437</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9494500" y="666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24637</xdr:rowOff>
    </xdr:from>
    <xdr:to>
      <xdr:col>107</xdr:col>
      <xdr:colOff>50800</xdr:colOff>
      <xdr:row>39</xdr:row>
      <xdr:rowOff>105191</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9545300" y="6711187"/>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141684</xdr:rowOff>
    </xdr:from>
    <xdr:to>
      <xdr:col>98</xdr:col>
      <xdr:colOff>38100</xdr:colOff>
      <xdr:row>40</xdr:row>
      <xdr:rowOff>71834</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8605500" y="682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24637</xdr:rowOff>
    </xdr:from>
    <xdr:to>
      <xdr:col>102</xdr:col>
      <xdr:colOff>114300</xdr:colOff>
      <xdr:row>40</xdr:row>
      <xdr:rowOff>21034</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8656300" y="6711187"/>
          <a:ext cx="889000" cy="16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21043411" y="65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147964</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683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1068</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67111" y="651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91964</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78111" y="64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62961</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89111" y="692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2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00000000-0008-0000-0200-000074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200-00007602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200-000078020000}"/>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93980</xdr:rowOff>
    </xdr:from>
    <xdr:to>
      <xdr:col>85</xdr:col>
      <xdr:colOff>177800</xdr:colOff>
      <xdr:row>60</xdr:row>
      <xdr:rowOff>24130</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72407</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200-000084020000}"/>
            </a:ext>
          </a:extLst>
        </xdr:cNvPr>
        <xdr:cNvSpPr txBox="1"/>
      </xdr:nvSpPr>
      <xdr:spPr>
        <a:xfrm>
          <a:off x="16357600"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144780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5481300" y="102146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99060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4592300" y="10191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158750</xdr:rowOff>
    </xdr:from>
    <xdr:to>
      <xdr:col>72</xdr:col>
      <xdr:colOff>38100</xdr:colOff>
      <xdr:row>59</xdr:row>
      <xdr:rowOff>88900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365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59</xdr:row>
      <xdr:rowOff>76200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3703300" y="10153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135890</xdr:rowOff>
    </xdr:from>
    <xdr:to>
      <xdr:col>67</xdr:col>
      <xdr:colOff>101600</xdr:colOff>
      <xdr:row>59</xdr:row>
      <xdr:rowOff>66040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2763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xdr:rowOff>
    </xdr:from>
    <xdr:to>
      <xdr:col>71</xdr:col>
      <xdr:colOff>177800</xdr:colOff>
      <xdr:row>59</xdr:row>
      <xdr:rowOff>38100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814300" y="10130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140987</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52660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118127</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4389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2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200-0000AB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200-0000AD020000}"/>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200-0000AF020000}"/>
            </a:ext>
          </a:extLst>
        </xdr:cNvPr>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23639</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200-0000BB020000}"/>
            </a:ext>
          </a:extLst>
        </xdr:cNvPr>
        <xdr:cNvSpPr txBox="1"/>
      </xdr:nvSpPr>
      <xdr:spPr>
        <a:xfrm>
          <a:off x="22199600"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100584</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21323300" y="10725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105156</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0434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105156</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9545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58928</xdr:rowOff>
    </xdr:from>
    <xdr:to>
      <xdr:col>98</xdr:col>
      <xdr:colOff>38100</xdr:colOff>
      <xdr:row>62</xdr:row>
      <xdr:rowOff>160528</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8605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105156</xdr:rowOff>
    </xdr:from>
    <xdr:to>
      <xdr:col>102</xdr:col>
      <xdr:colOff>114300</xdr:colOff>
      <xdr:row>62</xdr:row>
      <xdr:rowOff>109728</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8656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142511</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151655</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18421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2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a:extLst>
            <a:ext uri="{FF2B5EF4-FFF2-40B4-BE49-F238E27FC236}">
              <a16:creationId xmlns:a16="http://schemas.microsoft.com/office/drawing/2014/main" id="{00000000-0008-0000-0200-0000E5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200-0000E7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200-0000E9020000}"/>
            </a:ext>
          </a:extLst>
        </xdr:cNvPr>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25400</xdr:rowOff>
    </xdr:from>
    <xdr:to>
      <xdr:col>85</xdr:col>
      <xdr:colOff>177800</xdr:colOff>
      <xdr:row>78</xdr:row>
      <xdr:rowOff>127000</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6268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200-0000F5020000}"/>
            </a:ext>
          </a:extLst>
        </xdr:cNvPr>
        <xdr:cNvSpPr txBox="1"/>
      </xdr:nvSpPr>
      <xdr:spPr>
        <a:xfrm>
          <a:off x="163576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27305</xdr:rowOff>
    </xdr:from>
    <xdr:to>
      <xdr:col>81</xdr:col>
      <xdr:colOff>101600</xdr:colOff>
      <xdr:row>78</xdr:row>
      <xdr:rowOff>128905</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5430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76200</xdr:rowOff>
    </xdr:from>
    <xdr:to>
      <xdr:col>85</xdr:col>
      <xdr:colOff>127000</xdr:colOff>
      <xdr:row>78</xdr:row>
      <xdr:rowOff>78105</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5481300" y="134493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4541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78105</xdr:rowOff>
    </xdr:from>
    <xdr:to>
      <xdr:col>81</xdr:col>
      <xdr:colOff>50800</xdr:colOff>
      <xdr:row>78</xdr:row>
      <xdr:rowOff>129539</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flipV="1">
          <a:off x="14592300" y="134512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129539</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3703300" y="1345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160655</xdr:rowOff>
    </xdr:from>
    <xdr:to>
      <xdr:col>67</xdr:col>
      <xdr:colOff>101600</xdr:colOff>
      <xdr:row>78</xdr:row>
      <xdr:rowOff>90805</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2763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40005</xdr:rowOff>
    </xdr:from>
    <xdr:to>
      <xdr:col>71</xdr:col>
      <xdr:colOff>177800</xdr:colOff>
      <xdr:row>78</xdr:row>
      <xdr:rowOff>83820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814300" y="134131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200-0000FE020000}"/>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200-0000FF020000}"/>
            </a:ext>
          </a:extLst>
        </xdr:cNvPr>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200-000000030000}"/>
            </a:ext>
          </a:extLst>
        </xdr:cNvPr>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200-000001030000}"/>
            </a:ext>
          </a:extLst>
        </xdr:cNvPr>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145432</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200-000002030000}"/>
            </a:ext>
          </a:extLst>
        </xdr:cNvPr>
        <xdr:cNvSpPr txBox="1"/>
      </xdr:nvSpPr>
      <xdr:spPr>
        <a:xfrm>
          <a:off x="15266044"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200-000003030000}"/>
            </a:ext>
          </a:extLst>
        </xdr:cNvPr>
        <xdr:cNvSpPr txBox="1"/>
      </xdr:nvSpPr>
      <xdr:spPr>
        <a:xfrm>
          <a:off x="14389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200-000004030000}"/>
            </a:ext>
          </a:extLst>
        </xdr:cNvPr>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107332</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200-000005030000}"/>
            </a:ext>
          </a:extLst>
        </xdr:cNvPr>
        <xdr:cNvSpPr txBox="1"/>
      </xdr:nvSpPr>
      <xdr:spPr>
        <a:xfrm>
          <a:off x="126117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00000000-0008-0000-0200-00001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6" name="【消防施設】&#10;一人当たり面積最小値テキスト">
          <a:extLst>
            <a:ext uri="{FF2B5EF4-FFF2-40B4-BE49-F238E27FC236}">
              <a16:creationId xmlns:a16="http://schemas.microsoft.com/office/drawing/2014/main" id="{00000000-0008-0000-0200-00001C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98" name="【消防施設】&#10;一人当たり面積最大値テキスト">
          <a:extLst>
            <a:ext uri="{FF2B5EF4-FFF2-40B4-BE49-F238E27FC236}">
              <a16:creationId xmlns:a16="http://schemas.microsoft.com/office/drawing/2014/main" id="{00000000-0008-0000-0200-00001E03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800" name="【消防施設】&#10;一人当たり面積平均値テキスト">
          <a:extLst>
            <a:ext uri="{FF2B5EF4-FFF2-40B4-BE49-F238E27FC236}">
              <a16:creationId xmlns:a16="http://schemas.microsoft.com/office/drawing/2014/main" id="{00000000-0008-0000-0200-000020030000}"/>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62737</xdr:rowOff>
    </xdr:from>
    <xdr:to>
      <xdr:col>116</xdr:col>
      <xdr:colOff>114300</xdr:colOff>
      <xdr:row>83</xdr:row>
      <xdr:rowOff>164337</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2110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85614</xdr:rowOff>
    </xdr:from>
    <xdr:ext cx="469744" cy="259045"/>
    <xdr:sp macro="" textlink="">
      <xdr:nvSpPr>
        <xdr:cNvPr id="812" name="【消防施設】&#10;一人当たり面積該当値テキスト">
          <a:extLst>
            <a:ext uri="{FF2B5EF4-FFF2-40B4-BE49-F238E27FC236}">
              <a16:creationId xmlns:a16="http://schemas.microsoft.com/office/drawing/2014/main" id="{00000000-0008-0000-0200-00002C030000}"/>
            </a:ext>
          </a:extLst>
        </xdr:cNvPr>
        <xdr:cNvSpPr txBox="1"/>
      </xdr:nvSpPr>
      <xdr:spPr>
        <a:xfrm>
          <a:off x="22199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113537</xdr:rowOff>
    </xdr:from>
    <xdr:to>
      <xdr:col>116</xdr:col>
      <xdr:colOff>63500</xdr:colOff>
      <xdr:row>83</xdr:row>
      <xdr:rowOff>113537</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1323300" y="1434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81026</xdr:rowOff>
    </xdr:from>
    <xdr:to>
      <xdr:col>107</xdr:col>
      <xdr:colOff>101600</xdr:colOff>
      <xdr:row>84</xdr:row>
      <xdr:rowOff>11176</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20383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113537</xdr:rowOff>
    </xdr:from>
    <xdr:to>
      <xdr:col>111</xdr:col>
      <xdr:colOff>177800</xdr:colOff>
      <xdr:row>83</xdr:row>
      <xdr:rowOff>131826</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0434300" y="143438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9494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131826</xdr:rowOff>
    </xdr:from>
    <xdr:to>
      <xdr:col>107</xdr:col>
      <xdr:colOff>50800</xdr:colOff>
      <xdr:row>83</xdr:row>
      <xdr:rowOff>131826</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9545300" y="1436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131826</xdr:rowOff>
    </xdr:from>
    <xdr:to>
      <xdr:col>102</xdr:col>
      <xdr:colOff>114300</xdr:colOff>
      <xdr:row>83</xdr:row>
      <xdr:rowOff>136398</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flipV="1">
          <a:off x="18656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821" name="n_1aveValue【消防施設】&#10;一人当たり面積">
          <a:extLst>
            <a:ext uri="{FF2B5EF4-FFF2-40B4-BE49-F238E27FC236}">
              <a16:creationId xmlns:a16="http://schemas.microsoft.com/office/drawing/2014/main" id="{00000000-0008-0000-0200-000035030000}"/>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822" name="n_2aveValue【消防施設】&#10;一人当たり面積">
          <a:extLst>
            <a:ext uri="{FF2B5EF4-FFF2-40B4-BE49-F238E27FC236}">
              <a16:creationId xmlns:a16="http://schemas.microsoft.com/office/drawing/2014/main" id="{00000000-0008-0000-0200-000036030000}"/>
            </a:ext>
          </a:extLst>
        </xdr:cNvPr>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23" name="n_3aveValue【消防施設】&#10;一人当たり面積">
          <a:extLst>
            <a:ext uri="{FF2B5EF4-FFF2-40B4-BE49-F238E27FC236}">
              <a16:creationId xmlns:a16="http://schemas.microsoft.com/office/drawing/2014/main" id="{00000000-0008-0000-0200-00003703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824" name="n_4aveValue【消防施設】&#10;一人当たり面積">
          <a:extLst>
            <a:ext uri="{FF2B5EF4-FFF2-40B4-BE49-F238E27FC236}">
              <a16:creationId xmlns:a16="http://schemas.microsoft.com/office/drawing/2014/main" id="{00000000-0008-0000-0200-000038030000}"/>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825" name="n_1mainValue【消防施設】&#10;一人当たり面積">
          <a:extLst>
            <a:ext uri="{FF2B5EF4-FFF2-40B4-BE49-F238E27FC236}">
              <a16:creationId xmlns:a16="http://schemas.microsoft.com/office/drawing/2014/main" id="{00000000-0008-0000-0200-000039030000}"/>
            </a:ext>
          </a:extLst>
        </xdr:cNvPr>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826" name="n_2mainValue【消防施設】&#10;一人当たり面積">
          <a:extLst>
            <a:ext uri="{FF2B5EF4-FFF2-40B4-BE49-F238E27FC236}">
              <a16:creationId xmlns:a16="http://schemas.microsoft.com/office/drawing/2014/main" id="{00000000-0008-0000-0200-00003A030000}"/>
            </a:ext>
          </a:extLst>
        </xdr:cNvPr>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2303</xdr:rowOff>
    </xdr:from>
    <xdr:ext cx="469744" cy="259045"/>
    <xdr:sp macro="" textlink="">
      <xdr:nvSpPr>
        <xdr:cNvPr id="827" name="n_3mainValue【消防施設】&#10;一人当たり面積">
          <a:extLst>
            <a:ext uri="{FF2B5EF4-FFF2-40B4-BE49-F238E27FC236}">
              <a16:creationId xmlns:a16="http://schemas.microsoft.com/office/drawing/2014/main" id="{00000000-0008-0000-0200-00003B030000}"/>
            </a:ext>
          </a:extLst>
        </xdr:cNvPr>
        <xdr:cNvSpPr txBox="1"/>
      </xdr:nvSpPr>
      <xdr:spPr>
        <a:xfrm>
          <a:off x="19310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8" name="n_4mainValue【消防施設】&#10;一人当たり面積">
          <a:extLst>
            <a:ext uri="{FF2B5EF4-FFF2-40B4-BE49-F238E27FC236}">
              <a16:creationId xmlns:a16="http://schemas.microsoft.com/office/drawing/2014/main" id="{00000000-0008-0000-0200-00003C030000}"/>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00000000-0008-0000-0200-00005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55" name="【庁舎】&#10;有形固定資産減価償却率最小値テキスト">
          <a:extLst>
            <a:ext uri="{FF2B5EF4-FFF2-40B4-BE49-F238E27FC236}">
              <a16:creationId xmlns:a16="http://schemas.microsoft.com/office/drawing/2014/main" id="{00000000-0008-0000-0200-00005703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7" name="【庁舎】&#10;有形固定資産減価償却率最大値テキスト">
          <a:extLst>
            <a:ext uri="{FF2B5EF4-FFF2-40B4-BE49-F238E27FC236}">
              <a16:creationId xmlns:a16="http://schemas.microsoft.com/office/drawing/2014/main" id="{00000000-0008-0000-0200-00005903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59" name="【庁舎】&#10;有形固定資産減価償却率平均値テキスト">
          <a:extLst>
            <a:ext uri="{FF2B5EF4-FFF2-40B4-BE49-F238E27FC236}">
              <a16:creationId xmlns:a16="http://schemas.microsoft.com/office/drawing/2014/main" id="{00000000-0008-0000-0200-00005B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147864</xdr:rowOff>
    </xdr:from>
    <xdr:to>
      <xdr:col>85</xdr:col>
      <xdr:colOff>177800</xdr:colOff>
      <xdr:row>101</xdr:row>
      <xdr:rowOff>78014</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62687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170741</xdr:rowOff>
    </xdr:from>
    <xdr:ext cx="405111" cy="259045"/>
    <xdr:sp macro="" textlink="">
      <xdr:nvSpPr>
        <xdr:cNvPr id="871" name="【庁舎】&#10;有形固定資産減価償却率該当値テキスト">
          <a:extLst>
            <a:ext uri="{FF2B5EF4-FFF2-40B4-BE49-F238E27FC236}">
              <a16:creationId xmlns:a16="http://schemas.microsoft.com/office/drawing/2014/main" id="{00000000-0008-0000-0200-000067030000}"/>
            </a:ext>
          </a:extLst>
        </xdr:cNvPr>
        <xdr:cNvSpPr txBox="1"/>
      </xdr:nvSpPr>
      <xdr:spPr>
        <a:xfrm>
          <a:off x="16357600" y="1714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147864</xdr:rowOff>
    </xdr:from>
    <xdr:to>
      <xdr:col>81</xdr:col>
      <xdr:colOff>101600</xdr:colOff>
      <xdr:row>109</xdr:row>
      <xdr:rowOff>78014</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5430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27214</xdr:rowOff>
    </xdr:from>
    <xdr:to>
      <xdr:col>85</xdr:col>
      <xdr:colOff>127000</xdr:colOff>
      <xdr:row>109</xdr:row>
      <xdr:rowOff>27214</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flipV="1">
          <a:off x="15481300" y="17343664"/>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118473</xdr:rowOff>
    </xdr:from>
    <xdr:to>
      <xdr:col>76</xdr:col>
      <xdr:colOff>165100</xdr:colOff>
      <xdr:row>109</xdr:row>
      <xdr:rowOff>48623</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4541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169273</xdr:rowOff>
    </xdr:from>
    <xdr:to>
      <xdr:col>81</xdr:col>
      <xdr:colOff>50800</xdr:colOff>
      <xdr:row>109</xdr:row>
      <xdr:rowOff>27214</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4592300" y="186858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89081</xdr:rowOff>
    </xdr:from>
    <xdr:to>
      <xdr:col>72</xdr:col>
      <xdr:colOff>38100</xdr:colOff>
      <xdr:row>109</xdr:row>
      <xdr:rowOff>19231</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3652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139881</xdr:rowOff>
    </xdr:from>
    <xdr:to>
      <xdr:col>76</xdr:col>
      <xdr:colOff>114300</xdr:colOff>
      <xdr:row>108</xdr:row>
      <xdr:rowOff>169273</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3703300" y="186564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59689</xdr:rowOff>
    </xdr:from>
    <xdr:to>
      <xdr:col>67</xdr:col>
      <xdr:colOff>101600</xdr:colOff>
      <xdr:row>108</xdr:row>
      <xdr:rowOff>161289</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2763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110489</xdr:rowOff>
    </xdr:from>
    <xdr:to>
      <xdr:col>71</xdr:col>
      <xdr:colOff>177800</xdr:colOff>
      <xdr:row>108</xdr:row>
      <xdr:rowOff>139881</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2814300" y="186270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880" name="n_1aveValue【庁舎】&#10;有形固定資産減価償却率">
          <a:extLst>
            <a:ext uri="{FF2B5EF4-FFF2-40B4-BE49-F238E27FC236}">
              <a16:creationId xmlns:a16="http://schemas.microsoft.com/office/drawing/2014/main" id="{00000000-0008-0000-0200-000070030000}"/>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1" name="n_2aveValue【庁舎】&#10;有形固定資産減価償却率">
          <a:extLst>
            <a:ext uri="{FF2B5EF4-FFF2-40B4-BE49-F238E27FC236}">
              <a16:creationId xmlns:a16="http://schemas.microsoft.com/office/drawing/2014/main" id="{00000000-0008-0000-0200-000071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82" name="n_3aveValue【庁舎】&#10;有形固定資産減価償却率">
          <a:extLst>
            <a:ext uri="{FF2B5EF4-FFF2-40B4-BE49-F238E27FC236}">
              <a16:creationId xmlns:a16="http://schemas.microsoft.com/office/drawing/2014/main" id="{00000000-0008-0000-0200-00007203000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83" name="n_4aveValue【庁舎】&#10;有形固定資産減価償却率">
          <a:extLst>
            <a:ext uri="{FF2B5EF4-FFF2-40B4-BE49-F238E27FC236}">
              <a16:creationId xmlns:a16="http://schemas.microsoft.com/office/drawing/2014/main" id="{00000000-0008-0000-0200-000073030000}"/>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69141</xdr:rowOff>
    </xdr:from>
    <xdr:ext cx="405111" cy="259045"/>
    <xdr:sp macro="" textlink="">
      <xdr:nvSpPr>
        <xdr:cNvPr id="884" name="n_1mainValue【庁舎】&#10;有形固定資産減価償却率">
          <a:extLst>
            <a:ext uri="{FF2B5EF4-FFF2-40B4-BE49-F238E27FC236}">
              <a16:creationId xmlns:a16="http://schemas.microsoft.com/office/drawing/2014/main" id="{00000000-0008-0000-0200-000074030000}"/>
            </a:ext>
          </a:extLst>
        </xdr:cNvPr>
        <xdr:cNvSpPr txBox="1"/>
      </xdr:nvSpPr>
      <xdr:spPr>
        <a:xfrm>
          <a:off x="152660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39750</xdr:rowOff>
    </xdr:from>
    <xdr:ext cx="405111" cy="259045"/>
    <xdr:sp macro="" textlink="">
      <xdr:nvSpPr>
        <xdr:cNvPr id="885" name="n_2mainValue【庁舎】&#10;有形固定資産減価償却率">
          <a:extLst>
            <a:ext uri="{FF2B5EF4-FFF2-40B4-BE49-F238E27FC236}">
              <a16:creationId xmlns:a16="http://schemas.microsoft.com/office/drawing/2014/main" id="{00000000-0008-0000-0200-000075030000}"/>
            </a:ext>
          </a:extLst>
        </xdr:cNvPr>
        <xdr:cNvSpPr txBox="1"/>
      </xdr:nvSpPr>
      <xdr:spPr>
        <a:xfrm>
          <a:off x="143897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10358</xdr:rowOff>
    </xdr:from>
    <xdr:ext cx="405111" cy="259045"/>
    <xdr:sp macro="" textlink="">
      <xdr:nvSpPr>
        <xdr:cNvPr id="886" name="n_3mainValue【庁舎】&#10;有形固定資産減価償却率">
          <a:extLst>
            <a:ext uri="{FF2B5EF4-FFF2-40B4-BE49-F238E27FC236}">
              <a16:creationId xmlns:a16="http://schemas.microsoft.com/office/drawing/2014/main" id="{00000000-0008-0000-0200-000076030000}"/>
            </a:ext>
          </a:extLst>
        </xdr:cNvPr>
        <xdr:cNvSpPr txBox="1"/>
      </xdr:nvSpPr>
      <xdr:spPr>
        <a:xfrm>
          <a:off x="135007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152416</xdr:rowOff>
    </xdr:from>
    <xdr:ext cx="405111" cy="259045"/>
    <xdr:sp macro="" textlink="">
      <xdr:nvSpPr>
        <xdr:cNvPr id="887" name="n_4mainValue【庁舎】&#10;有形固定資産減価償却率">
          <a:extLst>
            <a:ext uri="{FF2B5EF4-FFF2-40B4-BE49-F238E27FC236}">
              <a16:creationId xmlns:a16="http://schemas.microsoft.com/office/drawing/2014/main" id="{00000000-0008-0000-0200-000077030000}"/>
            </a:ext>
          </a:extLst>
        </xdr:cNvPr>
        <xdr:cNvSpPr txBox="1"/>
      </xdr:nvSpPr>
      <xdr:spPr>
        <a:xfrm>
          <a:off x="12611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2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914" name="【庁舎】&#10;一人当たり面積最小値テキスト">
          <a:extLst>
            <a:ext uri="{FF2B5EF4-FFF2-40B4-BE49-F238E27FC236}">
              <a16:creationId xmlns:a16="http://schemas.microsoft.com/office/drawing/2014/main" id="{00000000-0008-0000-0200-000092030000}"/>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916" name="【庁舎】&#10;一人当たり面積最大値テキスト">
          <a:extLst>
            <a:ext uri="{FF2B5EF4-FFF2-40B4-BE49-F238E27FC236}">
              <a16:creationId xmlns:a16="http://schemas.microsoft.com/office/drawing/2014/main" id="{00000000-0008-0000-0200-00009403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918" name="【庁舎】&#10;一人当たり面積平均値テキスト">
          <a:extLst>
            <a:ext uri="{FF2B5EF4-FFF2-40B4-BE49-F238E27FC236}">
              <a16:creationId xmlns:a16="http://schemas.microsoft.com/office/drawing/2014/main" id="{00000000-0008-0000-0200-000096030000}"/>
            </a:ext>
          </a:extLst>
        </xdr:cNvPr>
        <xdr:cNvSpPr txBox="1"/>
      </xdr:nvSpPr>
      <xdr:spPr>
        <a:xfrm>
          <a:off x="22199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134801</xdr:rowOff>
    </xdr:from>
    <xdr:to>
      <xdr:col>116</xdr:col>
      <xdr:colOff>114300</xdr:colOff>
      <xdr:row>104</xdr:row>
      <xdr:rowOff>64951</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2110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157678</xdr:rowOff>
    </xdr:from>
    <xdr:ext cx="469744" cy="259045"/>
    <xdr:sp macro="" textlink="">
      <xdr:nvSpPr>
        <xdr:cNvPr id="930" name="【庁舎】&#10;一人当たり面積該当値テキスト">
          <a:extLst>
            <a:ext uri="{FF2B5EF4-FFF2-40B4-BE49-F238E27FC236}">
              <a16:creationId xmlns:a16="http://schemas.microsoft.com/office/drawing/2014/main" id="{00000000-0008-0000-0200-0000A2030000}"/>
            </a:ext>
          </a:extLst>
        </xdr:cNvPr>
        <xdr:cNvSpPr txBox="1"/>
      </xdr:nvSpPr>
      <xdr:spPr>
        <a:xfrm>
          <a:off x="22199600" y="17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14151</xdr:rowOff>
    </xdr:from>
    <xdr:to>
      <xdr:col>116</xdr:col>
      <xdr:colOff>63500</xdr:colOff>
      <xdr:row>107</xdr:row>
      <xdr:rowOff>123552</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21323300" y="17844951"/>
          <a:ext cx="8382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77651</xdr:rowOff>
    </xdr:from>
    <xdr:to>
      <xdr:col>107</xdr:col>
      <xdr:colOff>101600</xdr:colOff>
      <xdr:row>108</xdr:row>
      <xdr:rowOff>7801</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038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128451</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20434300" y="184687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77651</xdr:rowOff>
    </xdr:from>
    <xdr:to>
      <xdr:col>102</xdr:col>
      <xdr:colOff>165100</xdr:colOff>
      <xdr:row>108</xdr:row>
      <xdr:rowOff>7801</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9494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128451</xdr:rowOff>
    </xdr:from>
    <xdr:to>
      <xdr:col>107</xdr:col>
      <xdr:colOff>50800</xdr:colOff>
      <xdr:row>107</xdr:row>
      <xdr:rowOff>128451</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a:off x="19545300" y="184736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128451</xdr:rowOff>
    </xdr:from>
    <xdr:to>
      <xdr:col>102</xdr:col>
      <xdr:colOff>114300</xdr:colOff>
      <xdr:row>107</xdr:row>
      <xdr:rowOff>130084</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8656300" y="184736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0" name="n_2aveValue【庁舎】&#10;一人当たり面積">
          <a:extLst>
            <a:ext uri="{FF2B5EF4-FFF2-40B4-BE49-F238E27FC236}">
              <a16:creationId xmlns:a16="http://schemas.microsoft.com/office/drawing/2014/main" id="{00000000-0008-0000-0200-0000AC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941" name="n_3aveValue【庁舎】&#10;一人当たり面積">
          <a:extLst>
            <a:ext uri="{FF2B5EF4-FFF2-40B4-BE49-F238E27FC236}">
              <a16:creationId xmlns:a16="http://schemas.microsoft.com/office/drawing/2014/main" id="{00000000-0008-0000-0200-0000AD030000}"/>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942" name="n_4aveValue【庁舎】&#10;一人当たり面積">
          <a:extLst>
            <a:ext uri="{FF2B5EF4-FFF2-40B4-BE49-F238E27FC236}">
              <a16:creationId xmlns:a16="http://schemas.microsoft.com/office/drawing/2014/main" id="{00000000-0008-0000-0200-0000AE030000}"/>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943" name="n_1mainValue【庁舎】&#10;一人当たり面積">
          <a:extLst>
            <a:ext uri="{FF2B5EF4-FFF2-40B4-BE49-F238E27FC236}">
              <a16:creationId xmlns:a16="http://schemas.microsoft.com/office/drawing/2014/main" id="{00000000-0008-0000-0200-0000AF030000}"/>
            </a:ext>
          </a:extLst>
        </xdr:cNvPr>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170378</xdr:rowOff>
    </xdr:from>
    <xdr:ext cx="469744" cy="259045"/>
    <xdr:sp macro="" textlink="">
      <xdr:nvSpPr>
        <xdr:cNvPr id="944" name="n_2mainValue【庁舎】&#10;一人当たり面積">
          <a:extLst>
            <a:ext uri="{FF2B5EF4-FFF2-40B4-BE49-F238E27FC236}">
              <a16:creationId xmlns:a16="http://schemas.microsoft.com/office/drawing/2014/main" id="{00000000-0008-0000-0200-0000B0030000}"/>
            </a:ext>
          </a:extLst>
        </xdr:cNvPr>
        <xdr:cNvSpPr txBox="1"/>
      </xdr:nvSpPr>
      <xdr:spPr>
        <a:xfrm>
          <a:off x="20199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170378</xdr:rowOff>
    </xdr:from>
    <xdr:ext cx="469744" cy="259045"/>
    <xdr:sp macro="" textlink="">
      <xdr:nvSpPr>
        <xdr:cNvPr id="945" name="n_3mainValue【庁舎】&#10;一人当たり面積">
          <a:extLst>
            <a:ext uri="{FF2B5EF4-FFF2-40B4-BE49-F238E27FC236}">
              <a16:creationId xmlns:a16="http://schemas.microsoft.com/office/drawing/2014/main" id="{00000000-0008-0000-0200-0000B1030000}"/>
            </a:ext>
          </a:extLst>
        </xdr:cNvPr>
        <xdr:cNvSpPr txBox="1"/>
      </xdr:nvSpPr>
      <xdr:spPr>
        <a:xfrm>
          <a:off x="19310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946" name="n_4mainValue【庁舎】&#10;一人当たり面積">
          <a:extLst>
            <a:ext uri="{FF2B5EF4-FFF2-40B4-BE49-F238E27FC236}">
              <a16:creationId xmlns:a16="http://schemas.microsoft.com/office/drawing/2014/main" id="{00000000-0008-0000-0200-0000B2030000}"/>
            </a:ext>
          </a:extLst>
        </xdr:cNvPr>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類似団体と比較して、有形固定資産減価償却率が大きく上回っているのは、「図書館」・「体育館・プール」である。</a:t>
          </a:r>
          <a:endParaRPr lang="ja-JP" altLang="ja-JP" sz="1400">
            <a:effectLst/>
          </a:endParaRPr>
        </a:p>
        <a:p>
          <a:r>
            <a:rPr kumimoji="1" lang="ja-JP" altLang="ja-JP" sz="1100">
              <a:solidFill>
                <a:schemeClr val="dk1"/>
              </a:solidFill>
              <a:effectLst/>
              <a:latin typeface="+mn-lt"/>
              <a:ea typeface="+mn-ea"/>
              <a:cs typeface="+mn-cs"/>
            </a:rPr>
            <a:t>　昨年まで有形固定資産減価償却率が非常に高かった「庁舎」については、令和３年度に移転</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したことで</a:t>
          </a:r>
          <a:r>
            <a:rPr kumimoji="1" lang="en-US" altLang="ja-JP" sz="110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％まで改善した。今後は緊急性・優先度に応じた計画的な施設の長寿命化に取り組む必要がある。</a:t>
          </a:r>
          <a:endParaRPr lang="ja-JP" altLang="ja-JP" sz="1400">
            <a:effectLst/>
          </a:endParaRPr>
        </a:p>
        <a:p>
          <a:r>
            <a:rPr kumimoji="1" lang="ja-JP" altLang="ja-JP" sz="1100">
              <a:solidFill>
                <a:schemeClr val="dk1"/>
              </a:solidFill>
              <a:effectLst/>
              <a:latin typeface="+mn-lt"/>
              <a:ea typeface="+mn-ea"/>
              <a:cs typeface="+mn-cs"/>
            </a:rPr>
            <a:t>　また、一人当たり面積は、ほとんどの施設において類似団体を下回っているが、「福祉施設」・「市民会館」・「庁舎」など上回っているものもあり、利用者の実態等も踏まえながら適正な施設管理を模索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財政力指数は近年大きな変動はなく、安定の傾向にある。しかし、地方交付税への依存度は高く、また町の税収の約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割弱を占める法人税について、特定事業分野の関連法人からの税収が大きな割合を占めており、その分野における不況が減収に直結するため不安定かつ不透明な状況となっている。 </a:t>
          </a:r>
        </a:p>
        <a:p>
          <a:r>
            <a:rPr kumimoji="1" lang="ja-JP" altLang="en-US" sz="1300">
              <a:latin typeface="ＭＳ Ｐゴシック" panose="020B0600070205080204" pitchFamily="50" charset="-128"/>
              <a:ea typeface="ＭＳ Ｐゴシック" panose="020B0600070205080204" pitchFamily="50" charset="-128"/>
            </a:rPr>
            <a:t>   現在計画に基づき行っている職員の定員管理の適正化を引き続き行うとともに、緊急性のある事業を峻別し、投資的経費を抑制するなど歳出の徹底的な見直しを行う。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公債費の増加や人件費の増加等により分子は若干増加したが、普通交付税の増額等により分母（経常一般財源等）が大きく増加したため、</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公債費の増加の要因は、平成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年度から安全対策として多額の起債により大型建設事業を実施したためである。加えて、令和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年度は庁舎建設等により多額の町債を発行したため、上昇傾向はさらに続く見込みである。近年扶助費も増加傾向にあり、さらなる歳出抑制に努める必要がある。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64</xdr:row>
      <xdr:rowOff>169672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70870"/>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64</xdr:row>
      <xdr:rowOff>169672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0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135890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749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102108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6391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6,342</a:t>
          </a:r>
          <a:r>
            <a:rPr kumimoji="1" lang="ja-JP" altLang="en-US" sz="1300">
              <a:latin typeface="ＭＳ Ｐゴシック" panose="020B0600070205080204" pitchFamily="50" charset="-128"/>
              <a:ea typeface="ＭＳ Ｐゴシック" panose="020B0600070205080204" pitchFamily="50" charset="-128"/>
            </a:rPr>
            <a:t>円下回っているのは、主に物件費を要因としており、文化体育・スポーツ施設等の維持管理業務に係る指定管理者制度の導入により、委託経費の削減に努めているためである。今後も、民間でも実施可能な事業について指定管理者制度の導入を検討するなど、委託化を進め、さらなるコストの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26845</xdr:rowOff>
    </xdr:from>
    <xdr:to>
      <xdr:col>23</xdr:col>
      <xdr:colOff>133350</xdr:colOff>
      <xdr:row>83</xdr:row>
      <xdr:rowOff>106094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57195"/>
          <a:ext cx="838200" cy="7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64833</xdr:rowOff>
    </xdr:from>
    <xdr:to>
      <xdr:col>19</xdr:col>
      <xdr:colOff>133350</xdr:colOff>
      <xdr:row>83</xdr:row>
      <xdr:rowOff>26845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23733"/>
          <a:ext cx="889000" cy="13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10564</xdr:rowOff>
    </xdr:from>
    <xdr:to>
      <xdr:col>15</xdr:col>
      <xdr:colOff>82550</xdr:colOff>
      <xdr:row>82</xdr:row>
      <xdr:rowOff>64833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9464"/>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133845</xdr:rowOff>
    </xdr:from>
    <xdr:to>
      <xdr:col>11</xdr:col>
      <xdr:colOff>31750</xdr:colOff>
      <xdr:row>82</xdr:row>
      <xdr:rowOff>10564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1295"/>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55294</xdr:rowOff>
    </xdr:from>
    <xdr:to>
      <xdr:col>23</xdr:col>
      <xdr:colOff>184150</xdr:colOff>
      <xdr:row>83</xdr:row>
      <xdr:rowOff>156894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71821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147495</xdr:rowOff>
    </xdr:from>
    <xdr:to>
      <xdr:col>19</xdr:col>
      <xdr:colOff>184150</xdr:colOff>
      <xdr:row>83</xdr:row>
      <xdr:rowOff>77645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87822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7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14033</xdr:rowOff>
    </xdr:from>
    <xdr:to>
      <xdr:col>15</xdr:col>
      <xdr:colOff>133350</xdr:colOff>
      <xdr:row>82</xdr:row>
      <xdr:rowOff>115633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125810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4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131214</xdr:rowOff>
    </xdr:from>
    <xdr:to>
      <xdr:col>11</xdr:col>
      <xdr:colOff>82550</xdr:colOff>
      <xdr:row>82</xdr:row>
      <xdr:rowOff>61364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71541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83045</xdr:rowOff>
    </xdr:from>
    <xdr:to>
      <xdr:col>7</xdr:col>
      <xdr:colOff>31750</xdr:colOff>
      <xdr:row>82</xdr:row>
      <xdr:rowOff>13195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23372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今後も、各種手当を含めた給与の適正化、職員の能力向上や事務の効率化・集約化による時間外勤務手当の抑制などに取り組み、人件費の縮減を図るが、ラスパイレス指数についてもその一環として検証し、適正な水準を保つ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68036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980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要因としては、定員管理の適正化計画により削減を行ったことがあげられる。今後も引き続き効率的な行政運営を行えるように事務事業や組織の合理化を行い、計画的な定員管理を継続する。また、特殊な業務等も考慮し、計画的な人事異動及び職員配置を行うことにより、業務の効率化を図り、住民サービスの向上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64226</xdr:rowOff>
    </xdr:from>
    <xdr:to>
      <xdr:col>81</xdr:col>
      <xdr:colOff>44450</xdr:colOff>
      <xdr:row>61</xdr:row>
      <xdr:rowOff>102144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22676"/>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64226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9509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41819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49509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41819</xdr:rowOff>
    </xdr:from>
    <xdr:to>
      <xdr:col>68</xdr:col>
      <xdr:colOff>152400</xdr:colOff>
      <xdr:row>61</xdr:row>
      <xdr:rowOff>53884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67871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xdr:rowOff>
    </xdr:from>
    <xdr:to>
      <xdr:col>77</xdr:col>
      <xdr:colOff>95250</xdr:colOff>
      <xdr:row>61</xdr:row>
      <xdr:rowOff>115026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125203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162469</xdr:rowOff>
    </xdr:from>
    <xdr:to>
      <xdr:col>68</xdr:col>
      <xdr:colOff>203200</xdr:colOff>
      <xdr:row>61</xdr:row>
      <xdr:rowOff>92619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102796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近年継続して行ってきた大型普通建設事業の元金償還が順に開始されていることから増加し続けている。類似団体平均と比較しても</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令和３年度まで大型建設事業を継続して行っており、今後さらに数年間にわたって公債費の上昇は続く見込みであるため、緊急性・住民ニーズを的確に把握した事業の選択により町債の新規発行の抑制を図り、町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43</xdr:row>
      <xdr:rowOff>151554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5078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135467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55033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146050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庁舎及び地域交流センター建設事業執行に伴う町債残高の増加等により、前年度より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182.4</a:t>
          </a:r>
          <a:r>
            <a:rPr kumimoji="1" lang="ja-JP" altLang="en-US" sz="1300">
              <a:latin typeface="ＭＳ Ｐゴシック" panose="020B0600070205080204" pitchFamily="50" charset="-128"/>
              <a:ea typeface="ＭＳ Ｐゴシック" panose="020B0600070205080204" pitchFamily="50" charset="-128"/>
            </a:rPr>
            <a:t>％となり、類似団体平均と比較しても</a:t>
          </a:r>
          <a:r>
            <a:rPr kumimoji="1" lang="en-US" altLang="ja-JP" sz="1300">
              <a:latin typeface="ＭＳ Ｐゴシック" panose="020B0600070205080204" pitchFamily="50" charset="-128"/>
              <a:ea typeface="ＭＳ Ｐゴシック" panose="020B0600070205080204" pitchFamily="50" charset="-128"/>
            </a:rPr>
            <a:t>175.9</a:t>
          </a:r>
          <a:r>
            <a:rPr kumimoji="1" lang="ja-JP" altLang="en-US" sz="1300">
              <a:latin typeface="ＭＳ Ｐゴシック" panose="020B0600070205080204" pitchFamily="50" charset="-128"/>
              <a:ea typeface="ＭＳ Ｐゴシック" panose="020B0600070205080204" pitchFamily="50" charset="-128"/>
            </a:rPr>
            <a:t>ポイントと大きく上回り、順位は最下位となっている。</a:t>
          </a:r>
        </a:p>
        <a:p>
          <a:r>
            <a:rPr kumimoji="1" lang="ja-JP" altLang="en-US" sz="1300">
              <a:latin typeface="ＭＳ Ｐゴシック" panose="020B0600070205080204" pitchFamily="50" charset="-128"/>
              <a:ea typeface="ＭＳ Ｐゴシック" panose="020B0600070205080204" pitchFamily="50" charset="-128"/>
            </a:rPr>
            <a:t>　要因としては、町債残高に加え、公共下水道会計の町債残高や土地開発公社の負債額等も高額であるためである。令和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年度は標準財政規模の減少により、比率のさらなる上昇が見込まれることから、土地開発公社の健全化を進める一方、起債の新規発行の抑制及び財政調整基金の復元など指標改善に取り組む。</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143340</xdr:rowOff>
    </xdr:from>
    <xdr:to>
      <xdr:col>81</xdr:col>
      <xdr:colOff>44450</xdr:colOff>
      <xdr:row>22</xdr:row>
      <xdr:rowOff>65871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572340"/>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143340</xdr:rowOff>
    </xdr:from>
    <xdr:to>
      <xdr:col>77</xdr:col>
      <xdr:colOff>44450</xdr:colOff>
      <xdr:row>20</xdr:row>
      <xdr:rowOff>169884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572340"/>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24299</xdr:rowOff>
    </xdr:from>
    <xdr:to>
      <xdr:col>72</xdr:col>
      <xdr:colOff>203200</xdr:colOff>
      <xdr:row>20</xdr:row>
      <xdr:rowOff>169884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453299"/>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24299</xdr:rowOff>
    </xdr:from>
    <xdr:to>
      <xdr:col>68</xdr:col>
      <xdr:colOff>152400</xdr:colOff>
      <xdr:row>20</xdr:row>
      <xdr:rowOff>58081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45329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15071</xdr:rowOff>
    </xdr:from>
    <xdr:to>
      <xdr:col>81</xdr:col>
      <xdr:colOff>95250</xdr:colOff>
      <xdr:row>22</xdr:row>
      <xdr:rowOff>116671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7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82398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68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92540</xdr:rowOff>
    </xdr:from>
    <xdr:to>
      <xdr:col>77</xdr:col>
      <xdr:colOff>95250</xdr:colOff>
      <xdr:row>21</xdr:row>
      <xdr:rowOff>22690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5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7467</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607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119084</xdr:rowOff>
    </xdr:from>
    <xdr:to>
      <xdr:col>73</xdr:col>
      <xdr:colOff>44450</xdr:colOff>
      <xdr:row>21</xdr:row>
      <xdr:rowOff>49234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34011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6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144949</xdr:rowOff>
    </xdr:from>
    <xdr:to>
      <xdr:col>68</xdr:col>
      <xdr:colOff>203200</xdr:colOff>
      <xdr:row>20</xdr:row>
      <xdr:rowOff>75099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4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59876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48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7281</xdr:rowOff>
    </xdr:from>
    <xdr:to>
      <xdr:col>64</xdr:col>
      <xdr:colOff>152400</xdr:colOff>
      <xdr:row>20</xdr:row>
      <xdr:rowOff>108881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93658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5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16327</xdr:rowOff>
    </xdr:from>
    <xdr:ext cx="10463894" cy="704851"/>
    <xdr:sp macro="" textlink="">
      <xdr:nvSpPr>
        <xdr:cNvPr id="478" name="テキスト ボックス 477">
          <a:extLst>
            <a:ext uri="{FF2B5EF4-FFF2-40B4-BE49-F238E27FC236}">
              <a16:creationId xmlns:a16="http://schemas.microsoft.com/office/drawing/2014/main" id="{9877DA09-EC26-429C-B7D5-B4DC35A98644}"/>
            </a:ext>
          </a:extLst>
        </xdr:cNvPr>
        <xdr:cNvSpPr txBox="1"/>
      </xdr:nvSpPr>
      <xdr:spPr>
        <a:xfrm>
          <a:off x="748392" y="4615541"/>
          <a:ext cx="10463894" cy="704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時間外手当の増等により、人件費に係る一般財源は増加したものの、普通交付税の増加により分母部分も大きく増加したため、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ポイント減少した。類似団体平均との乖離は小さくなったものの、</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　</a:t>
          </a:r>
        </a:p>
        <a:p>
          <a:r>
            <a:rPr kumimoji="1" lang="ja-JP" altLang="en-US" sz="1300">
              <a:latin typeface="ＭＳ Ｐゴシック" panose="020B0600070205080204" pitchFamily="50" charset="-128"/>
              <a:ea typeface="ＭＳ Ｐゴシック" panose="020B0600070205080204" pitchFamily="50" charset="-128"/>
            </a:rPr>
            <a:t>　今後も計画的な定員管理を行うとともに、事務効率化・集約化を図り、増加傾向にある時間外手当等の縮減を図る。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439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要因としては、指定管理者制度の導入により委託経費を削減したことによると考えられる。今後も業務委託やリース契約等について契約方法や内容を精査し、経費の縮減を図るとともに、その他の外部委託事業については、委託業務の内容やその妥当性・必要性を精査し、見直し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17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18</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4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4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17</xdr:row>
      <xdr:rowOff>133350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分母の増加に加えて、寄附金が多額だったこともあり、経常経費充当一般財源額は減少し、前年度と比較して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ポイント減少、類似団体を</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今回の減少要因は、特定財源が例年より大きかったことによるもので、令和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みのことであり、今後は上昇が見込まれるため、特に単独事業については、事業が開始された経緯や目的、費用対効果、町民ニーズ、事業の妥当性・必要性等を精査しながら見直しを行い、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59</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1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分母の増加に加え、下水道会計への基準内繰出金の減等により、前年度より</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少したものの、依然として類似団体平均を上回っているのは、繰出金が多額になっているためである。中でも、下水道事業については、赤字補てんとしての基準外繰出は増加しており、繰出金総額は増加傾向にあるため、料金見直しなどによる歳入の確保を検討し、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58</xdr:row>
      <xdr:rowOff>137885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64272"/>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137885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71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64407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71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13607</xdr:rowOff>
    </xdr:from>
    <xdr:to>
      <xdr:col>65</xdr:col>
      <xdr:colOff>53975</xdr:colOff>
      <xdr:row>59</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99984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近年、上昇傾向にあったが、令和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年度は、分母の増により前年度から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ポイント減少しており、類似団体より</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社会保障経費の増等により、増加が見込まれるため、引き続き、長期間継続している奨励的な補助金については廃止も含めて検討するとともに、各種団体への補助金や報償金、謝礼についても必要性や金額の妥当性を再検討しながら、補助費等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57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35</xdr:row>
      <xdr:rowOff>170434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843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道路長寿命化事業等に係る起債の元金償還が開始され、公債費は増加したものの、分母の増により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16.3</a:t>
          </a:r>
          <a:r>
            <a:rPr kumimoji="1" lang="ja-JP" altLang="en-US" sz="1200">
              <a:latin typeface="ＭＳ Ｐゴシック" panose="020B0600070205080204" pitchFamily="50" charset="-128"/>
              <a:ea typeface="ＭＳ Ｐゴシック" panose="020B0600070205080204" pitchFamily="50" charset="-128"/>
            </a:rPr>
            <a:t>％となった。しかし、類似団体平均を</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年度まで続いた大型普通建設事業により、さらに公債費の上昇は続き、庁舎建設に係る町債の元金償還が開始する令和</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年度に最大となる見込みのため、今後は緊急性・安全性の観点から事業の選択と集中を行い、町債の新規発行の抑制に努める。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79</xdr:row>
      <xdr:rowOff>165863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618972"/>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129287</xdr:rowOff>
    </xdr:from>
    <xdr:to>
      <xdr:col>19</xdr:col>
      <xdr:colOff>187325</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6738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110998</xdr:rowOff>
    </xdr:from>
    <xdr:to>
      <xdr:col>15</xdr:col>
      <xdr:colOff>98425</xdr:colOff>
      <xdr:row>79</xdr:row>
      <xdr:rowOff>129287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110998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4909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115063</xdr:rowOff>
    </xdr:from>
    <xdr:to>
      <xdr:col>20</xdr:col>
      <xdr:colOff>38100</xdr:colOff>
      <xdr:row>80</xdr:row>
      <xdr:rowOff>45213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29990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78487</xdr:rowOff>
    </xdr:from>
    <xdr:to>
      <xdr:col>15</xdr:col>
      <xdr:colOff>149225</xdr:colOff>
      <xdr:row>80</xdr:row>
      <xdr:rowOff>8637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164864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60198</xdr:rowOff>
    </xdr:from>
    <xdr:to>
      <xdr:col>11</xdr:col>
      <xdr:colOff>60325</xdr:colOff>
      <xdr:row>79</xdr:row>
      <xdr:rowOff>161798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146575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扶助費や補助費等が大きく下回っているため、類似団体平均を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ポイント下回っているのが現状である。今後もさらなる行政改革により財政運営の健全化を図っていく。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77</xdr:row>
      <xdr:rowOff>65278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60604"/>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65278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51563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28702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104330</xdr:rowOff>
    </xdr:from>
    <xdr:to>
      <xdr:col>29</xdr:col>
      <xdr:colOff>127000</xdr:colOff>
      <xdr:row>19</xdr:row>
      <xdr:rowOff>7404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8055"/>
          <a:ext cx="6477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7404</xdr:rowOff>
    </xdr:from>
    <xdr:to>
      <xdr:col>26</xdr:col>
      <xdr:colOff>50800</xdr:colOff>
      <xdr:row>19</xdr:row>
      <xdr:rowOff>45371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12579"/>
          <a:ext cx="698500" cy="37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45371</xdr:rowOff>
    </xdr:from>
    <xdr:to>
      <xdr:col>22</xdr:col>
      <xdr:colOff>114300</xdr:colOff>
      <xdr:row>19</xdr:row>
      <xdr:rowOff>48190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50546"/>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48190</xdr:rowOff>
    </xdr:from>
    <xdr:to>
      <xdr:col>18</xdr:col>
      <xdr:colOff>177800</xdr:colOff>
      <xdr:row>19</xdr:row>
      <xdr:rowOff>112446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53365"/>
          <a:ext cx="698500" cy="6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53530</xdr:rowOff>
    </xdr:from>
    <xdr:to>
      <xdr:col>29</xdr:col>
      <xdr:colOff>177800</xdr:colOff>
      <xdr:row>18</xdr:row>
      <xdr:rowOff>155130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25607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128054</xdr:rowOff>
    </xdr:from>
    <xdr:to>
      <xdr:col>26</xdr:col>
      <xdr:colOff>101600</xdr:colOff>
      <xdr:row>19</xdr:row>
      <xdr:rowOff>58204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6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42981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4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166021</xdr:rowOff>
    </xdr:from>
    <xdr:to>
      <xdr:col>22</xdr:col>
      <xdr:colOff>165100</xdr:colOff>
      <xdr:row>19</xdr:row>
      <xdr:rowOff>96171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9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80948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8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168840</xdr:rowOff>
    </xdr:from>
    <xdr:to>
      <xdr:col>19</xdr:col>
      <xdr:colOff>38100</xdr:colOff>
      <xdr:row>19</xdr:row>
      <xdr:rowOff>98990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0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83767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61646</xdr:rowOff>
    </xdr:from>
    <xdr:to>
      <xdr:col>15</xdr:col>
      <xdr:colOff>101600</xdr:colOff>
      <xdr:row>19</xdr:row>
      <xdr:rowOff>163246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6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148023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191302</xdr:rowOff>
    </xdr:from>
    <xdr:to>
      <xdr:col>29</xdr:col>
      <xdr:colOff>127000</xdr:colOff>
      <xdr:row>34</xdr:row>
      <xdr:rowOff>252893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58752"/>
          <a:ext cx="647700" cy="61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222163</xdr:rowOff>
    </xdr:from>
    <xdr:to>
      <xdr:col>26</xdr:col>
      <xdr:colOff>50800</xdr:colOff>
      <xdr:row>34</xdr:row>
      <xdr:rowOff>252893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89613"/>
          <a:ext cx="698500" cy="3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222163</xdr:rowOff>
    </xdr:from>
    <xdr:to>
      <xdr:col>22</xdr:col>
      <xdr:colOff>114300</xdr:colOff>
      <xdr:row>34</xdr:row>
      <xdr:rowOff>339892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89613"/>
          <a:ext cx="698500" cy="11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339892</xdr:rowOff>
    </xdr:from>
    <xdr:to>
      <xdr:col>18</xdr:col>
      <xdr:colOff>177800</xdr:colOff>
      <xdr:row>35</xdr:row>
      <xdr:rowOff>157142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07342"/>
          <a:ext cx="698500" cy="16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140502</xdr:rowOff>
    </xdr:from>
    <xdr:to>
      <xdr:col>29</xdr:col>
      <xdr:colOff>177800</xdr:colOff>
      <xdr:row>34</xdr:row>
      <xdr:rowOff>242102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0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328479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5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202093</xdr:rowOff>
    </xdr:from>
    <xdr:to>
      <xdr:col>26</xdr:col>
      <xdr:colOff>101600</xdr:colOff>
      <xdr:row>34</xdr:row>
      <xdr:rowOff>303693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69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313870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3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171363</xdr:rowOff>
    </xdr:from>
    <xdr:to>
      <xdr:col>22</xdr:col>
      <xdr:colOff>165100</xdr:colOff>
      <xdr:row>34</xdr:row>
      <xdr:rowOff>272963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3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283140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0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289092</xdr:rowOff>
    </xdr:from>
    <xdr:to>
      <xdr:col>19</xdr:col>
      <xdr:colOff>38100</xdr:colOff>
      <xdr:row>35</xdr:row>
      <xdr:rowOff>47792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5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57969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2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106342</xdr:rowOff>
    </xdr:from>
    <xdr:to>
      <xdr:col>15</xdr:col>
      <xdr:colOff>101600</xdr:colOff>
      <xdr:row>35</xdr:row>
      <xdr:rowOff>207942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16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218119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8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9676</xdr:rowOff>
    </xdr:from>
    <xdr:to>
      <xdr:col>24</xdr:col>
      <xdr:colOff>63500</xdr:colOff>
      <xdr:row>36</xdr:row>
      <xdr:rowOff>69275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1876"/>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69275</xdr:rowOff>
    </xdr:from>
    <xdr:to>
      <xdr:col>19</xdr:col>
      <xdr:colOff>177800</xdr:colOff>
      <xdr:row>37</xdr:row>
      <xdr:rowOff>28813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1475"/>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26004</xdr:rowOff>
    </xdr:from>
    <xdr:to>
      <xdr:col>15</xdr:col>
      <xdr:colOff>50800</xdr:colOff>
      <xdr:row>37</xdr:row>
      <xdr:rowOff>28813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69654"/>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26004</xdr:rowOff>
    </xdr:from>
    <xdr:to>
      <xdr:col>10</xdr:col>
      <xdr:colOff>114300</xdr:colOff>
      <xdr:row>37</xdr:row>
      <xdr:rowOff>101067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69654"/>
          <a:ext cx="889000" cy="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130326</xdr:rowOff>
    </xdr:from>
    <xdr:to>
      <xdr:col>24</xdr:col>
      <xdr:colOff>114300</xdr:colOff>
      <xdr:row>36</xdr:row>
      <xdr:rowOff>60476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153203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18475</xdr:rowOff>
    </xdr:from>
    <xdr:to>
      <xdr:col>20</xdr:col>
      <xdr:colOff>38100</xdr:colOff>
      <xdr:row>36</xdr:row>
      <xdr:rowOff>120075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136602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6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149463</xdr:rowOff>
    </xdr:from>
    <xdr:to>
      <xdr:col>15</xdr:col>
      <xdr:colOff>101600</xdr:colOff>
      <xdr:row>37</xdr:row>
      <xdr:rowOff>79613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96140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146654</xdr:rowOff>
    </xdr:from>
    <xdr:to>
      <xdr:col>10</xdr:col>
      <xdr:colOff>165100</xdr:colOff>
      <xdr:row>37</xdr:row>
      <xdr:rowOff>76804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93331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9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50267</xdr:rowOff>
    </xdr:from>
    <xdr:to>
      <xdr:col>6</xdr:col>
      <xdr:colOff>38100</xdr:colOff>
      <xdr:row>37</xdr:row>
      <xdr:rowOff>151867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142994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17399</xdr:rowOff>
    </xdr:from>
    <xdr:to>
      <xdr:col>24</xdr:col>
      <xdr:colOff>63500</xdr:colOff>
      <xdr:row>57</xdr:row>
      <xdr:rowOff>48750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90049"/>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48750</xdr:rowOff>
    </xdr:from>
    <xdr:to>
      <xdr:col>19</xdr:col>
      <xdr:colOff>177800</xdr:colOff>
      <xdr:row>57</xdr:row>
      <xdr:rowOff>100757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21400"/>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100757</xdr:rowOff>
    </xdr:from>
    <xdr:to>
      <xdr:col>15</xdr:col>
      <xdr:colOff>50800</xdr:colOff>
      <xdr:row>57</xdr:row>
      <xdr:rowOff>145513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73407"/>
          <a:ext cx="889000" cy="4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145513</xdr:rowOff>
    </xdr:from>
    <xdr:to>
      <xdr:col>10</xdr:col>
      <xdr:colOff>114300</xdr:colOff>
      <xdr:row>57</xdr:row>
      <xdr:rowOff>154510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18163"/>
          <a:ext cx="889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138049</xdr:rowOff>
    </xdr:from>
    <xdr:to>
      <xdr:col>24</xdr:col>
      <xdr:colOff>114300</xdr:colOff>
      <xdr:row>57</xdr:row>
      <xdr:rowOff>68199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116476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169400</xdr:rowOff>
    </xdr:from>
    <xdr:to>
      <xdr:col>20</xdr:col>
      <xdr:colOff>38100</xdr:colOff>
      <xdr:row>57</xdr:row>
      <xdr:rowOff>99550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90677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49957</xdr:rowOff>
    </xdr:from>
    <xdr:to>
      <xdr:col>15</xdr:col>
      <xdr:colOff>101600</xdr:colOff>
      <xdr:row>57</xdr:row>
      <xdr:rowOff>151557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142684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1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94713</xdr:rowOff>
    </xdr:from>
    <xdr:to>
      <xdr:col>10</xdr:col>
      <xdr:colOff>165100</xdr:colOff>
      <xdr:row>58</xdr:row>
      <xdr:rowOff>24863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6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103710</xdr:rowOff>
    </xdr:from>
    <xdr:to>
      <xdr:col>6</xdr:col>
      <xdr:colOff>38100</xdr:colOff>
      <xdr:row>58</xdr:row>
      <xdr:rowOff>33860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24987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6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104770</xdr:rowOff>
    </xdr:from>
    <xdr:to>
      <xdr:col>24</xdr:col>
      <xdr:colOff>63500</xdr:colOff>
      <xdr:row>77</xdr:row>
      <xdr:rowOff>164023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6420"/>
          <a:ext cx="8382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163612</xdr:rowOff>
    </xdr:from>
    <xdr:to>
      <xdr:col>19</xdr:col>
      <xdr:colOff>177800</xdr:colOff>
      <xdr:row>77</xdr:row>
      <xdr:rowOff>164023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526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163612</xdr:rowOff>
    </xdr:from>
    <xdr:to>
      <xdr:col>15</xdr:col>
      <xdr:colOff>50800</xdr:colOff>
      <xdr:row>78</xdr:row>
      <xdr:rowOff>6564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526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153324</xdr:rowOff>
    </xdr:from>
    <xdr:to>
      <xdr:col>10</xdr:col>
      <xdr:colOff>114300</xdr:colOff>
      <xdr:row>78</xdr:row>
      <xdr:rowOff>6564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54974"/>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53970</xdr:rowOff>
    </xdr:from>
    <xdr:to>
      <xdr:col>24</xdr:col>
      <xdr:colOff>114300</xdr:colOff>
      <xdr:row>77</xdr:row>
      <xdr:rowOff>155570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32397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113223</xdr:rowOff>
    </xdr:from>
    <xdr:to>
      <xdr:col>20</xdr:col>
      <xdr:colOff>38100</xdr:colOff>
      <xdr:row>78</xdr:row>
      <xdr:rowOff>43373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34500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112812</xdr:rowOff>
    </xdr:from>
    <xdr:to>
      <xdr:col>15</xdr:col>
      <xdr:colOff>101600</xdr:colOff>
      <xdr:row>78</xdr:row>
      <xdr:rowOff>42962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34089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0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127214</xdr:rowOff>
    </xdr:from>
    <xdr:to>
      <xdr:col>10</xdr:col>
      <xdr:colOff>165100</xdr:colOff>
      <xdr:row>78</xdr:row>
      <xdr:rowOff>57364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48491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102524</xdr:rowOff>
    </xdr:from>
    <xdr:to>
      <xdr:col>6</xdr:col>
      <xdr:colOff>38100</xdr:colOff>
      <xdr:row>78</xdr:row>
      <xdr:rowOff>32674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23801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96132</xdr:rowOff>
    </xdr:from>
    <xdr:to>
      <xdr:col>24</xdr:col>
      <xdr:colOff>63500</xdr:colOff>
      <xdr:row>98</xdr:row>
      <xdr:rowOff>14884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83882"/>
          <a:ext cx="838200" cy="4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14884</xdr:rowOff>
    </xdr:from>
    <xdr:to>
      <xdr:col>19</xdr:col>
      <xdr:colOff>177800</xdr:colOff>
      <xdr:row>98</xdr:row>
      <xdr:rowOff>58699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1698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58699</xdr:rowOff>
    </xdr:from>
    <xdr:to>
      <xdr:col>15</xdr:col>
      <xdr:colOff>50800</xdr:colOff>
      <xdr:row>98</xdr:row>
      <xdr:rowOff>114649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60799"/>
          <a:ext cx="8890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48679</xdr:rowOff>
    </xdr:from>
    <xdr:to>
      <xdr:col>10</xdr:col>
      <xdr:colOff>114300</xdr:colOff>
      <xdr:row>98</xdr:row>
      <xdr:rowOff>114649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50779"/>
          <a:ext cx="8890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45332</xdr:rowOff>
    </xdr:from>
    <xdr:to>
      <xdr:col>24</xdr:col>
      <xdr:colOff>114300</xdr:colOff>
      <xdr:row>95</xdr:row>
      <xdr:rowOff>146932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68209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8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135534</xdr:rowOff>
    </xdr:from>
    <xdr:to>
      <xdr:col>20</xdr:col>
      <xdr:colOff>38100</xdr:colOff>
      <xdr:row>98</xdr:row>
      <xdr:rowOff>65684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82211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4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7899</xdr:rowOff>
    </xdr:from>
    <xdr:to>
      <xdr:col>15</xdr:col>
      <xdr:colOff>101600</xdr:colOff>
      <xdr:row>98</xdr:row>
      <xdr:rowOff>109499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126026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63849</xdr:rowOff>
    </xdr:from>
    <xdr:to>
      <xdr:col>10</xdr:col>
      <xdr:colOff>165100</xdr:colOff>
      <xdr:row>98</xdr:row>
      <xdr:rowOff>165449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169329</xdr:rowOff>
    </xdr:from>
    <xdr:to>
      <xdr:col>6</xdr:col>
      <xdr:colOff>38100</xdr:colOff>
      <xdr:row>98</xdr:row>
      <xdr:rowOff>99479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116006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7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67212</xdr:rowOff>
    </xdr:from>
    <xdr:to>
      <xdr:col>55</xdr:col>
      <xdr:colOff>0</xdr:colOff>
      <xdr:row>38</xdr:row>
      <xdr:rowOff>56185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553612"/>
          <a:ext cx="838200" cy="10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67212</xdr:rowOff>
    </xdr:from>
    <xdr:to>
      <xdr:col>50</xdr:col>
      <xdr:colOff>114300</xdr:colOff>
      <xdr:row>39</xdr:row>
      <xdr:rowOff>51536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553612"/>
          <a:ext cx="889000" cy="118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51536</xdr:rowOff>
    </xdr:from>
    <xdr:to>
      <xdr:col>45</xdr:col>
      <xdr:colOff>177800</xdr:colOff>
      <xdr:row>39</xdr:row>
      <xdr:rowOff>82593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38086"/>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82593</xdr:rowOff>
    </xdr:from>
    <xdr:to>
      <xdr:col>41</xdr:col>
      <xdr:colOff>50800</xdr:colOff>
      <xdr:row>39</xdr:row>
      <xdr:rowOff>117003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69143"/>
          <a:ext cx="889000" cy="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5385</xdr:rowOff>
    </xdr:from>
    <xdr:to>
      <xdr:col>55</xdr:col>
      <xdr:colOff>50800</xdr:colOff>
      <xdr:row>38</xdr:row>
      <xdr:rowOff>106985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155262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16412</xdr:rowOff>
    </xdr:from>
    <xdr:to>
      <xdr:col>50</xdr:col>
      <xdr:colOff>165100</xdr:colOff>
      <xdr:row>32</xdr:row>
      <xdr:rowOff>118012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109139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59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736</xdr:rowOff>
    </xdr:from>
    <xdr:to>
      <xdr:col>46</xdr:col>
      <xdr:colOff>38100</xdr:colOff>
      <xdr:row>39</xdr:row>
      <xdr:rowOff>102336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93463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31793</xdr:rowOff>
    </xdr:from>
    <xdr:to>
      <xdr:col>41</xdr:col>
      <xdr:colOff>101600</xdr:colOff>
      <xdr:row>39</xdr:row>
      <xdr:rowOff>133393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124520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1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66203</xdr:rowOff>
    </xdr:from>
    <xdr:to>
      <xdr:col>36</xdr:col>
      <xdr:colOff>165100</xdr:colOff>
      <xdr:row>39</xdr:row>
      <xdr:rowOff>167803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158930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4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102690</xdr:rowOff>
    </xdr:from>
    <xdr:to>
      <xdr:col>55</xdr:col>
      <xdr:colOff>0</xdr:colOff>
      <xdr:row>56</xdr:row>
      <xdr:rowOff>66723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8675190"/>
          <a:ext cx="838200" cy="99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66723</xdr:rowOff>
    </xdr:from>
    <xdr:to>
      <xdr:col>50</xdr:col>
      <xdr:colOff>114300</xdr:colOff>
      <xdr:row>57</xdr:row>
      <xdr:rowOff>64232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67923"/>
          <a:ext cx="889000" cy="16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64232</xdr:rowOff>
    </xdr:from>
    <xdr:to>
      <xdr:col>45</xdr:col>
      <xdr:colOff>177800</xdr:colOff>
      <xdr:row>57</xdr:row>
      <xdr:rowOff>96228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36882"/>
          <a:ext cx="8890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105753</xdr:rowOff>
    </xdr:from>
    <xdr:to>
      <xdr:col>41</xdr:col>
      <xdr:colOff>50800</xdr:colOff>
      <xdr:row>57</xdr:row>
      <xdr:rowOff>96228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535503"/>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51890</xdr:rowOff>
    </xdr:from>
    <xdr:to>
      <xdr:col>55</xdr:col>
      <xdr:colOff>50800</xdr:colOff>
      <xdr:row>50</xdr:row>
      <xdr:rowOff>153490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6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4917</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57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15923</xdr:rowOff>
    </xdr:from>
    <xdr:to>
      <xdr:col>50</xdr:col>
      <xdr:colOff>165100</xdr:colOff>
      <xdr:row>56</xdr:row>
      <xdr:rowOff>117523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134050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9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13432</xdr:rowOff>
    </xdr:from>
    <xdr:to>
      <xdr:col>46</xdr:col>
      <xdr:colOff>38100</xdr:colOff>
      <xdr:row>57</xdr:row>
      <xdr:rowOff>115032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106159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45428</xdr:rowOff>
    </xdr:from>
    <xdr:to>
      <xdr:col>41</xdr:col>
      <xdr:colOff>101600</xdr:colOff>
      <xdr:row>57</xdr:row>
      <xdr:rowOff>147028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138155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54953</xdr:rowOff>
    </xdr:from>
    <xdr:to>
      <xdr:col>36</xdr:col>
      <xdr:colOff>165100</xdr:colOff>
      <xdr:row>55</xdr:row>
      <xdr:rowOff>156553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2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170866</xdr:rowOff>
    </xdr:from>
    <xdr:to>
      <xdr:col>55</xdr:col>
      <xdr:colOff>0</xdr:colOff>
      <xdr:row>77</xdr:row>
      <xdr:rowOff>44774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029616"/>
          <a:ext cx="838200" cy="2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48849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5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44774</xdr:rowOff>
    </xdr:from>
    <xdr:to>
      <xdr:col>50</xdr:col>
      <xdr:colOff>114300</xdr:colOff>
      <xdr:row>77</xdr:row>
      <xdr:rowOff>163474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246424"/>
          <a:ext cx="889000" cy="1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163474</xdr:rowOff>
    </xdr:from>
    <xdr:to>
      <xdr:col>45</xdr:col>
      <xdr:colOff>177800</xdr:colOff>
      <xdr:row>78</xdr:row>
      <xdr:rowOff>29115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365124"/>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8712</xdr:rowOff>
    </xdr:from>
    <xdr:to>
      <xdr:col>41</xdr:col>
      <xdr:colOff>50800</xdr:colOff>
      <xdr:row>78</xdr:row>
      <xdr:rowOff>29115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867462"/>
          <a:ext cx="889000" cy="53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120066</xdr:rowOff>
    </xdr:from>
    <xdr:to>
      <xdr:col>55</xdr:col>
      <xdr:colOff>50800</xdr:colOff>
      <xdr:row>76</xdr:row>
      <xdr:rowOff>50216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9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142943</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8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165424</xdr:rowOff>
    </xdr:from>
    <xdr:to>
      <xdr:col>50</xdr:col>
      <xdr:colOff>165100</xdr:colOff>
      <xdr:row>77</xdr:row>
      <xdr:rowOff>95574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1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112101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9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112674</xdr:rowOff>
    </xdr:from>
    <xdr:to>
      <xdr:col>46</xdr:col>
      <xdr:colOff>38100</xdr:colOff>
      <xdr:row>78</xdr:row>
      <xdr:rowOff>42824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33951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40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149765</xdr:rowOff>
    </xdr:from>
    <xdr:to>
      <xdr:col>41</xdr:col>
      <xdr:colOff>101600</xdr:colOff>
      <xdr:row>78</xdr:row>
      <xdr:rowOff>79915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71042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4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129362</xdr:rowOff>
    </xdr:from>
    <xdr:to>
      <xdr:col>36</xdr:col>
      <xdr:colOff>165100</xdr:colOff>
      <xdr:row>75</xdr:row>
      <xdr:rowOff>59512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8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76039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5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160688</xdr:rowOff>
    </xdr:from>
    <xdr:to>
      <xdr:col>55</xdr:col>
      <xdr:colOff>0</xdr:colOff>
      <xdr:row>97</xdr:row>
      <xdr:rowOff>62106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5419738"/>
          <a:ext cx="838200" cy="127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62106</xdr:rowOff>
    </xdr:from>
    <xdr:to>
      <xdr:col>50</xdr:col>
      <xdr:colOff>114300</xdr:colOff>
      <xdr:row>98</xdr:row>
      <xdr:rowOff>43993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92756"/>
          <a:ext cx="889000" cy="15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38833</xdr:rowOff>
    </xdr:from>
    <xdr:to>
      <xdr:col>45</xdr:col>
      <xdr:colOff>177800</xdr:colOff>
      <xdr:row>98</xdr:row>
      <xdr:rowOff>43993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40933"/>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37461</xdr:rowOff>
    </xdr:from>
    <xdr:to>
      <xdr:col>41</xdr:col>
      <xdr:colOff>50800</xdr:colOff>
      <xdr:row>98</xdr:row>
      <xdr:rowOff>38833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68111"/>
          <a:ext cx="8890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109888</xdr:rowOff>
    </xdr:from>
    <xdr:to>
      <xdr:col>55</xdr:col>
      <xdr:colOff>50800</xdr:colOff>
      <xdr:row>90</xdr:row>
      <xdr:rowOff>40038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53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62915</xdr:rowOff>
    </xdr:from>
    <xdr:ext cx="599010"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32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11306</xdr:rowOff>
    </xdr:from>
    <xdr:to>
      <xdr:col>50</xdr:col>
      <xdr:colOff>165100</xdr:colOff>
      <xdr:row>97</xdr:row>
      <xdr:rowOff>112906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129433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41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164643</xdr:rowOff>
    </xdr:from>
    <xdr:to>
      <xdr:col>46</xdr:col>
      <xdr:colOff>38100</xdr:colOff>
      <xdr:row>98</xdr:row>
      <xdr:rowOff>94793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159483</xdr:rowOff>
    </xdr:from>
    <xdr:to>
      <xdr:col>41</xdr:col>
      <xdr:colOff>101600</xdr:colOff>
      <xdr:row>98</xdr:row>
      <xdr:rowOff>89633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80760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158111</xdr:rowOff>
    </xdr:from>
    <xdr:to>
      <xdr:col>36</xdr:col>
      <xdr:colOff>165100</xdr:colOff>
      <xdr:row>97</xdr:row>
      <xdr:rowOff>88261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104788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3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131836</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4693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131836</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4693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81036</xdr:rowOff>
    </xdr:from>
    <xdr:to>
      <xdr:col>72</xdr:col>
      <xdr:colOff>38100</xdr:colOff>
      <xdr:row>39</xdr:row>
      <xdr:rowOff>11186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2313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8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39612</xdr:rowOff>
    </xdr:from>
    <xdr:to>
      <xdr:col>85</xdr:col>
      <xdr:colOff>127000</xdr:colOff>
      <xdr:row>74</xdr:row>
      <xdr:rowOff>87199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26912"/>
          <a:ext cx="8382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87199</xdr:rowOff>
    </xdr:from>
    <xdr:to>
      <xdr:col>81</xdr:col>
      <xdr:colOff>50800</xdr:colOff>
      <xdr:row>74</xdr:row>
      <xdr:rowOff>116021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774499"/>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116021</xdr:rowOff>
    </xdr:from>
    <xdr:to>
      <xdr:col>76</xdr:col>
      <xdr:colOff>114300</xdr:colOff>
      <xdr:row>74</xdr:row>
      <xdr:rowOff>137071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03321"/>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137071</xdr:rowOff>
    </xdr:from>
    <xdr:to>
      <xdr:col>71</xdr:col>
      <xdr:colOff>177800</xdr:colOff>
      <xdr:row>75</xdr:row>
      <xdr:rowOff>45917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824371"/>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160262</xdr:rowOff>
    </xdr:from>
    <xdr:to>
      <xdr:col>85</xdr:col>
      <xdr:colOff>177800</xdr:colOff>
      <xdr:row>74</xdr:row>
      <xdr:rowOff>90412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6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11689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36399</xdr:rowOff>
    </xdr:from>
    <xdr:to>
      <xdr:col>81</xdr:col>
      <xdr:colOff>101600</xdr:colOff>
      <xdr:row>74</xdr:row>
      <xdr:rowOff>137999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154526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4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65221</xdr:rowOff>
    </xdr:from>
    <xdr:to>
      <xdr:col>76</xdr:col>
      <xdr:colOff>165100</xdr:colOff>
      <xdr:row>74</xdr:row>
      <xdr:rowOff>166821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7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11898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2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86271</xdr:rowOff>
    </xdr:from>
    <xdr:to>
      <xdr:col>72</xdr:col>
      <xdr:colOff>38100</xdr:colOff>
      <xdr:row>75</xdr:row>
      <xdr:rowOff>16421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32948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166567</xdr:rowOff>
    </xdr:from>
    <xdr:to>
      <xdr:col>67</xdr:col>
      <xdr:colOff>101600</xdr:colOff>
      <xdr:row>75</xdr:row>
      <xdr:rowOff>96717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113244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168464</xdr:rowOff>
    </xdr:from>
    <xdr:to>
      <xdr:col>85</xdr:col>
      <xdr:colOff>127000</xdr:colOff>
      <xdr:row>98</xdr:row>
      <xdr:rowOff>17135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99114"/>
          <a:ext cx="838200" cy="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17135</xdr:rowOff>
    </xdr:from>
    <xdr:to>
      <xdr:col>81</xdr:col>
      <xdr:colOff>50800</xdr:colOff>
      <xdr:row>98</xdr:row>
      <xdr:rowOff>20496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19235"/>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20496</xdr:rowOff>
    </xdr:from>
    <xdr:to>
      <xdr:col>76</xdr:col>
      <xdr:colOff>114300</xdr:colOff>
      <xdr:row>98</xdr:row>
      <xdr:rowOff>20496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2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20496</xdr:rowOff>
    </xdr:from>
    <xdr:to>
      <xdr:col>71</xdr:col>
      <xdr:colOff>177800</xdr:colOff>
      <xdr:row>98</xdr:row>
      <xdr:rowOff>20520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22596"/>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117664</xdr:rowOff>
    </xdr:from>
    <xdr:to>
      <xdr:col>85</xdr:col>
      <xdr:colOff>177800</xdr:colOff>
      <xdr:row>98</xdr:row>
      <xdr:rowOff>47814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32591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6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137785</xdr:rowOff>
    </xdr:from>
    <xdr:to>
      <xdr:col>81</xdr:col>
      <xdr:colOff>101600</xdr:colOff>
      <xdr:row>98</xdr:row>
      <xdr:rowOff>67935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59062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6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141146</xdr:rowOff>
    </xdr:from>
    <xdr:to>
      <xdr:col>76</xdr:col>
      <xdr:colOff>165100</xdr:colOff>
      <xdr:row>98</xdr:row>
      <xdr:rowOff>71296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62423</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686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141146</xdr:rowOff>
    </xdr:from>
    <xdr:to>
      <xdr:col>72</xdr:col>
      <xdr:colOff>38100</xdr:colOff>
      <xdr:row>98</xdr:row>
      <xdr:rowOff>71296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62423</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686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141170</xdr:rowOff>
    </xdr:from>
    <xdr:to>
      <xdr:col>67</xdr:col>
      <xdr:colOff>101600</xdr:colOff>
      <xdr:row>98</xdr:row>
      <xdr:rowOff>71320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62447</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6864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107188</xdr:rowOff>
    </xdr:from>
    <xdr:to>
      <xdr:col>116</xdr:col>
      <xdr:colOff>63500</xdr:colOff>
      <xdr:row>58</xdr:row>
      <xdr:rowOff>17399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879838"/>
          <a:ext cx="838200" cy="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107188</xdr:rowOff>
    </xdr:from>
    <xdr:to>
      <xdr:col>111</xdr:col>
      <xdr:colOff>177800</xdr:colOff>
      <xdr:row>57</xdr:row>
      <xdr:rowOff>108966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87983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102489</xdr:rowOff>
    </xdr:from>
    <xdr:to>
      <xdr:col>107</xdr:col>
      <xdr:colOff>50800</xdr:colOff>
      <xdr:row>57</xdr:row>
      <xdr:rowOff>108966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87513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97917</xdr:rowOff>
    </xdr:from>
    <xdr:to>
      <xdr:col>102</xdr:col>
      <xdr:colOff>114300</xdr:colOff>
      <xdr:row>57</xdr:row>
      <xdr:rowOff>102489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87056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138049</xdr:rowOff>
    </xdr:from>
    <xdr:to>
      <xdr:col>116</xdr:col>
      <xdr:colOff>114300</xdr:colOff>
      <xdr:row>58</xdr:row>
      <xdr:rowOff>68199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116476</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8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56388</xdr:rowOff>
    </xdr:from>
    <xdr:to>
      <xdr:col>112</xdr:col>
      <xdr:colOff>38100</xdr:colOff>
      <xdr:row>57</xdr:row>
      <xdr:rowOff>157988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149115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9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58166</xdr:rowOff>
    </xdr:from>
    <xdr:to>
      <xdr:col>107</xdr:col>
      <xdr:colOff>101600</xdr:colOff>
      <xdr:row>57</xdr:row>
      <xdr:rowOff>159766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4843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6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51689</xdr:rowOff>
    </xdr:from>
    <xdr:to>
      <xdr:col>102</xdr:col>
      <xdr:colOff>165100</xdr:colOff>
      <xdr:row>57</xdr:row>
      <xdr:rowOff>153289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144416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9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47117</xdr:rowOff>
    </xdr:from>
    <xdr:to>
      <xdr:col>98</xdr:col>
      <xdr:colOff>38100</xdr:colOff>
      <xdr:row>57</xdr:row>
      <xdr:rowOff>148717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139844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91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142238</xdr:rowOff>
    </xdr:from>
    <xdr:to>
      <xdr:col>116</xdr:col>
      <xdr:colOff>63500</xdr:colOff>
      <xdr:row>73</xdr:row>
      <xdr:rowOff>59713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486638"/>
          <a:ext cx="8382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59713</xdr:rowOff>
    </xdr:from>
    <xdr:to>
      <xdr:col>111</xdr:col>
      <xdr:colOff>177800</xdr:colOff>
      <xdr:row>73</xdr:row>
      <xdr:rowOff>80790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575563"/>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80790</xdr:rowOff>
    </xdr:from>
    <xdr:to>
      <xdr:col>107</xdr:col>
      <xdr:colOff>50800</xdr:colOff>
      <xdr:row>74</xdr:row>
      <xdr:rowOff>9489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596640"/>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141369</xdr:rowOff>
    </xdr:from>
    <xdr:to>
      <xdr:col>102</xdr:col>
      <xdr:colOff>114300</xdr:colOff>
      <xdr:row>74</xdr:row>
      <xdr:rowOff>9489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657219"/>
          <a:ext cx="8890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91438</xdr:rowOff>
    </xdr:from>
    <xdr:to>
      <xdr:col>116</xdr:col>
      <xdr:colOff>114300</xdr:colOff>
      <xdr:row>73</xdr:row>
      <xdr:rowOff>21588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4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114315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2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8913</xdr:rowOff>
    </xdr:from>
    <xdr:to>
      <xdr:col>112</xdr:col>
      <xdr:colOff>38100</xdr:colOff>
      <xdr:row>73</xdr:row>
      <xdr:rowOff>110513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5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127040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2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29990</xdr:rowOff>
    </xdr:from>
    <xdr:to>
      <xdr:col>107</xdr:col>
      <xdr:colOff>101600</xdr:colOff>
      <xdr:row>73</xdr:row>
      <xdr:rowOff>131590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5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148117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3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130139</xdr:rowOff>
    </xdr:from>
    <xdr:to>
      <xdr:col>102</xdr:col>
      <xdr:colOff>165100</xdr:colOff>
      <xdr:row>74</xdr:row>
      <xdr:rowOff>60289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76816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90569</xdr:rowOff>
    </xdr:from>
    <xdr:to>
      <xdr:col>98</xdr:col>
      <xdr:colOff>38100</xdr:colOff>
      <xdr:row>74</xdr:row>
      <xdr:rowOff>20719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37246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3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601,956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ほとんどの経費において類似団体平均を下回っているが、人件費、扶助費、普通建設事業費、公債費、繰出金において類似団体平均を上回った。</a:t>
          </a:r>
        </a:p>
        <a:p>
          <a:r>
            <a:rPr kumimoji="1" lang="ja-JP" altLang="en-US" sz="1300">
              <a:latin typeface="ＭＳ Ｐゴシック" panose="020B0600070205080204" pitchFamily="50" charset="-128"/>
              <a:ea typeface="ＭＳ Ｐゴシック" panose="020B0600070205080204" pitchFamily="50" charset="-128"/>
            </a:rPr>
            <a:t>　特に、普通建設事業費は、庁舎及び地域交流センター建設を行ったことにより、大きく増加している。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年度以降は、大規模普通建設事業の予定はないため、令和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年度以前の水準に戻る見込みである。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また、繰出金は、類似団体平均よりも高い水準で推移しており、その差は毎年大きくなってきている。令和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3,890</a:t>
          </a:r>
          <a:r>
            <a:rPr kumimoji="1" lang="ja-JP" altLang="en-US" sz="1300">
              <a:latin typeface="ＭＳ Ｐゴシック" panose="020B0600070205080204" pitchFamily="50" charset="-128"/>
              <a:ea typeface="ＭＳ Ｐゴシック" panose="020B0600070205080204" pitchFamily="50" charset="-128"/>
            </a:rPr>
            <a:t>円増加し、類似団体よりも</a:t>
          </a:r>
          <a:r>
            <a:rPr kumimoji="1" lang="en-US" altLang="ja-JP" sz="1300">
              <a:latin typeface="ＭＳ Ｐゴシック" panose="020B0600070205080204" pitchFamily="50" charset="-128"/>
              <a:ea typeface="ＭＳ Ｐゴシック" panose="020B0600070205080204" pitchFamily="50" charset="-128"/>
            </a:rPr>
            <a:t>25,763</a:t>
          </a:r>
          <a:r>
            <a:rPr kumimoji="1" lang="ja-JP" altLang="en-US" sz="1300">
              <a:latin typeface="ＭＳ Ｐゴシック" panose="020B0600070205080204" pitchFamily="50" charset="-128"/>
              <a:ea typeface="ＭＳ Ｐゴシック" panose="020B0600070205080204" pitchFamily="50" charset="-128"/>
            </a:rPr>
            <a:t>円高くなっている。下水道会計については、基準外繰出も行われており、経費削減等による歳出抑制に加え、料金等の見直しを検討するなどして歳入確保を行い、特別会計における独立採算の原則に立ち返った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6350</xdr:rowOff>
    </xdr:from>
    <xdr:to>
      <xdr:col>24</xdr:col>
      <xdr:colOff>63500</xdr:colOff>
      <xdr:row>33</xdr:row>
      <xdr:rowOff>33782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64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169418</xdr:rowOff>
    </xdr:from>
    <xdr:to>
      <xdr:col>19</xdr:col>
      <xdr:colOff>177800</xdr:colOff>
      <xdr:row>33</xdr:row>
      <xdr:rowOff>33782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5581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169418</xdr:rowOff>
    </xdr:from>
    <xdr:to>
      <xdr:col>15</xdr:col>
      <xdr:colOff>50800</xdr:colOff>
      <xdr:row>33</xdr:row>
      <xdr:rowOff>108077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5581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108077</xdr:rowOff>
    </xdr:from>
    <xdr:to>
      <xdr:col>10</xdr:col>
      <xdr:colOff>114300</xdr:colOff>
      <xdr:row>33</xdr:row>
      <xdr:rowOff>130937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59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127000</xdr:rowOff>
    </xdr:from>
    <xdr:to>
      <xdr:col>24</xdr:col>
      <xdr:colOff>114300</xdr:colOff>
      <xdr:row>33</xdr:row>
      <xdr:rowOff>57150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149877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154432</xdr:rowOff>
    </xdr:from>
    <xdr:to>
      <xdr:col>20</xdr:col>
      <xdr:colOff>38100</xdr:colOff>
      <xdr:row>33</xdr:row>
      <xdr:rowOff>84582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101109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118618</xdr:rowOff>
    </xdr:from>
    <xdr:to>
      <xdr:col>15</xdr:col>
      <xdr:colOff>101600</xdr:colOff>
      <xdr:row>33</xdr:row>
      <xdr:rowOff>48768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65295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57277</xdr:rowOff>
    </xdr:from>
    <xdr:to>
      <xdr:col>10</xdr:col>
      <xdr:colOff>165100</xdr:colOff>
      <xdr:row>33</xdr:row>
      <xdr:rowOff>158877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80137</xdr:rowOff>
    </xdr:from>
    <xdr:to>
      <xdr:col>6</xdr:col>
      <xdr:colOff>38100</xdr:colOff>
      <xdr:row>34</xdr:row>
      <xdr:rowOff>10287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26814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55585</xdr:rowOff>
    </xdr:from>
    <xdr:to>
      <xdr:col>24</xdr:col>
      <xdr:colOff>63500</xdr:colOff>
      <xdr:row>56</xdr:row>
      <xdr:rowOff>63360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56785"/>
          <a:ext cx="8382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63360</xdr:rowOff>
    </xdr:from>
    <xdr:to>
      <xdr:col>19</xdr:col>
      <xdr:colOff>177800</xdr:colOff>
      <xdr:row>58</xdr:row>
      <xdr:rowOff>101853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64560"/>
          <a:ext cx="889000" cy="3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101853</xdr:rowOff>
    </xdr:from>
    <xdr:to>
      <xdr:col>15</xdr:col>
      <xdr:colOff>50800</xdr:colOff>
      <xdr:row>58</xdr:row>
      <xdr:rowOff>110994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5953"/>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109936</xdr:rowOff>
    </xdr:from>
    <xdr:to>
      <xdr:col>10</xdr:col>
      <xdr:colOff>114300</xdr:colOff>
      <xdr:row>58</xdr:row>
      <xdr:rowOff>110994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54036"/>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4785</xdr:rowOff>
    </xdr:from>
    <xdr:to>
      <xdr:col>24</xdr:col>
      <xdr:colOff>114300</xdr:colOff>
      <xdr:row>56</xdr:row>
      <xdr:rowOff>106385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27662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5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12560</xdr:rowOff>
    </xdr:from>
    <xdr:to>
      <xdr:col>20</xdr:col>
      <xdr:colOff>38100</xdr:colOff>
      <xdr:row>56</xdr:row>
      <xdr:rowOff>114160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130687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51053</xdr:rowOff>
    </xdr:from>
    <xdr:to>
      <xdr:col>15</xdr:col>
      <xdr:colOff>101600</xdr:colOff>
      <xdr:row>58</xdr:row>
      <xdr:rowOff>152653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143780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60194</xdr:rowOff>
    </xdr:from>
    <xdr:to>
      <xdr:col>10</xdr:col>
      <xdr:colOff>165100</xdr:colOff>
      <xdr:row>58</xdr:row>
      <xdr:rowOff>161794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152921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59136</xdr:rowOff>
    </xdr:from>
    <xdr:to>
      <xdr:col>6</xdr:col>
      <xdr:colOff>38100</xdr:colOff>
      <xdr:row>58</xdr:row>
      <xdr:rowOff>160736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151863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116712</xdr:rowOff>
    </xdr:from>
    <xdr:to>
      <xdr:col>24</xdr:col>
      <xdr:colOff>63500</xdr:colOff>
      <xdr:row>78</xdr:row>
      <xdr:rowOff>96952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46912"/>
          <a:ext cx="838200" cy="3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96952</xdr:rowOff>
    </xdr:from>
    <xdr:to>
      <xdr:col>19</xdr:col>
      <xdr:colOff>177800</xdr:colOff>
      <xdr:row>79</xdr:row>
      <xdr:rowOff>7189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70052"/>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116527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164973</xdr:rowOff>
    </xdr:from>
    <xdr:to>
      <xdr:col>15</xdr:col>
      <xdr:colOff>50800</xdr:colOff>
      <xdr:row>79</xdr:row>
      <xdr:rowOff>7189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538073"/>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164973</xdr:rowOff>
    </xdr:from>
    <xdr:to>
      <xdr:col>10</xdr:col>
      <xdr:colOff>114300</xdr:colOff>
      <xdr:row>79</xdr:row>
      <xdr:rowOff>17895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38073"/>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65912</xdr:rowOff>
    </xdr:from>
    <xdr:to>
      <xdr:col>24</xdr:col>
      <xdr:colOff>114300</xdr:colOff>
      <xdr:row>76</xdr:row>
      <xdr:rowOff>167512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44339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46152</xdr:rowOff>
    </xdr:from>
    <xdr:to>
      <xdr:col>20</xdr:col>
      <xdr:colOff>38100</xdr:colOff>
      <xdr:row>78</xdr:row>
      <xdr:rowOff>147752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138879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127839</xdr:rowOff>
    </xdr:from>
    <xdr:to>
      <xdr:col>15</xdr:col>
      <xdr:colOff>101600</xdr:colOff>
      <xdr:row>79</xdr:row>
      <xdr:rowOff>57989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49116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9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114173</xdr:rowOff>
    </xdr:from>
    <xdr:to>
      <xdr:col>10</xdr:col>
      <xdr:colOff>165100</xdr:colOff>
      <xdr:row>79</xdr:row>
      <xdr:rowOff>44323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35450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8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138545</xdr:rowOff>
    </xdr:from>
    <xdr:to>
      <xdr:col>6</xdr:col>
      <xdr:colOff>38100</xdr:colOff>
      <xdr:row>79</xdr:row>
      <xdr:rowOff>68695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59822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0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38773</xdr:rowOff>
    </xdr:from>
    <xdr:to>
      <xdr:col>24</xdr:col>
      <xdr:colOff>63500</xdr:colOff>
      <xdr:row>98</xdr:row>
      <xdr:rowOff>31648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97973"/>
          <a:ext cx="838200" cy="3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31648</xdr:rowOff>
    </xdr:from>
    <xdr:to>
      <xdr:col>19</xdr:col>
      <xdr:colOff>177800</xdr:colOff>
      <xdr:row>98</xdr:row>
      <xdr:rowOff>96304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3748"/>
          <a:ext cx="8890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81445</xdr:rowOff>
    </xdr:from>
    <xdr:to>
      <xdr:col>15</xdr:col>
      <xdr:colOff>50800</xdr:colOff>
      <xdr:row>98</xdr:row>
      <xdr:rowOff>96304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8354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10774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81445</xdr:rowOff>
    </xdr:from>
    <xdr:to>
      <xdr:col>10</xdr:col>
      <xdr:colOff>114300</xdr:colOff>
      <xdr:row>99</xdr:row>
      <xdr:rowOff>122022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3545"/>
          <a:ext cx="889000" cy="2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159423</xdr:rowOff>
    </xdr:from>
    <xdr:to>
      <xdr:col>24</xdr:col>
      <xdr:colOff>114300</xdr:colOff>
      <xdr:row>96</xdr:row>
      <xdr:rowOff>89573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10850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152298</xdr:rowOff>
    </xdr:from>
    <xdr:to>
      <xdr:col>20</xdr:col>
      <xdr:colOff>38100</xdr:colOff>
      <xdr:row>98</xdr:row>
      <xdr:rowOff>82448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73575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45504</xdr:rowOff>
    </xdr:from>
    <xdr:to>
      <xdr:col>15</xdr:col>
      <xdr:colOff>101600</xdr:colOff>
      <xdr:row>98</xdr:row>
      <xdr:rowOff>147104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138231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30645</xdr:rowOff>
    </xdr:from>
    <xdr:to>
      <xdr:col>10</xdr:col>
      <xdr:colOff>165100</xdr:colOff>
      <xdr:row>98</xdr:row>
      <xdr:rowOff>132245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123372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71222</xdr:rowOff>
    </xdr:from>
    <xdr:to>
      <xdr:col>6</xdr:col>
      <xdr:colOff>38100</xdr:colOff>
      <xdr:row>100</xdr:row>
      <xdr:rowOff>1372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163949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3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75311</xdr:rowOff>
    </xdr:from>
    <xdr:to>
      <xdr:col>55</xdr:col>
      <xdr:colOff>0</xdr:colOff>
      <xdr:row>38</xdr:row>
      <xdr:rowOff>129794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18961"/>
          <a:ext cx="838200" cy="2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75311</xdr:rowOff>
    </xdr:from>
    <xdr:to>
      <xdr:col>50</xdr:col>
      <xdr:colOff>114300</xdr:colOff>
      <xdr:row>37</xdr:row>
      <xdr:rowOff>84455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1896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84455</xdr:rowOff>
    </xdr:from>
    <xdr:to>
      <xdr:col>45</xdr:col>
      <xdr:colOff>177800</xdr:colOff>
      <xdr:row>37</xdr:row>
      <xdr:rowOff>85217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281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65405</xdr:rowOff>
    </xdr:from>
    <xdr:to>
      <xdr:col>41</xdr:col>
      <xdr:colOff>50800</xdr:colOff>
      <xdr:row>37</xdr:row>
      <xdr:rowOff>85217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0905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78994</xdr:rowOff>
    </xdr:from>
    <xdr:to>
      <xdr:col>55</xdr:col>
      <xdr:colOff>50800</xdr:colOff>
      <xdr:row>39</xdr:row>
      <xdr:rowOff>9144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165371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24511</xdr:rowOff>
    </xdr:from>
    <xdr:to>
      <xdr:col>50</xdr:col>
      <xdr:colOff>165100</xdr:colOff>
      <xdr:row>37</xdr:row>
      <xdr:rowOff>126111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142638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14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33655</xdr:rowOff>
    </xdr:from>
    <xdr:to>
      <xdr:col>46</xdr:col>
      <xdr:colOff>38100</xdr:colOff>
      <xdr:row>37</xdr:row>
      <xdr:rowOff>135255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34417</xdr:rowOff>
    </xdr:from>
    <xdr:to>
      <xdr:col>41</xdr:col>
      <xdr:colOff>101600</xdr:colOff>
      <xdr:row>37</xdr:row>
      <xdr:rowOff>136017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152544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153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xdr:rowOff>
    </xdr:from>
    <xdr:to>
      <xdr:col>36</xdr:col>
      <xdr:colOff>165100</xdr:colOff>
      <xdr:row>37</xdr:row>
      <xdr:rowOff>116205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132732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13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141071</xdr:rowOff>
    </xdr:from>
    <xdr:to>
      <xdr:col>55</xdr:col>
      <xdr:colOff>0</xdr:colOff>
      <xdr:row>57</xdr:row>
      <xdr:rowOff>17673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42271"/>
          <a:ext cx="8382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17673</xdr:rowOff>
    </xdr:from>
    <xdr:to>
      <xdr:col>50</xdr:col>
      <xdr:colOff>114300</xdr:colOff>
      <xdr:row>57</xdr:row>
      <xdr:rowOff>29332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9032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29332</xdr:rowOff>
    </xdr:from>
    <xdr:to>
      <xdr:col>45</xdr:col>
      <xdr:colOff>177800</xdr:colOff>
      <xdr:row>57</xdr:row>
      <xdr:rowOff>46294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01982"/>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46294</xdr:rowOff>
    </xdr:from>
    <xdr:to>
      <xdr:col>41</xdr:col>
      <xdr:colOff>50800</xdr:colOff>
      <xdr:row>57</xdr:row>
      <xdr:rowOff>48192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18944"/>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90271</xdr:rowOff>
    </xdr:from>
    <xdr:to>
      <xdr:col>55</xdr:col>
      <xdr:colOff>50800</xdr:colOff>
      <xdr:row>57</xdr:row>
      <xdr:rowOff>20421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68698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138323</xdr:rowOff>
    </xdr:from>
    <xdr:to>
      <xdr:col>50</xdr:col>
      <xdr:colOff>165100</xdr:colOff>
      <xdr:row>57</xdr:row>
      <xdr:rowOff>68473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59600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8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149982</xdr:rowOff>
    </xdr:from>
    <xdr:to>
      <xdr:col>46</xdr:col>
      <xdr:colOff>38100</xdr:colOff>
      <xdr:row>57</xdr:row>
      <xdr:rowOff>80132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71259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166944</xdr:rowOff>
    </xdr:from>
    <xdr:to>
      <xdr:col>41</xdr:col>
      <xdr:colOff>101600</xdr:colOff>
      <xdr:row>57</xdr:row>
      <xdr:rowOff>97094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88221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6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168842</xdr:rowOff>
    </xdr:from>
    <xdr:to>
      <xdr:col>36</xdr:col>
      <xdr:colOff>165100</xdr:colOff>
      <xdr:row>57</xdr:row>
      <xdr:rowOff>98992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90119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6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139624</xdr:rowOff>
    </xdr:from>
    <xdr:to>
      <xdr:col>55</xdr:col>
      <xdr:colOff>0</xdr:colOff>
      <xdr:row>77</xdr:row>
      <xdr:rowOff>69444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69824"/>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69444</xdr:rowOff>
    </xdr:from>
    <xdr:to>
      <xdr:col>50</xdr:col>
      <xdr:colOff>114300</xdr:colOff>
      <xdr:row>78</xdr:row>
      <xdr:rowOff>28296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710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28296</xdr:rowOff>
    </xdr:from>
    <xdr:to>
      <xdr:col>45</xdr:col>
      <xdr:colOff>177800</xdr:colOff>
      <xdr:row>78</xdr:row>
      <xdr:rowOff>85940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01396"/>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85940</xdr:rowOff>
    </xdr:from>
    <xdr:to>
      <xdr:col>41</xdr:col>
      <xdr:colOff>50800</xdr:colOff>
      <xdr:row>78</xdr:row>
      <xdr:rowOff>91542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59040"/>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88824</xdr:rowOff>
    </xdr:from>
    <xdr:to>
      <xdr:col>55</xdr:col>
      <xdr:colOff>50800</xdr:colOff>
      <xdr:row>77</xdr:row>
      <xdr:rowOff>18974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67251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18644</xdr:rowOff>
    </xdr:from>
    <xdr:to>
      <xdr:col>50</xdr:col>
      <xdr:colOff>165100</xdr:colOff>
      <xdr:row>77</xdr:row>
      <xdr:rowOff>120244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111371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148946</xdr:rowOff>
    </xdr:from>
    <xdr:to>
      <xdr:col>46</xdr:col>
      <xdr:colOff>38100</xdr:colOff>
      <xdr:row>78</xdr:row>
      <xdr:rowOff>79096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70223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35140</xdr:rowOff>
    </xdr:from>
    <xdr:to>
      <xdr:col>41</xdr:col>
      <xdr:colOff>101600</xdr:colOff>
      <xdr:row>78</xdr:row>
      <xdr:rowOff>136740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127867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0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40742</xdr:rowOff>
    </xdr:from>
    <xdr:to>
      <xdr:col>36</xdr:col>
      <xdr:colOff>165100</xdr:colOff>
      <xdr:row>78</xdr:row>
      <xdr:rowOff>142342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133469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63081</xdr:rowOff>
    </xdr:from>
    <xdr:to>
      <xdr:col>55</xdr:col>
      <xdr:colOff>0</xdr:colOff>
      <xdr:row>94</xdr:row>
      <xdr:rowOff>153836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836481"/>
          <a:ext cx="838200" cy="4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153836</xdr:rowOff>
    </xdr:from>
    <xdr:to>
      <xdr:col>50</xdr:col>
      <xdr:colOff>114300</xdr:colOff>
      <xdr:row>95</xdr:row>
      <xdr:rowOff>123355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70136"/>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123355</xdr:rowOff>
    </xdr:from>
    <xdr:to>
      <xdr:col>45</xdr:col>
      <xdr:colOff>177800</xdr:colOff>
      <xdr:row>96</xdr:row>
      <xdr:rowOff>144862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11105"/>
          <a:ext cx="889000" cy="1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38736</xdr:rowOff>
    </xdr:from>
    <xdr:to>
      <xdr:col>41</xdr:col>
      <xdr:colOff>50800</xdr:colOff>
      <xdr:row>96</xdr:row>
      <xdr:rowOff>144862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983586"/>
          <a:ext cx="889000" cy="6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12281</xdr:rowOff>
    </xdr:from>
    <xdr:to>
      <xdr:col>55</xdr:col>
      <xdr:colOff>50800</xdr:colOff>
      <xdr:row>92</xdr:row>
      <xdr:rowOff>113881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7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98658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7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103036</xdr:rowOff>
    </xdr:from>
    <xdr:to>
      <xdr:col>50</xdr:col>
      <xdr:colOff>165100</xdr:colOff>
      <xdr:row>95</xdr:row>
      <xdr:rowOff>33186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49713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72555</xdr:rowOff>
    </xdr:from>
    <xdr:to>
      <xdr:col>46</xdr:col>
      <xdr:colOff>38100</xdr:colOff>
      <xdr:row>96</xdr:row>
      <xdr:rowOff>2705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19232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94062</xdr:rowOff>
    </xdr:from>
    <xdr:to>
      <xdr:col>41</xdr:col>
      <xdr:colOff>101600</xdr:colOff>
      <xdr:row>97</xdr:row>
      <xdr:rowOff>24212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40739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159386</xdr:rowOff>
    </xdr:from>
    <xdr:to>
      <xdr:col>36</xdr:col>
      <xdr:colOff>165100</xdr:colOff>
      <xdr:row>93</xdr:row>
      <xdr:rowOff>89536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9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106063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7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101890</xdr:rowOff>
    </xdr:from>
    <xdr:to>
      <xdr:col>85</xdr:col>
      <xdr:colOff>127000</xdr:colOff>
      <xdr:row>36</xdr:row>
      <xdr:rowOff>128224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02640"/>
          <a:ext cx="838200" cy="1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128224</xdr:rowOff>
    </xdr:from>
    <xdr:to>
      <xdr:col>81</xdr:col>
      <xdr:colOff>50800</xdr:colOff>
      <xdr:row>37</xdr:row>
      <xdr:rowOff>46020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00424"/>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46020</xdr:rowOff>
    </xdr:from>
    <xdr:to>
      <xdr:col>76</xdr:col>
      <xdr:colOff>114300</xdr:colOff>
      <xdr:row>37</xdr:row>
      <xdr:rowOff>106690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89670"/>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8026</xdr:rowOff>
    </xdr:from>
    <xdr:to>
      <xdr:col>71</xdr:col>
      <xdr:colOff>177800</xdr:colOff>
      <xdr:row>37</xdr:row>
      <xdr:rowOff>106690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51676"/>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51090</xdr:rowOff>
    </xdr:from>
    <xdr:to>
      <xdr:col>85</xdr:col>
      <xdr:colOff>177800</xdr:colOff>
      <xdr:row>35</xdr:row>
      <xdr:rowOff>152690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73967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0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77424</xdr:rowOff>
    </xdr:from>
    <xdr:to>
      <xdr:col>81</xdr:col>
      <xdr:colOff>101600</xdr:colOff>
      <xdr:row>37</xdr:row>
      <xdr:rowOff>7574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170151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166670</xdr:rowOff>
    </xdr:from>
    <xdr:to>
      <xdr:col>76</xdr:col>
      <xdr:colOff>165100</xdr:colOff>
      <xdr:row>37</xdr:row>
      <xdr:rowOff>96820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87947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55890</xdr:rowOff>
    </xdr:from>
    <xdr:to>
      <xdr:col>72</xdr:col>
      <xdr:colOff>38100</xdr:colOff>
      <xdr:row>37</xdr:row>
      <xdr:rowOff>157490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128676</xdr:rowOff>
    </xdr:from>
    <xdr:to>
      <xdr:col>67</xdr:col>
      <xdr:colOff>101600</xdr:colOff>
      <xdr:row>37</xdr:row>
      <xdr:rowOff>58826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49953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112668</xdr:rowOff>
    </xdr:from>
    <xdr:to>
      <xdr:col>85</xdr:col>
      <xdr:colOff>127000</xdr:colOff>
      <xdr:row>56</xdr:row>
      <xdr:rowOff>40163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42418"/>
          <a:ext cx="838200" cy="9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40163</xdr:rowOff>
    </xdr:from>
    <xdr:to>
      <xdr:col>81</xdr:col>
      <xdr:colOff>50800</xdr:colOff>
      <xdr:row>57</xdr:row>
      <xdr:rowOff>18752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41363"/>
          <a:ext cx="889000" cy="1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18752</xdr:rowOff>
    </xdr:from>
    <xdr:to>
      <xdr:col>76</xdr:col>
      <xdr:colOff>114300</xdr:colOff>
      <xdr:row>57</xdr:row>
      <xdr:rowOff>54337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91402"/>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132938</xdr:rowOff>
    </xdr:from>
    <xdr:to>
      <xdr:col>71</xdr:col>
      <xdr:colOff>177800</xdr:colOff>
      <xdr:row>57</xdr:row>
      <xdr:rowOff>54337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62688"/>
          <a:ext cx="889000" cy="26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61868</xdr:rowOff>
    </xdr:from>
    <xdr:to>
      <xdr:col>85</xdr:col>
      <xdr:colOff>177800</xdr:colOff>
      <xdr:row>55</xdr:row>
      <xdr:rowOff>163468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40295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160813</xdr:rowOff>
    </xdr:from>
    <xdr:to>
      <xdr:col>81</xdr:col>
      <xdr:colOff>101600</xdr:colOff>
      <xdr:row>56</xdr:row>
      <xdr:rowOff>90963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82090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139402</xdr:rowOff>
    </xdr:from>
    <xdr:to>
      <xdr:col>76</xdr:col>
      <xdr:colOff>165100</xdr:colOff>
      <xdr:row>57</xdr:row>
      <xdr:rowOff>69552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60679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3537</xdr:rowOff>
    </xdr:from>
    <xdr:to>
      <xdr:col>72</xdr:col>
      <xdr:colOff>38100</xdr:colOff>
      <xdr:row>57</xdr:row>
      <xdr:rowOff>105137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96264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82138</xdr:rowOff>
    </xdr:from>
    <xdr:to>
      <xdr:col>67</xdr:col>
      <xdr:colOff>101600</xdr:colOff>
      <xdr:row>56</xdr:row>
      <xdr:rowOff>12288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28815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131837</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04937"/>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131837</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04937"/>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81037</xdr:rowOff>
    </xdr:from>
    <xdr:to>
      <xdr:col>72</xdr:col>
      <xdr:colOff>38100</xdr:colOff>
      <xdr:row>79</xdr:row>
      <xdr:rowOff>11187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2314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4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39612</xdr:rowOff>
    </xdr:from>
    <xdr:to>
      <xdr:col>85</xdr:col>
      <xdr:colOff>127000</xdr:colOff>
      <xdr:row>94</xdr:row>
      <xdr:rowOff>87198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155912"/>
          <a:ext cx="8382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87198</xdr:rowOff>
    </xdr:from>
    <xdr:to>
      <xdr:col>81</xdr:col>
      <xdr:colOff>50800</xdr:colOff>
      <xdr:row>94</xdr:row>
      <xdr:rowOff>116021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03498"/>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116021</xdr:rowOff>
    </xdr:from>
    <xdr:to>
      <xdr:col>76</xdr:col>
      <xdr:colOff>114300</xdr:colOff>
      <xdr:row>94</xdr:row>
      <xdr:rowOff>137071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232321"/>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137071</xdr:rowOff>
    </xdr:from>
    <xdr:to>
      <xdr:col>71</xdr:col>
      <xdr:colOff>177800</xdr:colOff>
      <xdr:row>95</xdr:row>
      <xdr:rowOff>45917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253371"/>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160262</xdr:rowOff>
    </xdr:from>
    <xdr:to>
      <xdr:col>85</xdr:col>
      <xdr:colOff>177800</xdr:colOff>
      <xdr:row>94</xdr:row>
      <xdr:rowOff>90412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11689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36398</xdr:rowOff>
    </xdr:from>
    <xdr:to>
      <xdr:col>81</xdr:col>
      <xdr:colOff>101600</xdr:colOff>
      <xdr:row>94</xdr:row>
      <xdr:rowOff>137998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154525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9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65221</xdr:rowOff>
    </xdr:from>
    <xdr:to>
      <xdr:col>76</xdr:col>
      <xdr:colOff>165100</xdr:colOff>
      <xdr:row>94</xdr:row>
      <xdr:rowOff>166821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11898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9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86271</xdr:rowOff>
    </xdr:from>
    <xdr:to>
      <xdr:col>72</xdr:col>
      <xdr:colOff>38100</xdr:colOff>
      <xdr:row>95</xdr:row>
      <xdr:rowOff>16421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32948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9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166567</xdr:rowOff>
    </xdr:from>
    <xdr:to>
      <xdr:col>67</xdr:col>
      <xdr:colOff>101600</xdr:colOff>
      <xdr:row>95</xdr:row>
      <xdr:rowOff>96717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113244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目的別でみると、議会費、総務費、衛生費、土木費、消防費、公債費において類似団体平均より高い水準となっている。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庁舎建設事業を、土木費については、地域交流センター建設を含む駅周辺整備事業に加え、旧多度津駅人道跨線橋撤去を行ったために、普通建設事業費が増加したことにより大きく上昇したもの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年度以降は、総務費は令和元年度の水準に、土木費は平成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年度の水準に、それぞれ戻る見込みである。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公債費については、今後も過去に行った事業に係る起債の元金償還が開始されることから、上昇は続くと予想される。令和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年度に行った庁舎建設事業において多額の町債を発行しており、その元金償還が開始する令和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公債費が最大となる見込みであるので、今後は、臨時的な普通建設事業については緊急度等により優先順位をつけて執行事業の取捨選択を行うとともに、経常的なものに対しても上限を設定するなど、安全性・緊急性などの観点から計画的に事業を行い平準化することで、急激な事業費、ひいては公債費の増加を抑制す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毎年実質単年度収支は赤字であるものの、財政調整基金の取り崩しにより実質収支は黒字となっている。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財政調整基金残高については、令和元年度以降、土地の売払終了や人件費・公債費の増加等により減少に転じ、令和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年度は庁舎建設等に係る一般財源の不足もあり、さらに減少し、標準財政規模に占める割合は、前年度から</a:t>
          </a:r>
          <a:r>
            <a:rPr kumimoji="1" lang="en-US" altLang="ja-JP" sz="1300">
              <a:latin typeface="ＭＳ ゴシック" pitchFamily="49" charset="-128"/>
              <a:ea typeface="ＭＳ ゴシック" pitchFamily="49" charset="-128"/>
            </a:rPr>
            <a:t>4.46</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20.15</a:t>
          </a:r>
          <a:r>
            <a:rPr kumimoji="1" lang="ja-JP" altLang="en-US" sz="1300">
              <a:latin typeface="ＭＳ ゴシック" pitchFamily="49" charset="-128"/>
              <a:ea typeface="ＭＳ ゴシック" pitchFamily="49" charset="-128"/>
            </a:rPr>
            <a:t>％となった。今後は適切な財源確保と歳出の抑制により基金残高の復元に努める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国民健康保険特別会計・介護保険事業特別会計・公共下水道特別会計・後期高齢者医療特別会計については、一般会計からの繰入を行っていることもあり、</a:t>
          </a:r>
          <a:r>
            <a:rPr kumimoji="1" lang="en-US" altLang="ja-JP" sz="1400">
              <a:latin typeface="ＭＳ ゴシック" pitchFamily="49" charset="-128"/>
              <a:ea typeface="ＭＳ ゴシック" pitchFamily="49" charset="-128"/>
            </a:rPr>
            <a:t>3.05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％の範囲にとどまっている。</a:t>
          </a:r>
        </a:p>
        <a:p>
          <a:r>
            <a:rPr kumimoji="1" lang="ja-JP" altLang="en-US" sz="1400">
              <a:latin typeface="ＭＳ ゴシック" pitchFamily="49" charset="-128"/>
              <a:ea typeface="ＭＳ ゴシック" pitchFamily="49" charset="-128"/>
            </a:rPr>
            <a:t>　公共下水道特別会計については、企業会計の観点から繰出基準を明確にすることで経営努力を促し基準外繰出の抑制を図っているが、事業の縮減にも限界があり、やむを得ず基準外の繰出を行っている状況である。独立採算の原則に立ち返った健全な運営を行えるよう、引き続き経費削減や料金見直しの検討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14399965</v>
      </c>
      <c r="BO4" s="453"/>
      <c r="BP4" s="453"/>
      <c r="BQ4" s="453"/>
      <c r="BR4" s="453"/>
      <c r="BS4" s="453"/>
      <c r="BT4" s="453"/>
      <c r="BU4" s="454"/>
      <c r="BV4" s="452">
        <v>12737315</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10.8</v>
      </c>
      <c r="CU4" s="593"/>
      <c r="CV4" s="593"/>
      <c r="CW4" s="593"/>
      <c r="CX4" s="593"/>
      <c r="CY4" s="593"/>
      <c r="CZ4" s="593"/>
      <c r="DA4" s="594"/>
      <c r="DB4" s="592">
        <v>9.3000000000000007</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13479004</v>
      </c>
      <c r="BO5" s="424"/>
      <c r="BP5" s="424"/>
      <c r="BQ5" s="424"/>
      <c r="BR5" s="424"/>
      <c r="BS5" s="424"/>
      <c r="BT5" s="424"/>
      <c r="BU5" s="425"/>
      <c r="BV5" s="423">
        <v>12134288</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84.5</v>
      </c>
      <c r="CU5" s="421"/>
      <c r="CV5" s="421"/>
      <c r="CW5" s="421"/>
      <c r="CX5" s="421"/>
      <c r="CY5" s="421"/>
      <c r="CZ5" s="421"/>
      <c r="DA5" s="422"/>
      <c r="DB5" s="420">
        <v>92.2</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920961</v>
      </c>
      <c r="BO6" s="424"/>
      <c r="BP6" s="424"/>
      <c r="BQ6" s="424"/>
      <c r="BR6" s="424"/>
      <c r="BS6" s="424"/>
      <c r="BT6" s="424"/>
      <c r="BU6" s="425"/>
      <c r="BV6" s="423">
        <v>603027</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90.5</v>
      </c>
      <c r="CU6" s="567"/>
      <c r="CV6" s="567"/>
      <c r="CW6" s="567"/>
      <c r="CX6" s="567"/>
      <c r="CY6" s="567"/>
      <c r="CZ6" s="567"/>
      <c r="DA6" s="568"/>
      <c r="DB6" s="566">
        <v>97.2</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102</v>
      </c>
      <c r="AV7" s="482"/>
      <c r="AW7" s="482"/>
      <c r="AX7" s="482"/>
      <c r="AY7" s="437" t="s">
        <v>106</v>
      </c>
      <c r="AZ7" s="438"/>
      <c r="BA7" s="438"/>
      <c r="BB7" s="438"/>
      <c r="BC7" s="438"/>
      <c r="BD7" s="438"/>
      <c r="BE7" s="438"/>
      <c r="BF7" s="438"/>
      <c r="BG7" s="438"/>
      <c r="BH7" s="438"/>
      <c r="BI7" s="438"/>
      <c r="BJ7" s="438"/>
      <c r="BK7" s="438"/>
      <c r="BL7" s="438"/>
      <c r="BM7" s="439"/>
      <c r="BN7" s="423">
        <v>285783</v>
      </c>
      <c r="BO7" s="424"/>
      <c r="BP7" s="424"/>
      <c r="BQ7" s="424"/>
      <c r="BR7" s="424"/>
      <c r="BS7" s="424"/>
      <c r="BT7" s="424"/>
      <c r="BU7" s="425"/>
      <c r="BV7" s="423">
        <v>81120</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5889505</v>
      </c>
      <c r="CU7" s="424"/>
      <c r="CV7" s="424"/>
      <c r="CW7" s="424"/>
      <c r="CX7" s="424"/>
      <c r="CY7" s="424"/>
      <c r="CZ7" s="424"/>
      <c r="DA7" s="425"/>
      <c r="DB7" s="423">
        <v>5635035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102</v>
      </c>
      <c r="AV8" s="482"/>
      <c r="AW8" s="482"/>
      <c r="AX8" s="482"/>
      <c r="AY8" s="437" t="s">
        <v>109</v>
      </c>
      <c r="AZ8" s="438"/>
      <c r="BA8" s="438"/>
      <c r="BB8" s="438"/>
      <c r="BC8" s="438"/>
      <c r="BD8" s="438"/>
      <c r="BE8" s="438"/>
      <c r="BF8" s="438"/>
      <c r="BG8" s="438"/>
      <c r="BH8" s="438"/>
      <c r="BI8" s="438"/>
      <c r="BJ8" s="438"/>
      <c r="BK8" s="438"/>
      <c r="BL8" s="438"/>
      <c r="BM8" s="439"/>
      <c r="BN8" s="423">
        <v>635178</v>
      </c>
      <c r="BO8" s="424"/>
      <c r="BP8" s="424"/>
      <c r="BQ8" s="424"/>
      <c r="BR8" s="424"/>
      <c r="BS8" s="424"/>
      <c r="BT8" s="424"/>
      <c r="BU8" s="425"/>
      <c r="BV8" s="423">
        <v>521907</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0.62</v>
      </c>
      <c r="CU8" s="527"/>
      <c r="CV8" s="527"/>
      <c r="CW8" s="527"/>
      <c r="CX8" s="527"/>
      <c r="CY8" s="527"/>
      <c r="CZ8" s="527"/>
      <c r="DA8" s="528"/>
      <c r="DB8" s="526">
        <v>0.64</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22445</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102</v>
      </c>
      <c r="AV9" s="482"/>
      <c r="AW9" s="482"/>
      <c r="AX9" s="482"/>
      <c r="AY9" s="437" t="s">
        <v>115</v>
      </c>
      <c r="AZ9" s="438"/>
      <c r="BA9" s="438"/>
      <c r="BB9" s="438"/>
      <c r="BC9" s="438"/>
      <c r="BD9" s="438"/>
      <c r="BE9" s="438"/>
      <c r="BF9" s="438"/>
      <c r="BG9" s="438"/>
      <c r="BH9" s="438"/>
      <c r="BI9" s="438"/>
      <c r="BJ9" s="438"/>
      <c r="BK9" s="438"/>
      <c r="BL9" s="438"/>
      <c r="BM9" s="439"/>
      <c r="BN9" s="423">
        <v>113271</v>
      </c>
      <c r="BO9" s="424"/>
      <c r="BP9" s="424"/>
      <c r="BQ9" s="424"/>
      <c r="BR9" s="424"/>
      <c r="BS9" s="424"/>
      <c r="BT9" s="424"/>
      <c r="BU9" s="425"/>
      <c r="BV9" s="423">
        <v>102442</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13.3</v>
      </c>
      <c r="CU9" s="421"/>
      <c r="CV9" s="421"/>
      <c r="CW9" s="421"/>
      <c r="CX9" s="421"/>
      <c r="CY9" s="421"/>
      <c r="CZ9" s="421"/>
      <c r="DA9" s="422"/>
      <c r="DB9" s="420">
        <v>14.1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23366</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102</v>
      </c>
      <c r="AV10" s="482"/>
      <c r="AW10" s="482"/>
      <c r="AX10" s="482"/>
      <c r="AY10" s="437" t="s">
        <v>119</v>
      </c>
      <c r="AZ10" s="438"/>
      <c r="BA10" s="438"/>
      <c r="BB10" s="438"/>
      <c r="BC10" s="438"/>
      <c r="BD10" s="438"/>
      <c r="BE10" s="438"/>
      <c r="BF10" s="438"/>
      <c r="BG10" s="438"/>
      <c r="BH10" s="438"/>
      <c r="BI10" s="438"/>
      <c r="BJ10" s="438"/>
      <c r="BK10" s="438"/>
      <c r="BL10" s="438"/>
      <c r="BM10" s="439"/>
      <c r="BN10" s="423">
        <v>32</v>
      </c>
      <c r="BO10" s="424"/>
      <c r="BP10" s="424"/>
      <c r="BQ10" s="424"/>
      <c r="BR10" s="424"/>
      <c r="BS10" s="424"/>
      <c r="BT10" s="424"/>
      <c r="BU10" s="425"/>
      <c r="BV10" s="423">
        <v>36</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124</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22392</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134</v>
      </c>
      <c r="AV12" s="482"/>
      <c r="AW12" s="482"/>
      <c r="AX12" s="482"/>
      <c r="AY12" s="437" t="s">
        <v>135</v>
      </c>
      <c r="AZ12" s="438"/>
      <c r="BA12" s="438"/>
      <c r="BB12" s="438"/>
      <c r="BC12" s="438"/>
      <c r="BD12" s="438"/>
      <c r="BE12" s="438"/>
      <c r="BF12" s="438"/>
      <c r="BG12" s="438"/>
      <c r="BH12" s="438"/>
      <c r="BI12" s="438"/>
      <c r="BJ12" s="438"/>
      <c r="BK12" s="438"/>
      <c r="BL12" s="438"/>
      <c r="BM12" s="439"/>
      <c r="BN12" s="423">
        <v>500000</v>
      </c>
      <c r="BO12" s="424"/>
      <c r="BP12" s="424"/>
      <c r="BQ12" s="424"/>
      <c r="BR12" s="424"/>
      <c r="BS12" s="424"/>
      <c r="BT12" s="424"/>
      <c r="BU12" s="425"/>
      <c r="BV12" s="423">
        <v>450000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21754</v>
      </c>
      <c r="S13" s="511"/>
      <c r="T13" s="511"/>
      <c r="U13" s="511"/>
      <c r="V13" s="512"/>
      <c r="W13" s="513" t="s">
        <v>139</v>
      </c>
      <c r="X13" s="409"/>
      <c r="Y13" s="409"/>
      <c r="Z13" s="409"/>
      <c r="AA13" s="409"/>
      <c r="AB13" s="410"/>
      <c r="AC13" s="376">
        <v>403</v>
      </c>
      <c r="AD13" s="377"/>
      <c r="AE13" s="377"/>
      <c r="AF13" s="377"/>
      <c r="AG13" s="378"/>
      <c r="AH13" s="376">
        <v>488</v>
      </c>
      <c r="AI13" s="377"/>
      <c r="AJ13" s="377"/>
      <c r="AK13" s="377"/>
      <c r="AL13" s="436"/>
      <c r="AM13" s="480" t="s">
        <v>140</v>
      </c>
      <c r="AN13" s="380"/>
      <c r="AO13" s="380"/>
      <c r="AP13" s="380"/>
      <c r="AQ13" s="380"/>
      <c r="AR13" s="380"/>
      <c r="AS13" s="380"/>
      <c r="AT13" s="381"/>
      <c r="AU13" s="481" t="s">
        <v>134</v>
      </c>
      <c r="AV13" s="482"/>
      <c r="AW13" s="482"/>
      <c r="AX13" s="482"/>
      <c r="AY13" s="437" t="s">
        <v>141</v>
      </c>
      <c r="AZ13" s="438"/>
      <c r="BA13" s="438"/>
      <c r="BB13" s="438"/>
      <c r="BC13" s="438"/>
      <c r="BD13" s="438"/>
      <c r="BE13" s="438"/>
      <c r="BF13" s="438"/>
      <c r="BG13" s="438"/>
      <c r="BH13" s="438"/>
      <c r="BI13" s="438"/>
      <c r="BJ13" s="438"/>
      <c r="BK13" s="438"/>
      <c r="BL13" s="438"/>
      <c r="BM13" s="439"/>
      <c r="BN13" s="423">
        <v>-386697</v>
      </c>
      <c r="BO13" s="424"/>
      <c r="BP13" s="424"/>
      <c r="BQ13" s="424"/>
      <c r="BR13" s="424"/>
      <c r="BS13" s="424"/>
      <c r="BT13" s="424"/>
      <c r="BU13" s="425"/>
      <c r="BV13" s="423">
        <v>-347522</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11.7</v>
      </c>
      <c r="CU13" s="421"/>
      <c r="CV13" s="421"/>
      <c r="CW13" s="421"/>
      <c r="CX13" s="421"/>
      <c r="CY13" s="421"/>
      <c r="CZ13" s="421"/>
      <c r="DA13" s="422"/>
      <c r="DB13" s="420">
        <v>11.5</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23056</v>
      </c>
      <c r="S14" s="511"/>
      <c r="T14" s="511"/>
      <c r="U14" s="511"/>
      <c r="V14" s="512"/>
      <c r="W14" s="514"/>
      <c r="X14" s="412"/>
      <c r="Y14" s="412"/>
      <c r="Z14" s="412"/>
      <c r="AA14" s="412"/>
      <c r="AB14" s="413"/>
      <c r="AC14" s="503">
        <v>3.9</v>
      </c>
      <c r="AD14" s="504"/>
      <c r="AE14" s="504"/>
      <c r="AF14" s="504"/>
      <c r="AG14" s="505"/>
      <c r="AH14" s="503">
        <v>4.5999999999999996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182.4</v>
      </c>
      <c r="CU14" s="521"/>
      <c r="CV14" s="521"/>
      <c r="CW14" s="521"/>
      <c r="CX14" s="521"/>
      <c r="CY14" s="521"/>
      <c r="CZ14" s="521"/>
      <c r="DA14" s="522"/>
      <c r="DB14" s="520">
        <v>149.4</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145</v>
      </c>
      <c r="N15" s="508"/>
      <c r="O15" s="508"/>
      <c r="P15" s="508"/>
      <c r="Q15" s="509"/>
      <c r="R15" s="510">
        <v>22078</v>
      </c>
      <c r="S15" s="511"/>
      <c r="T15" s="511"/>
      <c r="U15" s="511"/>
      <c r="V15" s="512"/>
      <c r="W15" s="513" t="s">
        <v>146</v>
      </c>
      <c r="X15" s="409"/>
      <c r="Y15" s="409"/>
      <c r="Z15" s="409"/>
      <c r="AA15" s="409"/>
      <c r="AB15" s="410"/>
      <c r="AC15" s="376">
        <v>3930</v>
      </c>
      <c r="AD15" s="377"/>
      <c r="AE15" s="377"/>
      <c r="AF15" s="377"/>
      <c r="AG15" s="378"/>
      <c r="AH15" s="376">
        <v>3682</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2768784</v>
      </c>
      <c r="BO15" s="453"/>
      <c r="BP15" s="453"/>
      <c r="BQ15" s="453"/>
      <c r="BR15" s="453"/>
      <c r="BS15" s="453"/>
      <c r="BT15" s="453"/>
      <c r="BU15" s="454"/>
      <c r="BV15" s="452">
        <v>2928911</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37.6</v>
      </c>
      <c r="AD16" s="504"/>
      <c r="AE16" s="504"/>
      <c r="AF16" s="504"/>
      <c r="AG16" s="505"/>
      <c r="AH16" s="503">
        <v>35</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4757156</v>
      </c>
      <c r="BO16" s="424"/>
      <c r="BP16" s="424"/>
      <c r="BQ16" s="424"/>
      <c r="BR16" s="424"/>
      <c r="BS16" s="424"/>
      <c r="BT16" s="424"/>
      <c r="BU16" s="425"/>
      <c r="BV16" s="423">
        <v>4572522</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6120</v>
      </c>
      <c r="AD17" s="377"/>
      <c r="AE17" s="377"/>
      <c r="AF17" s="377"/>
      <c r="AG17" s="378"/>
      <c r="AH17" s="376">
        <v>6354</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3495348</v>
      </c>
      <c r="BO17" s="424"/>
      <c r="BP17" s="424"/>
      <c r="BQ17" s="424"/>
      <c r="BR17" s="424"/>
      <c r="BS17" s="424"/>
      <c r="BT17" s="424"/>
      <c r="BU17" s="425"/>
      <c r="BV17" s="423">
        <v>3711247</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24.39</v>
      </c>
      <c r="M18" s="476"/>
      <c r="N18" s="476"/>
      <c r="O18" s="476"/>
      <c r="P18" s="476"/>
      <c r="Q18" s="476"/>
      <c r="R18" s="477"/>
      <c r="S18" s="477"/>
      <c r="T18" s="477"/>
      <c r="U18" s="477"/>
      <c r="V18" s="478"/>
      <c r="W18" s="494"/>
      <c r="X18" s="495"/>
      <c r="Y18" s="495"/>
      <c r="Z18" s="495"/>
      <c r="AA18" s="495"/>
      <c r="AB18" s="519"/>
      <c r="AC18" s="393">
        <v>58.5</v>
      </c>
      <c r="AD18" s="394"/>
      <c r="AE18" s="394"/>
      <c r="AF18" s="394"/>
      <c r="AG18" s="479"/>
      <c r="AH18" s="393">
        <v>60.4</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5159603</v>
      </c>
      <c r="BO18" s="424"/>
      <c r="BP18" s="424"/>
      <c r="BQ18" s="424"/>
      <c r="BR18" s="424"/>
      <c r="BS18" s="424"/>
      <c r="BT18" s="424"/>
      <c r="BU18" s="425"/>
      <c r="BV18" s="423">
        <v>5154955</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920</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7485765</v>
      </c>
      <c r="BO19" s="424"/>
      <c r="BP19" s="424"/>
      <c r="BQ19" s="424"/>
      <c r="BR19" s="424"/>
      <c r="BS19" s="424"/>
      <c r="BT19" s="424"/>
      <c r="BU19" s="425"/>
      <c r="BV19" s="423">
        <v>6848813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9770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15176170</v>
      </c>
      <c r="BO22" s="453"/>
      <c r="BP22" s="453"/>
      <c r="BQ22" s="453"/>
      <c r="BR22" s="453"/>
      <c r="BS22" s="453"/>
      <c r="BT22" s="453"/>
      <c r="BU22" s="454"/>
      <c r="BV22" s="452">
        <v>12538120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11277082</v>
      </c>
      <c r="BO23" s="424"/>
      <c r="BP23" s="424"/>
      <c r="BQ23" s="424"/>
      <c r="BR23" s="424"/>
      <c r="BS23" s="424"/>
      <c r="BT23" s="424"/>
      <c r="BU23" s="425"/>
      <c r="BV23" s="423">
        <v>9450605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7980</v>
      </c>
      <c r="R24" s="377"/>
      <c r="S24" s="377"/>
      <c r="T24" s="377"/>
      <c r="U24" s="377"/>
      <c r="V24" s="378"/>
      <c r="W24" s="466"/>
      <c r="X24" s="403"/>
      <c r="Y24" s="404"/>
      <c r="Z24" s="379" t="s">
        <v>171</v>
      </c>
      <c r="AA24" s="380"/>
      <c r="AB24" s="380"/>
      <c r="AC24" s="380"/>
      <c r="AD24" s="380"/>
      <c r="AE24" s="380"/>
      <c r="AF24" s="380"/>
      <c r="AG24" s="381"/>
      <c r="AH24" s="376">
        <v>156</v>
      </c>
      <c r="AI24" s="377"/>
      <c r="AJ24" s="377"/>
      <c r="AK24" s="377"/>
      <c r="AL24" s="378"/>
      <c r="AM24" s="376">
        <v>470964</v>
      </c>
      <c r="AN24" s="377"/>
      <c r="AO24" s="377"/>
      <c r="AP24" s="377"/>
      <c r="AQ24" s="377"/>
      <c r="AR24" s="378"/>
      <c r="AS24" s="376">
        <v>3019</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10456291</v>
      </c>
      <c r="BO24" s="424"/>
      <c r="BP24" s="424"/>
      <c r="BQ24" s="424"/>
      <c r="BR24" s="424"/>
      <c r="BS24" s="424"/>
      <c r="BT24" s="424"/>
      <c r="BU24" s="425"/>
      <c r="BV24" s="423">
        <v>7846532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1</v>
      </c>
      <c r="M25" s="377"/>
      <c r="N25" s="377"/>
      <c r="O25" s="377"/>
      <c r="P25" s="378"/>
      <c r="Q25" s="376">
        <v>6030</v>
      </c>
      <c r="R25" s="377"/>
      <c r="S25" s="377"/>
      <c r="T25" s="377"/>
      <c r="U25" s="377"/>
      <c r="V25" s="378"/>
      <c r="W25" s="466"/>
      <c r="X25" s="403"/>
      <c r="Y25" s="404"/>
      <c r="Z25" s="379" t="s">
        <v>174</v>
      </c>
      <c r="AA25" s="380"/>
      <c r="AB25" s="380"/>
      <c r="AC25" s="380"/>
      <c r="AD25" s="380"/>
      <c r="AE25" s="380"/>
      <c r="AF25" s="380"/>
      <c r="AG25" s="381"/>
      <c r="AH25" s="376">
        <v>35</v>
      </c>
      <c r="AI25" s="377"/>
      <c r="AJ25" s="377"/>
      <c r="AK25" s="377"/>
      <c r="AL25" s="378"/>
      <c r="AM25" s="376">
        <v>105700</v>
      </c>
      <c r="AN25" s="377"/>
      <c r="AO25" s="377"/>
      <c r="AP25" s="377"/>
      <c r="AQ25" s="377"/>
      <c r="AR25" s="378"/>
      <c r="AS25" s="376">
        <v>3020</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2821285</v>
      </c>
      <c r="BO25" s="453"/>
      <c r="BP25" s="453"/>
      <c r="BQ25" s="453"/>
      <c r="BR25" s="453"/>
      <c r="BS25" s="453"/>
      <c r="BT25" s="453"/>
      <c r="BU25" s="454"/>
      <c r="BV25" s="452">
        <v>5717287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5290</v>
      </c>
      <c r="R26" s="377"/>
      <c r="S26" s="377"/>
      <c r="T26" s="377"/>
      <c r="U26" s="377"/>
      <c r="V26" s="378"/>
      <c r="W26" s="466"/>
      <c r="X26" s="403"/>
      <c r="Y26" s="404"/>
      <c r="Z26" s="379" t="s">
        <v>177</v>
      </c>
      <c r="AA26" s="434"/>
      <c r="AB26" s="434"/>
      <c r="AC26" s="434"/>
      <c r="AD26" s="434"/>
      <c r="AE26" s="434"/>
      <c r="AF26" s="434"/>
      <c r="AG26" s="435"/>
      <c r="AH26" s="376">
        <v>3</v>
      </c>
      <c r="AI26" s="377"/>
      <c r="AJ26" s="377"/>
      <c r="AK26" s="377"/>
      <c r="AL26" s="378"/>
      <c r="AM26" s="376">
        <v>10161</v>
      </c>
      <c r="AN26" s="377"/>
      <c r="AO26" s="377"/>
      <c r="AP26" s="377"/>
      <c r="AQ26" s="377"/>
      <c r="AR26" s="378"/>
      <c r="AS26" s="376">
        <v>3387</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t="s">
        <v>179</v>
      </c>
      <c r="BO26" s="424"/>
      <c r="BP26" s="424"/>
      <c r="BQ26" s="424"/>
      <c r="BR26" s="424"/>
      <c r="BS26" s="424"/>
      <c r="BT26" s="424"/>
      <c r="BU26" s="425"/>
      <c r="BV26" s="423" t="s">
        <v>127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3690</v>
      </c>
      <c r="R27" s="377"/>
      <c r="S27" s="377"/>
      <c r="T27" s="377"/>
      <c r="U27" s="377"/>
      <c r="V27" s="378"/>
      <c r="W27" s="466"/>
      <c r="X27" s="403"/>
      <c r="Y27" s="404"/>
      <c r="Z27" s="379" t="s">
        <v>181</v>
      </c>
      <c r="AA27" s="380"/>
      <c r="AB27" s="380"/>
      <c r="AC27" s="380"/>
      <c r="AD27" s="380"/>
      <c r="AE27" s="380"/>
      <c r="AF27" s="380"/>
      <c r="AG27" s="381"/>
      <c r="AH27" s="376">
        <v>15</v>
      </c>
      <c r="AI27" s="377"/>
      <c r="AJ27" s="377"/>
      <c r="AK27" s="377"/>
      <c r="AL27" s="378"/>
      <c r="AM27" s="376">
        <v>39720</v>
      </c>
      <c r="AN27" s="377"/>
      <c r="AO27" s="377"/>
      <c r="AP27" s="377"/>
      <c r="AQ27" s="377"/>
      <c r="AR27" s="378"/>
      <c r="AS27" s="376">
        <v>2648</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t="s">
        <v>179</v>
      </c>
      <c r="BO27" s="458"/>
      <c r="BP27" s="458"/>
      <c r="BQ27" s="458"/>
      <c r="BR27" s="458"/>
      <c r="BS27" s="458"/>
      <c r="BT27" s="458"/>
      <c r="BU27" s="459"/>
      <c r="BV27" s="457" t="s">
        <v>127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3170</v>
      </c>
      <c r="R28" s="377"/>
      <c r="S28" s="377"/>
      <c r="T28" s="377"/>
      <c r="U28" s="377"/>
      <c r="V28" s="378"/>
      <c r="W28" s="466"/>
      <c r="X28" s="403"/>
      <c r="Y28" s="404"/>
      <c r="Z28" s="379" t="s">
        <v>184</v>
      </c>
      <c r="AA28" s="380"/>
      <c r="AB28" s="380"/>
      <c r="AC28" s="380"/>
      <c r="AD28" s="380"/>
      <c r="AE28" s="380"/>
      <c r="AF28" s="380"/>
      <c r="AG28" s="381"/>
      <c r="AH28" s="376" t="s">
        <v>179</v>
      </c>
      <c r="AI28" s="377"/>
      <c r="AJ28" s="377"/>
      <c r="AK28" s="377"/>
      <c r="AL28" s="378"/>
      <c r="AM28" s="376" t="s">
        <v>127</v>
      </c>
      <c r="AN28" s="377"/>
      <c r="AO28" s="377"/>
      <c r="AP28" s="377"/>
      <c r="AQ28" s="377"/>
      <c r="AR28" s="378"/>
      <c r="AS28" s="376" t="s">
        <v>137</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1186649</v>
      </c>
      <c r="BO28" s="453"/>
      <c r="BP28" s="453"/>
      <c r="BQ28" s="453"/>
      <c r="BR28" s="453"/>
      <c r="BS28" s="453"/>
      <c r="BT28" s="453"/>
      <c r="BU28" s="454"/>
      <c r="BV28" s="452">
        <v>1386617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12</v>
      </c>
      <c r="M29" s="377"/>
      <c r="N29" s="377"/>
      <c r="O29" s="377"/>
      <c r="P29" s="378"/>
      <c r="Q29" s="376">
        <v>3030</v>
      </c>
      <c r="R29" s="377"/>
      <c r="S29" s="377"/>
      <c r="T29" s="377"/>
      <c r="U29" s="377"/>
      <c r="V29" s="378"/>
      <c r="W29" s="467"/>
      <c r="X29" s="468"/>
      <c r="Y29" s="469"/>
      <c r="Z29" s="379" t="s">
        <v>187</v>
      </c>
      <c r="AA29" s="380"/>
      <c r="AB29" s="380"/>
      <c r="AC29" s="380"/>
      <c r="AD29" s="380"/>
      <c r="AE29" s="380"/>
      <c r="AF29" s="380"/>
      <c r="AG29" s="381"/>
      <c r="AH29" s="376">
        <v>171</v>
      </c>
      <c r="AI29" s="377"/>
      <c r="AJ29" s="377"/>
      <c r="AK29" s="377"/>
      <c r="AL29" s="378"/>
      <c r="AM29" s="376">
        <v>510684</v>
      </c>
      <c r="AN29" s="377"/>
      <c r="AO29" s="377"/>
      <c r="AP29" s="377"/>
      <c r="AQ29" s="377"/>
      <c r="AR29" s="378"/>
      <c r="AS29" s="376">
        <v>2986</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131455</v>
      </c>
      <c r="BO29" s="424"/>
      <c r="BP29" s="424"/>
      <c r="BQ29" s="424"/>
      <c r="BR29" s="424"/>
      <c r="BS29" s="424"/>
      <c r="BT29" s="424"/>
      <c r="BU29" s="425"/>
      <c r="BV29" s="423">
        <v>20269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98.7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203332</v>
      </c>
      <c r="BO30" s="458"/>
      <c r="BP30" s="458"/>
      <c r="BQ30" s="458"/>
      <c r="BR30" s="458"/>
      <c r="BS30" s="458"/>
      <c r="BT30" s="458"/>
      <c r="BU30" s="459"/>
      <c r="BV30" s="457">
        <v>391669</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198</v>
      </c>
      <c r="V33" s="375"/>
      <c r="W33" s="374" t="s">
        <v>197</v>
      </c>
      <c r="X33" s="374"/>
      <c r="Y33" s="374"/>
      <c r="Z33" s="374"/>
      <c r="AA33" s="374"/>
      <c r="AB33" s="374"/>
      <c r="AC33" s="374"/>
      <c r="AD33" s="374"/>
      <c r="AE33" s="374"/>
      <c r="AF33" s="374"/>
      <c r="AG33" s="374"/>
      <c r="AH33" s="374"/>
      <c r="AI33" s="374"/>
      <c r="AJ33" s="374"/>
      <c r="AK33" s="374"/>
      <c r="AL33" s="203"/>
      <c r="AM33" s="375" t="s">
        <v>199</v>
      </c>
      <c r="AN33" s="375"/>
      <c r="AO33" s="374" t="s">
        <v>197</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203</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IF('各会計、関係団体の財政状況及び健全化判断比率'!B32="","",'各会計、関係団体の財政状況及び健全化判断比率'!B32)</f>
        <v>多度津町公共下水道特別会計</v>
      </c>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中讃広域行政事務組合（一般会計）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16</v>
      </c>
      <c r="CP34" s="371"/>
      <c r="CQ34" s="372" t="str">
        <f>IF('各会計、関係団体の財政状況及び健全化判断比率'!BS7="","",'各会計、関係団体の財政状況及び健全化判断比率'!BS7)</f>
        <v>（公財）多度津町文化体育振興事業団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直営診療所特別会計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中讃広域行政事務組合（仲善クリーンセンター特別会計）</v>
      </c>
      <c r="BZ35" s="372"/>
      <c r="CA35" s="372"/>
      <c r="CB35" s="372"/>
      <c r="CC35" s="372"/>
      <c r="CD35" s="372"/>
      <c r="CE35" s="372"/>
      <c r="CF35" s="372"/>
      <c r="CG35" s="372"/>
      <c r="CH35" s="372"/>
      <c r="CI35" s="372"/>
      <c r="CJ35" s="372"/>
      <c r="CK35" s="372"/>
      <c r="CL35" s="372"/>
      <c r="CM35" s="372"/>
      <c r="CN35" s="178"/>
      <c r="CO35" s="371">
        <f t="shared" ref="CO35:CO43" si="3">IF(CQ35="","",CO34+1)</f>
        <v>17</v>
      </c>
      <c r="CP35" s="371"/>
      <c r="CQ35" s="372" t="str">
        <f>IF('各会計、関係団体の財政状況及び健全化判断比率'!BS8="","",'各会計、関係団体の財政状況及び健全化判断比率'!BS8)</f>
        <v>多度津町土地開発公社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〇</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中讃広域行政事務組合（クリントピア丸亀特別会計）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中讃広域行政事務組合（瀬戸グリーンセンター特別会計）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香川県市町総合事務組合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香川県後期高齢者医療広域連合（一般会計）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香川県後期高齢者医療広域連合（後期高齢者医療事業）</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14</v>
      </c>
      <c r="BX41" s="371"/>
      <c r="BY41" s="372" t="str">
        <f>IF('各会計、関係団体の財政状況及び健全化判断比率'!B75="","",'各会計、関係団体の財政状況及び健全化判断比率'!B75)</f>
        <v>香川県広域水道企業団（水道事業会計）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15</v>
      </c>
      <c r="BX42" s="371"/>
      <c r="BY42" s="372" t="str">
        <f>IF('各会計、関係団体の財政状況及び健全化判断比率'!B76="","",'各会計、関係団体の財政状況及び健全化判断比率'!B76)</f>
        <v>香川県広域水道企業団（工業用水道事業会計）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594</v>
      </c>
    </row>
    <row r="54" spans="5:113" x14ac:dyDescent="0.15"/>
    <row r="55" spans="5:113" x14ac:dyDescent="0.15"/>
    <row r="56" spans="5:113" x14ac:dyDescent="0.15"/>
  </sheetData>
  <sheetProtection algorithmName="SHA-512" hashValue="PPYl9opF5KHOvdjK6IMy2r0AYeciJO2XFl+lElnctTxBVI/leR1QjwSakhBtExCvCkRitGELhlSXWrPAIdG90A==" saltValue="lsu20umA6SU0jV54HdiPa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0" t="s">
        <v>560</v>
      </c>
      <c r="D34" s="1180"/>
      <c r="E34" s="1181"/>
      <c r="F34" s="32">
        <v>7.51</v>
      </c>
      <c r="G34" s="33">
        <v>5.8</v>
      </c>
      <c r="H34" s="33">
        <v>7.81</v>
      </c>
      <c r="I34" s="33">
        <v>9.26</v>
      </c>
      <c r="J34" s="34">
        <v>10.78</v>
      </c>
      <c r="K34" s="22"/>
      <c r="L34" s="22"/>
      <c r="M34" s="22"/>
      <c r="N34" s="22"/>
      <c r="O34" s="22"/>
      <c r="P34" s="22"/>
    </row>
    <row r="35" spans="1:16" ht="39" customHeight="1" x14ac:dyDescent="0.15">
      <c r="A35" s="22"/>
      <c r="B35" s="35"/>
      <c r="C35" s="1174" t="s">
        <v>561</v>
      </c>
      <c r="D35" s="1175"/>
      <c r="E35" s="1176"/>
      <c r="F35" s="36">
        <v>5.53</v>
      </c>
      <c r="G35" s="37">
        <v>3.46</v>
      </c>
      <c r="H35" s="37">
        <v>3.64</v>
      </c>
      <c r="I35" s="37">
        <v>3.29</v>
      </c>
      <c r="J35" s="38">
        <v>3.05</v>
      </c>
      <c r="K35" s="22"/>
      <c r="L35" s="22"/>
      <c r="M35" s="22"/>
      <c r="N35" s="22"/>
      <c r="O35" s="22"/>
      <c r="P35" s="22"/>
    </row>
    <row r="36" spans="1:16" ht="39" customHeight="1" x14ac:dyDescent="0.15">
      <c r="A36" s="22"/>
      <c r="B36" s="35"/>
      <c r="C36" s="1174" t="s">
        <v>562</v>
      </c>
      <c r="D36" s="1175"/>
      <c r="E36" s="1176"/>
      <c r="F36" s="36">
        <v>1.71</v>
      </c>
      <c r="G36" s="37">
        <v>2.35</v>
      </c>
      <c r="H36" s="37">
        <v>1.49</v>
      </c>
      <c r="I36" s="37">
        <v>1.08</v>
      </c>
      <c r="J36" s="38">
        <v>1.69</v>
      </c>
      <c r="K36" s="22"/>
      <c r="L36" s="22"/>
      <c r="M36" s="22"/>
      <c r="N36" s="22"/>
      <c r="O36" s="22"/>
      <c r="P36" s="22"/>
    </row>
    <row r="37" spans="1:16" ht="39" customHeight="1" x14ac:dyDescent="0.15">
      <c r="A37" s="22"/>
      <c r="B37" s="35"/>
      <c r="C37" s="1174" t="s">
        <v>563</v>
      </c>
      <c r="D37" s="1175"/>
      <c r="E37" s="1176"/>
      <c r="F37" s="36">
        <v>0.56999999999999995</v>
      </c>
      <c r="G37" s="37">
        <v>0</v>
      </c>
      <c r="H37" s="37">
        <v>0.43</v>
      </c>
      <c r="I37" s="37">
        <v>0.23</v>
      </c>
      <c r="J37" s="38">
        <v>0.69</v>
      </c>
      <c r="K37" s="22"/>
      <c r="L37" s="22"/>
      <c r="M37" s="22"/>
      <c r="N37" s="22"/>
      <c r="O37" s="22"/>
      <c r="P37" s="22"/>
    </row>
    <row r="38" spans="1:16" ht="39" customHeight="1" x14ac:dyDescent="0.15">
      <c r="A38" s="22"/>
      <c r="B38" s="35"/>
      <c r="C38" s="1174" t="s">
        <v>564</v>
      </c>
      <c r="D38" s="1175"/>
      <c r="E38" s="1176"/>
      <c r="F38" s="36">
        <v>0.09</v>
      </c>
      <c r="G38" s="37">
        <v>0.12</v>
      </c>
      <c r="H38" s="37">
        <v>0.08</v>
      </c>
      <c r="I38" s="37">
        <v>0.06</v>
      </c>
      <c r="J38" s="38">
        <v>0.04</v>
      </c>
      <c r="K38" s="22"/>
      <c r="L38" s="22"/>
      <c r="M38" s="22"/>
      <c r="N38" s="22"/>
      <c r="O38" s="22"/>
      <c r="P38" s="22"/>
    </row>
    <row r="39" spans="1:16" ht="39" customHeight="1" x14ac:dyDescent="0.15">
      <c r="A39" s="22"/>
      <c r="B39" s="35"/>
      <c r="C39" s="1174" t="s">
        <v>565</v>
      </c>
      <c r="D39" s="1175"/>
      <c r="E39" s="1176"/>
      <c r="F39" s="36">
        <v>0.03</v>
      </c>
      <c r="G39" s="37">
        <v>0.03</v>
      </c>
      <c r="H39" s="37">
        <v>0.03</v>
      </c>
      <c r="I39" s="37">
        <v>0.03</v>
      </c>
      <c r="J39" s="38">
        <v>0.03</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566</v>
      </c>
      <c r="D42" s="1175"/>
      <c r="E42" s="1176"/>
      <c r="F42" s="36" t="s">
        <v>508</v>
      </c>
      <c r="G42" s="37" t="s">
        <v>508</v>
      </c>
      <c r="H42" s="37" t="s">
        <v>508</v>
      </c>
      <c r="I42" s="37" t="s">
        <v>508</v>
      </c>
      <c r="J42" s="38" t="s">
        <v>508</v>
      </c>
      <c r="K42" s="22"/>
      <c r="L42" s="22"/>
      <c r="M42" s="22"/>
      <c r="N42" s="22"/>
      <c r="O42" s="22"/>
      <c r="P42" s="22"/>
    </row>
    <row r="43" spans="1:16" ht="39" customHeight="1" thickBot="1" x14ac:dyDescent="0.2">
      <c r="A43" s="22"/>
      <c r="B43" s="40"/>
      <c r="C43" s="1177" t="s">
        <v>567</v>
      </c>
      <c r="D43" s="1178"/>
      <c r="E43" s="1179"/>
      <c r="F43" s="41">
        <v>12.63</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zEuNw6Pxv/dw1rL8hWdqDQonJ8NuENuNr5CdO4ZLVIbjUYuwXfDHsa9H5HRV3Pi5VfLaFjY3YL9IZyg7ZNK4w==" saltValue="XD3A7OPQEBKlN1TEL2d6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849</v>
      </c>
      <c r="L45" s="60">
        <v>941</v>
      </c>
      <c r="M45" s="60">
        <v>965</v>
      </c>
      <c r="N45" s="60">
        <v>985</v>
      </c>
      <c r="O45" s="61">
        <v>1011</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508</v>
      </c>
      <c r="L46" s="64" t="s">
        <v>508</v>
      </c>
      <c r="M46" s="64" t="s">
        <v>508</v>
      </c>
      <c r="N46" s="64" t="s">
        <v>508</v>
      </c>
      <c r="O46" s="65" t="s">
        <v>508</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508</v>
      </c>
      <c r="L47" s="64" t="s">
        <v>508</v>
      </c>
      <c r="M47" s="64" t="s">
        <v>508</v>
      </c>
      <c r="N47" s="64" t="s">
        <v>508</v>
      </c>
      <c r="O47" s="65" t="s">
        <v>508</v>
      </c>
      <c r="P47" s="48"/>
      <c r="Q47" s="48"/>
      <c r="R47" s="48"/>
      <c r="S47" s="48"/>
      <c r="T47" s="48"/>
      <c r="U47" s="48"/>
    </row>
    <row r="48" spans="1:21" ht="30.75" customHeight="1" x14ac:dyDescent="0.15">
      <c r="A48" s="48"/>
      <c r="B48" s="1202"/>
      <c r="C48" s="1203"/>
      <c r="D48" s="62"/>
      <c r="E48" s="1184" t="s">
        <v>15</v>
      </c>
      <c r="F48" s="1184"/>
      <c r="G48" s="1184"/>
      <c r="H48" s="1184"/>
      <c r="I48" s="1184"/>
      <c r="J48" s="1185"/>
      <c r="K48" s="63">
        <v>361</v>
      </c>
      <c r="L48" s="64">
        <v>343</v>
      </c>
      <c r="M48" s="64">
        <v>409</v>
      </c>
      <c r="N48" s="64">
        <v>375</v>
      </c>
      <c r="O48" s="65">
        <v>376</v>
      </c>
      <c r="P48" s="48"/>
      <c r="Q48" s="48"/>
      <c r="R48" s="48"/>
      <c r="S48" s="48"/>
      <c r="T48" s="48"/>
      <c r="U48" s="48"/>
    </row>
    <row r="49" spans="1:21" ht="30.75" customHeight="1" x14ac:dyDescent="0.15">
      <c r="A49" s="48"/>
      <c r="B49" s="1202"/>
      <c r="C49" s="1203"/>
      <c r="D49" s="62"/>
      <c r="E49" s="1184" t="s">
        <v>16</v>
      </c>
      <c r="F49" s="1184"/>
      <c r="G49" s="1184"/>
      <c r="H49" s="1184"/>
      <c r="I49" s="1184"/>
      <c r="J49" s="1185"/>
      <c r="K49" s="63">
        <v>66</v>
      </c>
      <c r="L49" s="64">
        <v>130</v>
      </c>
      <c r="M49" s="64">
        <v>120</v>
      </c>
      <c r="N49" s="64">
        <v>120</v>
      </c>
      <c r="O49" s="65">
        <v>126</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508</v>
      </c>
      <c r="L50" s="64" t="s">
        <v>508</v>
      </c>
      <c r="M50" s="64">
        <v>9</v>
      </c>
      <c r="N50" s="64">
        <v>18</v>
      </c>
      <c r="O50" s="65">
        <v>19</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v>0</v>
      </c>
      <c r="N51" s="64">
        <v>0</v>
      </c>
      <c r="O51" s="65">
        <v>3</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902</v>
      </c>
      <c r="L52" s="64">
        <v>928</v>
      </c>
      <c r="M52" s="64">
        <v>933</v>
      </c>
      <c r="N52" s="64">
        <v>960</v>
      </c>
      <c r="O52" s="65">
        <v>968</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374</v>
      </c>
      <c r="L53" s="69">
        <v>486</v>
      </c>
      <c r="M53" s="69">
        <v>570</v>
      </c>
      <c r="N53" s="69">
        <v>538</v>
      </c>
      <c r="O53" s="70">
        <v>567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pJnkNiLUTl7x5IulUwjntOkc6GeG/DZx3lDWPOxCVFaBZ5Bv4ZTJXsBJTGa9eYEJy3CrjXFNQRG3erM06SlCA==" saltValue="vlh9oXLfT+49dF4Uvp3C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20" t="s">
        <v>30</v>
      </c>
      <c r="C41" s="1221"/>
      <c r="D41" s="102"/>
      <c r="E41" s="1222" t="s">
        <v>31</v>
      </c>
      <c r="F41" s="1222"/>
      <c r="G41" s="1222"/>
      <c r="H41" s="1223"/>
      <c r="I41" s="351">
        <v>12596</v>
      </c>
      <c r="J41" s="352">
        <v>12495</v>
      </c>
      <c r="K41" s="352">
        <v>12320</v>
      </c>
      <c r="L41" s="352">
        <v>12538</v>
      </c>
      <c r="M41" s="353">
        <v>15176</v>
      </c>
    </row>
    <row r="42" spans="2:13" ht="27.75" customHeight="1" x14ac:dyDescent="0.15">
      <c r="B42" s="1210"/>
      <c r="C42" s="1211"/>
      <c r="D42" s="103"/>
      <c r="E42" s="1214" t="s">
        <v>32</v>
      </c>
      <c r="F42" s="1214"/>
      <c r="G42" s="1214"/>
      <c r="H42" s="1215"/>
      <c r="I42" s="354" t="s">
        <v>508</v>
      </c>
      <c r="J42" s="355" t="s">
        <v>508</v>
      </c>
      <c r="K42" s="355">
        <v>685</v>
      </c>
      <c r="L42" s="355">
        <v>692</v>
      </c>
      <c r="M42" s="356">
        <v>674</v>
      </c>
    </row>
    <row r="43" spans="2:13" ht="27.75" customHeight="1" x14ac:dyDescent="0.15">
      <c r="B43" s="1210"/>
      <c r="C43" s="1211"/>
      <c r="D43" s="103"/>
      <c r="E43" s="1214" t="s">
        <v>33</v>
      </c>
      <c r="F43" s="1214"/>
      <c r="G43" s="1214"/>
      <c r="H43" s="1215"/>
      <c r="I43" s="354">
        <v>5694</v>
      </c>
      <c r="J43" s="355">
        <v>5352</v>
      </c>
      <c r="K43" s="355">
        <v>5431</v>
      </c>
      <c r="L43" s="355">
        <v>5212</v>
      </c>
      <c r="M43" s="356">
        <v>5138</v>
      </c>
    </row>
    <row r="44" spans="2:13" ht="27.75" customHeight="1" x14ac:dyDescent="0.15">
      <c r="B44" s="1210"/>
      <c r="C44" s="1211"/>
      <c r="D44" s="103"/>
      <c r="E44" s="1214" t="s">
        <v>34</v>
      </c>
      <c r="F44" s="1214"/>
      <c r="G44" s="1214"/>
      <c r="H44" s="1215"/>
      <c r="I44" s="354">
        <v>811</v>
      </c>
      <c r="J44" s="355">
        <v>1152</v>
      </c>
      <c r="K44" s="355">
        <v>1008</v>
      </c>
      <c r="L44" s="355">
        <v>959</v>
      </c>
      <c r="M44" s="356">
        <v>953</v>
      </c>
    </row>
    <row r="45" spans="2:13" ht="27.75" customHeight="1" x14ac:dyDescent="0.15">
      <c r="B45" s="1210"/>
      <c r="C45" s="1211"/>
      <c r="D45" s="103"/>
      <c r="E45" s="1214" t="s">
        <v>35</v>
      </c>
      <c r="F45" s="1214"/>
      <c r="G45" s="1214"/>
      <c r="H45" s="1215"/>
      <c r="I45" s="354">
        <v>1439</v>
      </c>
      <c r="J45" s="355">
        <v>1383</v>
      </c>
      <c r="K45" s="355">
        <v>1332</v>
      </c>
      <c r="L45" s="355">
        <v>1307</v>
      </c>
      <c r="M45" s="356">
        <v>1258</v>
      </c>
    </row>
    <row r="46" spans="2:13" ht="27.75" customHeight="1" x14ac:dyDescent="0.15">
      <c r="B46" s="1210"/>
      <c r="C46" s="1211"/>
      <c r="D46" s="104"/>
      <c r="E46" s="1214" t="s">
        <v>36</v>
      </c>
      <c r="F46" s="1214"/>
      <c r="G46" s="1214"/>
      <c r="H46" s="1215"/>
      <c r="I46" s="354">
        <v>1260</v>
      </c>
      <c r="J46" s="355">
        <v>1152</v>
      </c>
      <c r="K46" s="355">
        <v>1033</v>
      </c>
      <c r="L46" s="355">
        <v>924</v>
      </c>
      <c r="M46" s="356">
        <v>816</v>
      </c>
    </row>
    <row r="47" spans="2:13" ht="27.75" customHeight="1" x14ac:dyDescent="0.15">
      <c r="B47" s="1210"/>
      <c r="C47" s="1211"/>
      <c r="D47" s="105"/>
      <c r="E47" s="1224" t="s">
        <v>37</v>
      </c>
      <c r="F47" s="1225"/>
      <c r="G47" s="1225"/>
      <c r="H47" s="1226"/>
      <c r="I47" s="354" t="s">
        <v>508</v>
      </c>
      <c r="J47" s="355" t="s">
        <v>508</v>
      </c>
      <c r="K47" s="355" t="s">
        <v>508</v>
      </c>
      <c r="L47" s="355" t="s">
        <v>508</v>
      </c>
      <c r="M47" s="356" t="s">
        <v>508</v>
      </c>
    </row>
    <row r="48" spans="2:13" ht="27.75" customHeight="1" x14ac:dyDescent="0.15">
      <c r="B48" s="1210"/>
      <c r="C48" s="1211"/>
      <c r="D48" s="103"/>
      <c r="E48" s="1214" t="s">
        <v>38</v>
      </c>
      <c r="F48" s="1214"/>
      <c r="G48" s="1214"/>
      <c r="H48" s="1215"/>
      <c r="I48" s="354" t="s">
        <v>508</v>
      </c>
      <c r="J48" s="355" t="s">
        <v>508</v>
      </c>
      <c r="K48" s="355" t="s">
        <v>508</v>
      </c>
      <c r="L48" s="355" t="s">
        <v>508</v>
      </c>
      <c r="M48" s="356" t="s">
        <v>508</v>
      </c>
    </row>
    <row r="49" spans="2:13" ht="27.75" customHeight="1" x14ac:dyDescent="0.15">
      <c r="B49" s="1212"/>
      <c r="C49" s="1213"/>
      <c r="D49" s="103"/>
      <c r="E49" s="1214" t="s">
        <v>39</v>
      </c>
      <c r="F49" s="1214"/>
      <c r="G49" s="1214"/>
      <c r="H49" s="1215"/>
      <c r="I49" s="354" t="s">
        <v>508</v>
      </c>
      <c r="J49" s="355" t="s">
        <v>508</v>
      </c>
      <c r="K49" s="355" t="s">
        <v>508</v>
      </c>
      <c r="L49" s="355" t="s">
        <v>508</v>
      </c>
      <c r="M49" s="356" t="s">
        <v>508</v>
      </c>
    </row>
    <row r="50" spans="2:13" ht="27.75" customHeight="1" x14ac:dyDescent="0.15">
      <c r="B50" s="1208" t="s">
        <v>40</v>
      </c>
      <c r="C50" s="1209"/>
      <c r="D50" s="106"/>
      <c r="E50" s="1214" t="s">
        <v>41</v>
      </c>
      <c r="F50" s="1214"/>
      <c r="G50" s="1214"/>
      <c r="H50" s="1215"/>
      <c r="I50" s="354">
        <v>2697</v>
      </c>
      <c r="J50" s="355">
        <v>2873</v>
      </c>
      <c r="K50" s="355">
        <v>2582</v>
      </c>
      <c r="L50" s="355">
        <v>2414</v>
      </c>
      <c r="M50" s="356">
        <v>2172</v>
      </c>
    </row>
    <row r="51" spans="2:13" ht="27.75" customHeight="1" x14ac:dyDescent="0.15">
      <c r="B51" s="1210"/>
      <c r="C51" s="1211"/>
      <c r="D51" s="103"/>
      <c r="E51" s="1214" t="s">
        <v>42</v>
      </c>
      <c r="F51" s="1214"/>
      <c r="G51" s="1214"/>
      <c r="H51" s="1215"/>
      <c r="I51" s="354">
        <v>929</v>
      </c>
      <c r="J51" s="355">
        <v>912</v>
      </c>
      <c r="K51" s="355">
        <v>913</v>
      </c>
      <c r="L51" s="355">
        <v>860</v>
      </c>
      <c r="M51" s="356">
        <v>794</v>
      </c>
    </row>
    <row r="52" spans="2:13" ht="27.75" customHeight="1" x14ac:dyDescent="0.15">
      <c r="B52" s="1212"/>
      <c r="C52" s="1213"/>
      <c r="D52" s="103"/>
      <c r="E52" s="1214" t="s">
        <v>43</v>
      </c>
      <c r="F52" s="1214"/>
      <c r="G52" s="1214"/>
      <c r="H52" s="1215"/>
      <c r="I52" s="354">
        <v>11918</v>
      </c>
      <c r="J52" s="355">
        <v>11633</v>
      </c>
      <c r="K52" s="355">
        <v>11413</v>
      </c>
      <c r="L52" s="355">
        <v>11259</v>
      </c>
      <c r="M52" s="356">
        <v>11942</v>
      </c>
    </row>
    <row r="53" spans="2:13" ht="27.75" customHeight="1" thickBot="1" x14ac:dyDescent="0.2">
      <c r="B53" s="1216" t="s">
        <v>44</v>
      </c>
      <c r="C53" s="1217"/>
      <c r="D53" s="107"/>
      <c r="E53" s="1218" t="s">
        <v>45</v>
      </c>
      <c r="F53" s="1218"/>
      <c r="G53" s="1218"/>
      <c r="H53" s="1219"/>
      <c r="I53" s="357">
        <v>6256</v>
      </c>
      <c r="J53" s="358">
        <v>6116</v>
      </c>
      <c r="K53" s="358">
        <v>6900</v>
      </c>
      <c r="L53" s="358">
        <v>7098</v>
      </c>
      <c r="M53" s="359">
        <v>9106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LXYd7SjwHJJebOfI0vXJwq88DfZNEQ3uG65ovWEfgJ9/gDH9YGrxkQno3stDD+/I6VSo5rob89oOr85qfXpiGw==" saltValue="Ho3H9QApyji3oV3HPAXo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5" t="s">
        <v>48</v>
      </c>
      <c r="D55" s="1235"/>
      <c r="E55" s="1236"/>
      <c r="F55" s="119">
        <v>1587</v>
      </c>
      <c r="G55" s="119">
        <v>1387</v>
      </c>
      <c r="H55" s="120">
        <v>1187</v>
      </c>
    </row>
    <row r="56" spans="2:8" ht="52.5" customHeight="1" x14ac:dyDescent="0.15">
      <c r="B56" s="121"/>
      <c r="C56" s="1237" t="s">
        <v>49</v>
      </c>
      <c r="D56" s="1237"/>
      <c r="E56" s="1238"/>
      <c r="F56" s="122">
        <v>20</v>
      </c>
      <c r="G56" s="122">
        <v>20</v>
      </c>
      <c r="H56" s="123">
        <v>131</v>
      </c>
    </row>
    <row r="57" spans="2:8" ht="53.25" customHeight="1" x14ac:dyDescent="0.15">
      <c r="B57" s="121"/>
      <c r="C57" s="1239" t="s">
        <v>50</v>
      </c>
      <c r="D57" s="1239"/>
      <c r="E57" s="1240"/>
      <c r="F57" s="124">
        <v>367</v>
      </c>
      <c r="G57" s="124">
        <v>392</v>
      </c>
      <c r="H57" s="125">
        <v>203</v>
      </c>
    </row>
    <row r="58" spans="2:8" ht="45.75" customHeight="1" x14ac:dyDescent="0.15">
      <c r="B58" s="126"/>
      <c r="C58" s="1227" t="s">
        <v>590</v>
      </c>
      <c r="D58" s="1228"/>
      <c r="E58" s="1229"/>
      <c r="F58" s="127">
        <v>105</v>
      </c>
      <c r="G58" s="127">
        <v>103</v>
      </c>
      <c r="H58" s="128">
        <v>102</v>
      </c>
    </row>
    <row r="59" spans="2:8" ht="45.75" customHeight="1" x14ac:dyDescent="0.15">
      <c r="B59" s="126"/>
      <c r="C59" s="1227" t="s">
        <v>593</v>
      </c>
      <c r="D59" s="1228"/>
      <c r="E59" s="1229"/>
      <c r="F59" s="127">
        <v>47</v>
      </c>
      <c r="G59" s="127">
        <v>47</v>
      </c>
      <c r="H59" s="128">
        <v>47</v>
      </c>
    </row>
    <row r="60" spans="2:8" ht="45.75" customHeight="1" x14ac:dyDescent="0.15">
      <c r="B60" s="126"/>
      <c r="C60" s="1227" t="s">
        <v>589</v>
      </c>
      <c r="D60" s="1228"/>
      <c r="E60" s="1229"/>
      <c r="F60" s="127">
        <v>29</v>
      </c>
      <c r="G60" s="127">
        <v>29</v>
      </c>
      <c r="H60" s="128">
        <v>29</v>
      </c>
    </row>
    <row r="61" spans="2:8" ht="45.75" customHeight="1" x14ac:dyDescent="0.15">
      <c r="B61" s="126"/>
      <c r="C61" s="1227" t="s">
        <v>588</v>
      </c>
      <c r="D61" s="1228"/>
      <c r="E61" s="1229"/>
      <c r="F61" s="127">
        <v>11</v>
      </c>
      <c r="G61" s="127">
        <v>11</v>
      </c>
      <c r="H61" s="128">
        <v>11</v>
      </c>
    </row>
    <row r="62" spans="2:8" ht="45.75" customHeight="1" thickBot="1" x14ac:dyDescent="0.2">
      <c r="B62" s="129"/>
      <c r="C62" s="1230" t="s">
        <v>587</v>
      </c>
      <c r="D62" s="1231"/>
      <c r="E62" s="1232"/>
      <c r="F62" s="130">
        <v>15</v>
      </c>
      <c r="G62" s="130">
        <v>12</v>
      </c>
      <c r="H62" s="131">
        <v>9</v>
      </c>
    </row>
    <row r="63" spans="2:8" ht="52.5" customHeight="1" thickBot="1" x14ac:dyDescent="0.2">
      <c r="B63" s="132"/>
      <c r="C63" s="1233" t="s">
        <v>51</v>
      </c>
      <c r="D63" s="1233"/>
      <c r="E63" s="1234"/>
      <c r="F63" s="133">
        <v>1974</v>
      </c>
      <c r="G63" s="133">
        <v>1799</v>
      </c>
      <c r="H63" s="134">
        <v>1521</v>
      </c>
    </row>
    <row r="64" spans="2:8" x14ac:dyDescent="0.15"/>
  </sheetData>
  <sheetProtection algorithmName="SHA-512" hashValue="B1nZjBMT26MCeFl/Xo+qXGtoWyZrUlDonfP6YS3w0KUjMx29fmL3gDO53kormxSwKjqMsk2XQ4XX/ypBovcaug==" saltValue="wbknqJ0j44nGPhNSFPbZ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0" customHeight="1" zeroHeight="1" x14ac:dyDescent="0.15"/>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x14ac:dyDescent="0.15">
      <c r="A1" s="1298"/>
      <c r="B1" s="1297"/>
      <c r="DD1" s="1241"/>
      <c r="DE1" s="1241"/>
    </row>
    <row r="2" spans="1:109"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5"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5"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5"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5"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5"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5"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5"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5"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5"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5"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5"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5" x14ac:dyDescent="0.1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5" x14ac:dyDescent="0.1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5" x14ac:dyDescent="0.1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5" x14ac:dyDescent="0.1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x14ac:dyDescent="0.15">
      <c r="DD19" s="1241"/>
      <c r="DE19" s="1241"/>
    </row>
    <row r="20" spans="1:109" ht="13.5" x14ac:dyDescent="0.15">
      <c r="DD20" s="1241"/>
      <c r="DE20" s="1241"/>
    </row>
    <row r="21" spans="1:109" ht="17.25" customHeight="1" x14ac:dyDescent="0.15">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15">
      <c r="B22" s="1242"/>
    </row>
    <row r="23" spans="1:109" ht="13.5" x14ac:dyDescent="0.15">
      <c r="B23" s="1242"/>
    </row>
    <row r="24" spans="1:109" ht="13.5" x14ac:dyDescent="0.15">
      <c r="B24" s="1242"/>
    </row>
    <row r="25" spans="1:109" ht="13.5" x14ac:dyDescent="0.15">
      <c r="B25" s="1242"/>
    </row>
    <row r="26" spans="1:109" ht="13.5" x14ac:dyDescent="0.15">
      <c r="B26" s="1242"/>
    </row>
    <row r="27" spans="1:109" ht="13.5" x14ac:dyDescent="0.15">
      <c r="B27" s="1242"/>
    </row>
    <row r="28" spans="1:109" ht="13.5" x14ac:dyDescent="0.15">
      <c r="B28" s="1242"/>
    </row>
    <row r="29" spans="1:109" ht="13.5" x14ac:dyDescent="0.15">
      <c r="B29" s="1242"/>
    </row>
    <row r="30" spans="1:109" ht="13.5" x14ac:dyDescent="0.15">
      <c r="B30" s="1242"/>
    </row>
    <row r="31" spans="1:109" ht="13.5" x14ac:dyDescent="0.15">
      <c r="B31" s="1242"/>
    </row>
    <row r="32" spans="1:109" ht="13.5" x14ac:dyDescent="0.15">
      <c r="B32" s="1242"/>
    </row>
    <row r="33" spans="2:109" ht="13.5" x14ac:dyDescent="0.15">
      <c r="B33" s="1242"/>
    </row>
    <row r="34" spans="2:109" ht="13.5" x14ac:dyDescent="0.15">
      <c r="B34" s="1242"/>
    </row>
    <row r="35" spans="2:109" ht="13.5" x14ac:dyDescent="0.15">
      <c r="B35" s="1242"/>
    </row>
    <row r="36" spans="2:109" ht="13.5" x14ac:dyDescent="0.15">
      <c r="B36" s="1242"/>
    </row>
    <row r="37" spans="2:109" ht="13.5" x14ac:dyDescent="0.15">
      <c r="B37" s="1242"/>
    </row>
    <row r="38" spans="2:109" ht="13.5" x14ac:dyDescent="0.15">
      <c r="B38" s="1242"/>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1"/>
    </row>
    <row r="41" spans="2:109" ht="17.25" x14ac:dyDescent="0.15">
      <c r="B41" s="1293" t="s">
        <v>605</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x14ac:dyDescent="0.15">
      <c r="B42" s="1242"/>
      <c r="G42" s="1278"/>
      <c r="I42" s="1277"/>
      <c r="J42" s="1277"/>
      <c r="K42" s="1277"/>
      <c r="AM42" s="1278"/>
      <c r="AN42" s="1278" t="s">
        <v>601</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2"/>
      <c r="AN43" s="1276" t="s">
        <v>604</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2"/>
      <c r="AN49" s="1241" t="s">
        <v>599</v>
      </c>
    </row>
    <row r="50" spans="1:109" ht="13.5" x14ac:dyDescent="0.1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550</v>
      </c>
      <c r="BQ50" s="1250"/>
      <c r="BR50" s="1250"/>
      <c r="BS50" s="1250"/>
      <c r="BT50" s="1250"/>
      <c r="BU50" s="1250"/>
      <c r="BV50" s="1250"/>
      <c r="BW50" s="1250"/>
      <c r="BX50" s="1250" t="s">
        <v>551</v>
      </c>
      <c r="BY50" s="1250"/>
      <c r="BZ50" s="1250"/>
      <c r="CA50" s="1250"/>
      <c r="CB50" s="1250"/>
      <c r="CC50" s="1250"/>
      <c r="CD50" s="1250"/>
      <c r="CE50" s="1250"/>
      <c r="CF50" s="1250" t="s">
        <v>552</v>
      </c>
      <c r="CG50" s="1250"/>
      <c r="CH50" s="1250"/>
      <c r="CI50" s="1250"/>
      <c r="CJ50" s="1250"/>
      <c r="CK50" s="1250"/>
      <c r="CL50" s="1250"/>
      <c r="CM50" s="1250"/>
      <c r="CN50" s="1250" t="s">
        <v>553</v>
      </c>
      <c r="CO50" s="1250"/>
      <c r="CP50" s="1250"/>
      <c r="CQ50" s="1250"/>
      <c r="CR50" s="1250"/>
      <c r="CS50" s="1250"/>
      <c r="CT50" s="1250"/>
      <c r="CU50" s="1250"/>
      <c r="CV50" s="1250" t="s">
        <v>554</v>
      </c>
      <c r="CW50" s="1250"/>
      <c r="CX50" s="1250"/>
      <c r="CY50" s="1250"/>
      <c r="CZ50" s="1250"/>
      <c r="DA50" s="1250"/>
      <c r="DB50" s="1250"/>
      <c r="DC50" s="1250"/>
    </row>
    <row r="51" spans="1:109" ht="13.5" customHeight="1" x14ac:dyDescent="0.15">
      <c r="B51" s="1242"/>
      <c r="G51" s="1257"/>
      <c r="H51" s="1257"/>
      <c r="I51" s="1290"/>
      <c r="J51" s="1290"/>
      <c r="K51" s="1256"/>
      <c r="L51" s="1256"/>
      <c r="M51" s="1256"/>
      <c r="N51" s="1256"/>
      <c r="AM51" s="1255"/>
      <c r="AN51" s="1249" t="s">
        <v>598</v>
      </c>
      <c r="AO51" s="1249"/>
      <c r="AP51" s="1249"/>
      <c r="AQ51" s="1249"/>
      <c r="AR51" s="1249"/>
      <c r="AS51" s="1249"/>
      <c r="AT51" s="1249"/>
      <c r="AU51" s="1249"/>
      <c r="AV51" s="1249"/>
      <c r="AW51" s="1249"/>
      <c r="AX51" s="1249"/>
      <c r="AY51" s="1249"/>
      <c r="AZ51" s="1249"/>
      <c r="BA51" s="1249"/>
      <c r="BB51" s="1249" t="s">
        <v>596</v>
      </c>
      <c r="BC51" s="1249"/>
      <c r="BD51" s="1249"/>
      <c r="BE51" s="1249"/>
      <c r="BF51" s="1249"/>
      <c r="BG51" s="1249"/>
      <c r="BH51" s="1249"/>
      <c r="BI51" s="1249"/>
      <c r="BJ51" s="1249"/>
      <c r="BK51" s="1249"/>
      <c r="BL51" s="1249"/>
      <c r="BM51" s="1249"/>
      <c r="BN51" s="1249"/>
      <c r="BO51" s="1249"/>
      <c r="BP51" s="1248">
        <v>138.80000000000001</v>
      </c>
      <c r="BQ51" s="1248"/>
      <c r="BR51" s="1248"/>
      <c r="BS51" s="1248"/>
      <c r="BT51" s="1248"/>
      <c r="BU51" s="1248"/>
      <c r="BV51" s="1248"/>
      <c r="BW51" s="1248"/>
      <c r="BX51" s="1248">
        <v>134.6</v>
      </c>
      <c r="BY51" s="1248"/>
      <c r="BZ51" s="1248"/>
      <c r="CA51" s="1248"/>
      <c r="CB51" s="1248"/>
      <c r="CC51" s="1248"/>
      <c r="CD51" s="1248"/>
      <c r="CE51" s="1248"/>
      <c r="CF51" s="1248">
        <v>152.69999999999999</v>
      </c>
      <c r="CG51" s="1248"/>
      <c r="CH51" s="1248"/>
      <c r="CI51" s="1248"/>
      <c r="CJ51" s="1248"/>
      <c r="CK51" s="1248"/>
      <c r="CL51" s="1248"/>
      <c r="CM51" s="1248"/>
      <c r="CN51" s="1248">
        <v>149.4</v>
      </c>
      <c r="CO51" s="1248"/>
      <c r="CP51" s="1248"/>
      <c r="CQ51" s="1248"/>
      <c r="CR51" s="1248"/>
      <c r="CS51" s="1248"/>
      <c r="CT51" s="1248"/>
      <c r="CU51" s="1248"/>
      <c r="CV51" s="1248">
        <v>182.4</v>
      </c>
      <c r="CW51" s="1248"/>
      <c r="CX51" s="1248"/>
      <c r="CY51" s="1248"/>
      <c r="CZ51" s="1248"/>
      <c r="DA51" s="1248"/>
      <c r="DB51" s="1248"/>
      <c r="DC51" s="1248"/>
    </row>
    <row r="52" spans="1:109" ht="13.5" x14ac:dyDescent="0.1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603</v>
      </c>
      <c r="BC53" s="1249"/>
      <c r="BD53" s="1249"/>
      <c r="BE53" s="1249"/>
      <c r="BF53" s="1249"/>
      <c r="BG53" s="1249"/>
      <c r="BH53" s="1249"/>
      <c r="BI53" s="1249"/>
      <c r="BJ53" s="1249"/>
      <c r="BK53" s="1249"/>
      <c r="BL53" s="1249"/>
      <c r="BM53" s="1249"/>
      <c r="BN53" s="1249"/>
      <c r="BO53" s="1249"/>
      <c r="BP53" s="1248">
        <v>57.3</v>
      </c>
      <c r="BQ53" s="1248"/>
      <c r="BR53" s="1248"/>
      <c r="BS53" s="1248"/>
      <c r="BT53" s="1248"/>
      <c r="BU53" s="1248"/>
      <c r="BV53" s="1248"/>
      <c r="BW53" s="1248"/>
      <c r="BX53" s="1248">
        <v>57.8</v>
      </c>
      <c r="BY53" s="1248"/>
      <c r="BZ53" s="1248"/>
      <c r="CA53" s="1248"/>
      <c r="CB53" s="1248"/>
      <c r="CC53" s="1248"/>
      <c r="CD53" s="1248"/>
      <c r="CE53" s="1248"/>
      <c r="CF53" s="1248">
        <v>57</v>
      </c>
      <c r="CG53" s="1248"/>
      <c r="CH53" s="1248"/>
      <c r="CI53" s="1248"/>
      <c r="CJ53" s="1248"/>
      <c r="CK53" s="1248"/>
      <c r="CL53" s="1248"/>
      <c r="CM53" s="1248"/>
      <c r="CN53" s="1248">
        <v>57.3</v>
      </c>
      <c r="CO53" s="1248"/>
      <c r="CP53" s="1248"/>
      <c r="CQ53" s="1248"/>
      <c r="CR53" s="1248"/>
      <c r="CS53" s="1248"/>
      <c r="CT53" s="1248"/>
      <c r="CU53" s="1248"/>
      <c r="CV53" s="1248">
        <v>52.6</v>
      </c>
      <c r="CW53" s="1248"/>
      <c r="CX53" s="1248"/>
      <c r="CY53" s="1248"/>
      <c r="CZ53" s="1248"/>
      <c r="DA53" s="1248"/>
      <c r="DB53" s="1248"/>
      <c r="DC53" s="1248"/>
    </row>
    <row r="54" spans="1:109" ht="13.5" x14ac:dyDescent="0.1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2"/>
      <c r="G55" s="1253"/>
      <c r="H55" s="1253"/>
      <c r="I55" s="1253"/>
      <c r="J55" s="1253"/>
      <c r="K55" s="1256"/>
      <c r="L55" s="1256"/>
      <c r="M55" s="1256"/>
      <c r="N55" s="1256"/>
      <c r="AN55" s="1250" t="s">
        <v>597</v>
      </c>
      <c r="AO55" s="1250"/>
      <c r="AP55" s="1250"/>
      <c r="AQ55" s="1250"/>
      <c r="AR55" s="1250"/>
      <c r="AS55" s="1250"/>
      <c r="AT55" s="1250"/>
      <c r="AU55" s="1250"/>
      <c r="AV55" s="1250"/>
      <c r="AW55" s="1250"/>
      <c r="AX55" s="1250"/>
      <c r="AY55" s="1250"/>
      <c r="AZ55" s="1250"/>
      <c r="BA55" s="1250"/>
      <c r="BB55" s="1249" t="s">
        <v>596</v>
      </c>
      <c r="BC55" s="1249"/>
      <c r="BD55" s="1249"/>
      <c r="BE55" s="1249"/>
      <c r="BF55" s="1249"/>
      <c r="BG55" s="1249"/>
      <c r="BH55" s="1249"/>
      <c r="BI55" s="1249"/>
      <c r="BJ55" s="1249"/>
      <c r="BK55" s="1249"/>
      <c r="BL55" s="1249"/>
      <c r="BM55" s="1249"/>
      <c r="BN55" s="1249"/>
      <c r="BO55" s="1249"/>
      <c r="BP55" s="1248">
        <v>14</v>
      </c>
      <c r="BQ55" s="1248"/>
      <c r="BR55" s="1248"/>
      <c r="BS55" s="1248"/>
      <c r="BT55" s="1248"/>
      <c r="BU55" s="1248"/>
      <c r="BV55" s="1248"/>
      <c r="BW55" s="1248"/>
      <c r="BX55" s="1248">
        <v>11.4</v>
      </c>
      <c r="BY55" s="1248"/>
      <c r="BZ55" s="1248"/>
      <c r="CA55" s="1248"/>
      <c r="CB55" s="1248"/>
      <c r="CC55" s="1248"/>
      <c r="CD55" s="1248"/>
      <c r="CE55" s="1248"/>
      <c r="CF55" s="1248">
        <v>10.4</v>
      </c>
      <c r="CG55" s="1248"/>
      <c r="CH55" s="1248"/>
      <c r="CI55" s="1248"/>
      <c r="CJ55" s="1248"/>
      <c r="CK55" s="1248"/>
      <c r="CL55" s="1248"/>
      <c r="CM55" s="1248"/>
      <c r="CN55" s="1248">
        <v>10.9</v>
      </c>
      <c r="CO55" s="1248"/>
      <c r="CP55" s="1248"/>
      <c r="CQ55" s="1248"/>
      <c r="CR55" s="1248"/>
      <c r="CS55" s="1248"/>
      <c r="CT55" s="1248"/>
      <c r="CU55" s="1248"/>
      <c r="CV55" s="1248">
        <v>6.5</v>
      </c>
      <c r="CW55" s="1248"/>
      <c r="CX55" s="1248"/>
      <c r="CY55" s="1248"/>
      <c r="CZ55" s="1248"/>
      <c r="DA55" s="1248"/>
      <c r="DB55" s="1248"/>
      <c r="DC55" s="1248"/>
    </row>
    <row r="56" spans="1:109" ht="13.5" x14ac:dyDescent="0.1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603</v>
      </c>
      <c r="BC57" s="1249"/>
      <c r="BD57" s="1249"/>
      <c r="BE57" s="1249"/>
      <c r="BF57" s="1249"/>
      <c r="BG57" s="1249"/>
      <c r="BH57" s="1249"/>
      <c r="BI57" s="1249"/>
      <c r="BJ57" s="1249"/>
      <c r="BK57" s="1249"/>
      <c r="BL57" s="1249"/>
      <c r="BM57" s="1249"/>
      <c r="BN57" s="1249"/>
      <c r="BO57" s="1249"/>
      <c r="BP57" s="1248">
        <v>58</v>
      </c>
      <c r="BQ57" s="1248"/>
      <c r="BR57" s="1248"/>
      <c r="BS57" s="1248"/>
      <c r="BT57" s="1248"/>
      <c r="BU57" s="1248"/>
      <c r="BV57" s="1248"/>
      <c r="BW57" s="1248"/>
      <c r="BX57" s="1248">
        <v>60.2</v>
      </c>
      <c r="BY57" s="1248"/>
      <c r="BZ57" s="1248"/>
      <c r="CA57" s="1248"/>
      <c r="CB57" s="1248"/>
      <c r="CC57" s="1248"/>
      <c r="CD57" s="1248"/>
      <c r="CE57" s="1248"/>
      <c r="CF57" s="1248">
        <v>61.3</v>
      </c>
      <c r="CG57" s="1248"/>
      <c r="CH57" s="1248"/>
      <c r="CI57" s="1248"/>
      <c r="CJ57" s="1248"/>
      <c r="CK57" s="1248"/>
      <c r="CL57" s="1248"/>
      <c r="CM57" s="1248"/>
      <c r="CN57" s="1248">
        <v>62.2</v>
      </c>
      <c r="CO57" s="1248"/>
      <c r="CP57" s="1248"/>
      <c r="CQ57" s="1248"/>
      <c r="CR57" s="1248"/>
      <c r="CS57" s="1248"/>
      <c r="CT57" s="1248"/>
      <c r="CU57" s="1248"/>
      <c r="CV57" s="1248">
        <v>63.3</v>
      </c>
      <c r="CW57" s="1248"/>
      <c r="CX57" s="1248"/>
      <c r="CY57" s="1248"/>
      <c r="CZ57" s="1248"/>
      <c r="DA57" s="1248"/>
      <c r="DB57" s="1248"/>
      <c r="DC57" s="1248"/>
      <c r="DD57" s="1288"/>
      <c r="DE57" s="1283"/>
    </row>
    <row r="58" spans="1:109" s="1277" customFormat="1" ht="13.5" x14ac:dyDescent="0.1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x14ac:dyDescent="0.15">
      <c r="B63" s="1281" t="s">
        <v>602</v>
      </c>
    </row>
    <row r="64" spans="1:109" ht="13.5" x14ac:dyDescent="0.15">
      <c r="B64" s="1242"/>
      <c r="G64" s="1278"/>
      <c r="I64" s="1280"/>
      <c r="J64" s="1280"/>
      <c r="K64" s="1280"/>
      <c r="L64" s="1280"/>
      <c r="M64" s="1280"/>
      <c r="N64" s="1279"/>
      <c r="AM64" s="1278"/>
      <c r="AN64" s="1278" t="s">
        <v>601</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2"/>
      <c r="AN65" s="1276" t="s">
        <v>600</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2"/>
      <c r="G71" s="1263"/>
      <c r="I71" s="1266"/>
      <c r="J71" s="1265"/>
      <c r="K71" s="1265"/>
      <c r="L71" s="1264"/>
      <c r="M71" s="1265"/>
      <c r="N71" s="1264"/>
      <c r="AM71" s="1263"/>
      <c r="AN71" s="1241" t="s">
        <v>599</v>
      </c>
    </row>
    <row r="72" spans="2:107" ht="13.5" x14ac:dyDescent="0.1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550</v>
      </c>
      <c r="BQ72" s="1250"/>
      <c r="BR72" s="1250"/>
      <c r="BS72" s="1250"/>
      <c r="BT72" s="1250"/>
      <c r="BU72" s="1250"/>
      <c r="BV72" s="1250"/>
      <c r="BW72" s="1250"/>
      <c r="BX72" s="1250" t="s">
        <v>551</v>
      </c>
      <c r="BY72" s="1250"/>
      <c r="BZ72" s="1250"/>
      <c r="CA72" s="1250"/>
      <c r="CB72" s="1250"/>
      <c r="CC72" s="1250"/>
      <c r="CD72" s="1250"/>
      <c r="CE72" s="1250"/>
      <c r="CF72" s="1250" t="s">
        <v>552</v>
      </c>
      <c r="CG72" s="1250"/>
      <c r="CH72" s="1250"/>
      <c r="CI72" s="1250"/>
      <c r="CJ72" s="1250"/>
      <c r="CK72" s="1250"/>
      <c r="CL72" s="1250"/>
      <c r="CM72" s="1250"/>
      <c r="CN72" s="1250" t="s">
        <v>553</v>
      </c>
      <c r="CO72" s="1250"/>
      <c r="CP72" s="1250"/>
      <c r="CQ72" s="1250"/>
      <c r="CR72" s="1250"/>
      <c r="CS72" s="1250"/>
      <c r="CT72" s="1250"/>
      <c r="CU72" s="1250"/>
      <c r="CV72" s="1250" t="s">
        <v>554</v>
      </c>
      <c r="CW72" s="1250"/>
      <c r="CX72" s="1250"/>
      <c r="CY72" s="1250"/>
      <c r="CZ72" s="1250"/>
      <c r="DA72" s="1250"/>
      <c r="DB72" s="1250"/>
      <c r="DC72" s="1250"/>
    </row>
    <row r="73" spans="2:107" ht="13.5" x14ac:dyDescent="0.15">
      <c r="B73" s="1242"/>
      <c r="G73" s="1257"/>
      <c r="H73" s="1257"/>
      <c r="I73" s="1257"/>
      <c r="J73" s="1257"/>
      <c r="K73" s="1254"/>
      <c r="L73" s="1254"/>
      <c r="M73" s="1254"/>
      <c r="N73" s="1254"/>
      <c r="AM73" s="1255"/>
      <c r="AN73" s="1249" t="s">
        <v>598</v>
      </c>
      <c r="AO73" s="1249"/>
      <c r="AP73" s="1249"/>
      <c r="AQ73" s="1249"/>
      <c r="AR73" s="1249"/>
      <c r="AS73" s="1249"/>
      <c r="AT73" s="1249"/>
      <c r="AU73" s="1249"/>
      <c r="AV73" s="1249"/>
      <c r="AW73" s="1249"/>
      <c r="AX73" s="1249"/>
      <c r="AY73" s="1249"/>
      <c r="AZ73" s="1249"/>
      <c r="BA73" s="1249"/>
      <c r="BB73" s="1249" t="s">
        <v>596</v>
      </c>
      <c r="BC73" s="1249"/>
      <c r="BD73" s="1249"/>
      <c r="BE73" s="1249"/>
      <c r="BF73" s="1249"/>
      <c r="BG73" s="1249"/>
      <c r="BH73" s="1249"/>
      <c r="BI73" s="1249"/>
      <c r="BJ73" s="1249"/>
      <c r="BK73" s="1249"/>
      <c r="BL73" s="1249"/>
      <c r="BM73" s="1249"/>
      <c r="BN73" s="1249"/>
      <c r="BO73" s="1249"/>
      <c r="BP73" s="1248">
        <v>138.80000000000001</v>
      </c>
      <c r="BQ73" s="1248"/>
      <c r="BR73" s="1248"/>
      <c r="BS73" s="1248"/>
      <c r="BT73" s="1248"/>
      <c r="BU73" s="1248"/>
      <c r="BV73" s="1248"/>
      <c r="BW73" s="1248"/>
      <c r="BX73" s="1248">
        <v>134.6</v>
      </c>
      <c r="BY73" s="1248"/>
      <c r="BZ73" s="1248"/>
      <c r="CA73" s="1248"/>
      <c r="CB73" s="1248"/>
      <c r="CC73" s="1248"/>
      <c r="CD73" s="1248"/>
      <c r="CE73" s="1248"/>
      <c r="CF73" s="1248">
        <v>152.69999999999999</v>
      </c>
      <c r="CG73" s="1248"/>
      <c r="CH73" s="1248"/>
      <c r="CI73" s="1248"/>
      <c r="CJ73" s="1248"/>
      <c r="CK73" s="1248"/>
      <c r="CL73" s="1248"/>
      <c r="CM73" s="1248"/>
      <c r="CN73" s="1248">
        <v>149.4</v>
      </c>
      <c r="CO73" s="1248"/>
      <c r="CP73" s="1248"/>
      <c r="CQ73" s="1248"/>
      <c r="CR73" s="1248"/>
      <c r="CS73" s="1248"/>
      <c r="CT73" s="1248"/>
      <c r="CU73" s="1248"/>
      <c r="CV73" s="1248">
        <v>182.4</v>
      </c>
      <c r="CW73" s="1248"/>
      <c r="CX73" s="1248"/>
      <c r="CY73" s="1248"/>
      <c r="CZ73" s="1248"/>
      <c r="DA73" s="1248"/>
      <c r="DB73" s="1248"/>
      <c r="DC73" s="1248"/>
    </row>
    <row r="74" spans="2:107" ht="13.5" x14ac:dyDescent="0.1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595</v>
      </c>
      <c r="BC75" s="1249"/>
      <c r="BD75" s="1249"/>
      <c r="BE75" s="1249"/>
      <c r="BF75" s="1249"/>
      <c r="BG75" s="1249"/>
      <c r="BH75" s="1249"/>
      <c r="BI75" s="1249"/>
      <c r="BJ75" s="1249"/>
      <c r="BK75" s="1249"/>
      <c r="BL75" s="1249"/>
      <c r="BM75" s="1249"/>
      <c r="BN75" s="1249"/>
      <c r="BO75" s="1249"/>
      <c r="BP75" s="1248">
        <v>9.1</v>
      </c>
      <c r="BQ75" s="1248"/>
      <c r="BR75" s="1248"/>
      <c r="BS75" s="1248"/>
      <c r="BT75" s="1248"/>
      <c r="BU75" s="1248"/>
      <c r="BV75" s="1248"/>
      <c r="BW75" s="1248"/>
      <c r="BX75" s="1248">
        <v>9.5</v>
      </c>
      <c r="BY75" s="1248"/>
      <c r="BZ75" s="1248"/>
      <c r="CA75" s="1248"/>
      <c r="CB75" s="1248"/>
      <c r="CC75" s="1248"/>
      <c r="CD75" s="1248"/>
      <c r="CE75" s="1248"/>
      <c r="CF75" s="1248">
        <v>10.5</v>
      </c>
      <c r="CG75" s="1248"/>
      <c r="CH75" s="1248"/>
      <c r="CI75" s="1248"/>
      <c r="CJ75" s="1248"/>
      <c r="CK75" s="1248"/>
      <c r="CL75" s="1248"/>
      <c r="CM75" s="1248"/>
      <c r="CN75" s="1248">
        <v>11.5</v>
      </c>
      <c r="CO75" s="1248"/>
      <c r="CP75" s="1248"/>
      <c r="CQ75" s="1248"/>
      <c r="CR75" s="1248"/>
      <c r="CS75" s="1248"/>
      <c r="CT75" s="1248"/>
      <c r="CU75" s="1248"/>
      <c r="CV75" s="1248">
        <v>11.7</v>
      </c>
      <c r="CW75" s="1248"/>
      <c r="CX75" s="1248"/>
      <c r="CY75" s="1248"/>
      <c r="CZ75" s="1248"/>
      <c r="DA75" s="1248"/>
      <c r="DB75" s="1248"/>
      <c r="DC75" s="1248"/>
    </row>
    <row r="76" spans="2:107" ht="13.5" x14ac:dyDescent="0.1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2"/>
      <c r="G77" s="1253"/>
      <c r="H77" s="1253"/>
      <c r="I77" s="1253"/>
      <c r="J77" s="1253"/>
      <c r="K77" s="1254"/>
      <c r="L77" s="1254"/>
      <c r="M77" s="1254"/>
      <c r="N77" s="1254"/>
      <c r="AN77" s="1250" t="s">
        <v>597</v>
      </c>
      <c r="AO77" s="1250"/>
      <c r="AP77" s="1250"/>
      <c r="AQ77" s="1250"/>
      <c r="AR77" s="1250"/>
      <c r="AS77" s="1250"/>
      <c r="AT77" s="1250"/>
      <c r="AU77" s="1250"/>
      <c r="AV77" s="1250"/>
      <c r="AW77" s="1250"/>
      <c r="AX77" s="1250"/>
      <c r="AY77" s="1250"/>
      <c r="AZ77" s="1250"/>
      <c r="BA77" s="1250"/>
      <c r="BB77" s="1249" t="s">
        <v>596</v>
      </c>
      <c r="BC77" s="1249"/>
      <c r="BD77" s="1249"/>
      <c r="BE77" s="1249"/>
      <c r="BF77" s="1249"/>
      <c r="BG77" s="1249"/>
      <c r="BH77" s="1249"/>
      <c r="BI77" s="1249"/>
      <c r="BJ77" s="1249"/>
      <c r="BK77" s="1249"/>
      <c r="BL77" s="1249"/>
      <c r="BM77" s="1249"/>
      <c r="BN77" s="1249"/>
      <c r="BO77" s="1249"/>
      <c r="BP77" s="1248">
        <v>14</v>
      </c>
      <c r="BQ77" s="1248"/>
      <c r="BR77" s="1248"/>
      <c r="BS77" s="1248"/>
      <c r="BT77" s="1248"/>
      <c r="BU77" s="1248"/>
      <c r="BV77" s="1248"/>
      <c r="BW77" s="1248"/>
      <c r="BX77" s="1248">
        <v>11.4</v>
      </c>
      <c r="BY77" s="1248"/>
      <c r="BZ77" s="1248"/>
      <c r="CA77" s="1248"/>
      <c r="CB77" s="1248"/>
      <c r="CC77" s="1248"/>
      <c r="CD77" s="1248"/>
      <c r="CE77" s="1248"/>
      <c r="CF77" s="1248">
        <v>10.4</v>
      </c>
      <c r="CG77" s="1248"/>
      <c r="CH77" s="1248"/>
      <c r="CI77" s="1248"/>
      <c r="CJ77" s="1248"/>
      <c r="CK77" s="1248"/>
      <c r="CL77" s="1248"/>
      <c r="CM77" s="1248"/>
      <c r="CN77" s="1248">
        <v>10.9</v>
      </c>
      <c r="CO77" s="1248"/>
      <c r="CP77" s="1248"/>
      <c r="CQ77" s="1248"/>
      <c r="CR77" s="1248"/>
      <c r="CS77" s="1248"/>
      <c r="CT77" s="1248"/>
      <c r="CU77" s="1248"/>
      <c r="CV77" s="1248">
        <v>6.5</v>
      </c>
      <c r="CW77" s="1248"/>
      <c r="CX77" s="1248"/>
      <c r="CY77" s="1248"/>
      <c r="CZ77" s="1248"/>
      <c r="DA77" s="1248"/>
      <c r="DB77" s="1248"/>
      <c r="DC77" s="1248"/>
    </row>
    <row r="78" spans="2:107" ht="13.5" x14ac:dyDescent="0.1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595</v>
      </c>
      <c r="BC79" s="1249"/>
      <c r="BD79" s="1249"/>
      <c r="BE79" s="1249"/>
      <c r="BF79" s="1249"/>
      <c r="BG79" s="1249"/>
      <c r="BH79" s="1249"/>
      <c r="BI79" s="1249"/>
      <c r="BJ79" s="1249"/>
      <c r="BK79" s="1249"/>
      <c r="BL79" s="1249"/>
      <c r="BM79" s="1249"/>
      <c r="BN79" s="1249"/>
      <c r="BO79" s="1249"/>
      <c r="BP79" s="1248">
        <v>6.5</v>
      </c>
      <c r="BQ79" s="1248"/>
      <c r="BR79" s="1248"/>
      <c r="BS79" s="1248"/>
      <c r="BT79" s="1248"/>
      <c r="BU79" s="1248"/>
      <c r="BV79" s="1248"/>
      <c r="BW79" s="1248"/>
      <c r="BX79" s="1248">
        <v>6.7</v>
      </c>
      <c r="BY79" s="1248"/>
      <c r="BZ79" s="1248"/>
      <c r="CA79" s="1248"/>
      <c r="CB79" s="1248"/>
      <c r="CC79" s="1248"/>
      <c r="CD79" s="1248"/>
      <c r="CE79" s="1248"/>
      <c r="CF79" s="1248">
        <v>6.6</v>
      </c>
      <c r="CG79" s="1248"/>
      <c r="CH79" s="1248"/>
      <c r="CI79" s="1248"/>
      <c r="CJ79" s="1248"/>
      <c r="CK79" s="1248"/>
      <c r="CL79" s="1248"/>
      <c r="CM79" s="1248"/>
      <c r="CN79" s="1248">
        <v>5.9</v>
      </c>
      <c r="CO79" s="1248"/>
      <c r="CP79" s="1248"/>
      <c r="CQ79" s="1248"/>
      <c r="CR79" s="1248"/>
      <c r="CS79" s="1248"/>
      <c r="CT79" s="1248"/>
      <c r="CU79" s="1248"/>
      <c r="CV79" s="1248">
        <v>5.9</v>
      </c>
      <c r="CW79" s="1248"/>
      <c r="CX79" s="1248"/>
      <c r="CY79" s="1248"/>
      <c r="CZ79" s="1248"/>
      <c r="DA79" s="1248"/>
      <c r="DB79" s="1248"/>
      <c r="DC79" s="1248"/>
    </row>
    <row r="80" spans="2:107" ht="13.5" x14ac:dyDescent="0.1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2"/>
    </row>
    <row r="82" spans="2:109" ht="17.25" x14ac:dyDescent="0.1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1"/>
      <c r="DE84" s="1241"/>
    </row>
    <row r="85" spans="2:109" ht="13.5" x14ac:dyDescent="0.15">
      <c r="DD85" s="1241"/>
      <c r="DE85" s="1241"/>
    </row>
  </sheetData>
  <sheetProtection algorithmName="SHA-512" hashValue="NDpk/uWncEkeoAR4xRl6Tx31lhGWN5zW9L1T+0WhMMaep3b/MAttFJ6gtZhKhwlM8o6IkD64QmTGAjOPuSH4bQ==" saltValue="8KNDCICd7sLQZsgajY6et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ixlrsx247kxF2DcDa0ZeAZl8gx5VIep1+QhVng+Td3XeYpE5jFlfXMEwnyLVkxkCRORR5d0EQ3DiTrO/FY1fxQ==" saltValue="BXSfggvWmCPIXxy/YL6V/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sewBmHthIB0jIblWemjj5drNAsdhFvYu6ukTuk56acr+4qBhG2WXfk8wuPOId8eX8nxdxU7Fp+AxScz+hGHKug==" saltValue="3lkiB25wUZqeMBai9M6WB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81955</v>
      </c>
      <c r="E3" s="153"/>
      <c r="F3" s="154">
        <v>53655</v>
      </c>
      <c r="G3" s="155"/>
      <c r="H3" s="156"/>
    </row>
    <row r="4" spans="1:8" x14ac:dyDescent="0.15">
      <c r="A4" s="157"/>
      <c r="B4" s="158"/>
      <c r="C4" s="159"/>
      <c r="D4" s="160">
        <v>72397</v>
      </c>
      <c r="E4" s="161"/>
      <c r="F4" s="162">
        <v>32719</v>
      </c>
      <c r="G4" s="163"/>
      <c r="H4" s="164"/>
    </row>
    <row r="5" spans="1:8" x14ac:dyDescent="0.15">
      <c r="A5" s="145" t="s">
        <v>542</v>
      </c>
      <c r="B5" s="150"/>
      <c r="C5" s="151"/>
      <c r="D5" s="152">
        <v>38205</v>
      </c>
      <c r="E5" s="153"/>
      <c r="F5" s="154">
        <v>53869</v>
      </c>
      <c r="G5" s="155"/>
      <c r="H5" s="156"/>
    </row>
    <row r="6" spans="1:8" x14ac:dyDescent="0.15">
      <c r="A6" s="157"/>
      <c r="B6" s="158"/>
      <c r="C6" s="159"/>
      <c r="D6" s="160">
        <v>23297</v>
      </c>
      <c r="E6" s="161"/>
      <c r="F6" s="162">
        <v>35046</v>
      </c>
      <c r="G6" s="163"/>
      <c r="H6" s="164"/>
    </row>
    <row r="7" spans="1:8" x14ac:dyDescent="0.15">
      <c r="A7" s="145" t="s">
        <v>543</v>
      </c>
      <c r="B7" s="150"/>
      <c r="C7" s="151"/>
      <c r="D7" s="152">
        <v>42404</v>
      </c>
      <c r="E7" s="153"/>
      <c r="F7" s="154">
        <v>59119</v>
      </c>
      <c r="G7" s="155"/>
      <c r="H7" s="156"/>
    </row>
    <row r="8" spans="1:8" x14ac:dyDescent="0.15">
      <c r="A8" s="157"/>
      <c r="B8" s="158"/>
      <c r="C8" s="159"/>
      <c r="D8" s="160">
        <v>26608</v>
      </c>
      <c r="E8" s="161"/>
      <c r="F8" s="162">
        <v>29900</v>
      </c>
      <c r="G8" s="163"/>
      <c r="H8" s="164"/>
    </row>
    <row r="9" spans="1:8" x14ac:dyDescent="0.15">
      <c r="A9" s="145" t="s">
        <v>544</v>
      </c>
      <c r="B9" s="150"/>
      <c r="C9" s="151"/>
      <c r="D9" s="152">
        <v>64577</v>
      </c>
      <c r="E9" s="153"/>
      <c r="F9" s="154">
        <v>53895</v>
      </c>
      <c r="G9" s="155"/>
      <c r="H9" s="156"/>
    </row>
    <row r="10" spans="1:8" x14ac:dyDescent="0.15">
      <c r="A10" s="157"/>
      <c r="B10" s="158"/>
      <c r="C10" s="159"/>
      <c r="D10" s="160">
        <v>43388</v>
      </c>
      <c r="E10" s="161"/>
      <c r="F10" s="162">
        <v>31224</v>
      </c>
      <c r="G10" s="163"/>
      <c r="H10" s="164"/>
    </row>
    <row r="11" spans="1:8" x14ac:dyDescent="0.15">
      <c r="A11" s="145" t="s">
        <v>545</v>
      </c>
      <c r="B11" s="150"/>
      <c r="C11" s="151"/>
      <c r="D11" s="152">
        <v>194857</v>
      </c>
      <c r="E11" s="153"/>
      <c r="F11" s="154">
        <v>56181</v>
      </c>
      <c r="G11" s="155"/>
      <c r="H11" s="156"/>
    </row>
    <row r="12" spans="1:8" x14ac:dyDescent="0.15">
      <c r="A12" s="157"/>
      <c r="B12" s="158"/>
      <c r="C12" s="165"/>
      <c r="D12" s="160">
        <v>147840</v>
      </c>
      <c r="E12" s="161"/>
      <c r="F12" s="162">
        <v>32039</v>
      </c>
      <c r="G12" s="163"/>
      <c r="H12" s="164"/>
    </row>
    <row r="13" spans="1:8" x14ac:dyDescent="0.15">
      <c r="A13" s="145"/>
      <c r="B13" s="150"/>
      <c r="C13" s="166"/>
      <c r="D13" s="167">
        <v>84400</v>
      </c>
      <c r="E13" s="168"/>
      <c r="F13" s="169">
        <v>55344</v>
      </c>
      <c r="G13" s="170"/>
      <c r="H13" s="156"/>
    </row>
    <row r="14" spans="1:8" x14ac:dyDescent="0.15">
      <c r="A14" s="157"/>
      <c r="B14" s="158"/>
      <c r="C14" s="159"/>
      <c r="D14" s="160">
        <v>62706</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7.52</v>
      </c>
      <c r="C19" s="171">
        <f>ROUND(VALUE(SUBSTITUTE(実質収支比率等に係る経年分析!G$48,"▲","-")),2)</f>
        <v>5.8</v>
      </c>
      <c r="D19" s="171">
        <f>ROUND(VALUE(SUBSTITUTE(実質収支比率等に係る経年分析!H$48,"▲","-")),2)</f>
        <v>7.82</v>
      </c>
      <c r="E19" s="171">
        <f>ROUND(VALUE(SUBSTITUTE(実質収支比率等に係る経年分析!I$48,"▲","-")),2)</f>
        <v>9.26</v>
      </c>
      <c r="F19" s="171">
        <f>ROUND(VALUE(SUBSTITUTE(実質収支比率等に係る経年分析!J$48,"▲","-")),2)</f>
        <v>10.78</v>
      </c>
    </row>
    <row r="20" spans="1:11" x14ac:dyDescent="0.15">
      <c r="A20" s="171" t="s">
        <v>55</v>
      </c>
      <c r="B20" s="171">
        <f>ROUND(VALUE(SUBSTITUTE(実質収支比率等に係る経年分析!F$47,"▲","-")),2)</f>
        <v>35.43</v>
      </c>
      <c r="C20" s="171">
        <f>ROUND(VALUE(SUBSTITUTE(実質収支比率等に係る経年分析!G$47,"▲","-")),2)</f>
        <v>35.97</v>
      </c>
      <c r="D20" s="171">
        <f>ROUND(VALUE(SUBSTITUTE(実質収支比率等に係る経年分析!H$47,"▲","-")),2)</f>
        <v>29.57</v>
      </c>
      <c r="E20" s="171">
        <f>ROUND(VALUE(SUBSTITUTE(実質収支比率等に係る経年分析!I$47,"▲","-")),2)</f>
        <v>24.61</v>
      </c>
      <c r="F20" s="171">
        <f>ROUND(VALUE(SUBSTITUTE(実質収支比率等に係る経年分析!J$47,"▲","-")),2)</f>
        <v>20.149999999999999</v>
      </c>
    </row>
    <row r="21" spans="1:11" x14ac:dyDescent="0.15">
      <c r="A21" s="171" t="s">
        <v>56</v>
      </c>
      <c r="B21" s="171">
        <f>IF(ISNUMBER(VALUE(SUBSTITUTE(実質収支比率等に係る経年分析!F$49,"▲","-"))),ROUND(VALUE(SUBSTITUTE(実質収支比率等に係る経年分析!F$49,"▲","-")),2),NA())</f>
        <v>-1.85</v>
      </c>
      <c r="C21" s="171">
        <f>IF(ISNUMBER(VALUE(SUBSTITUTE(実質収支比率等に係る経年分析!G$49,"▲","-"))),ROUND(VALUE(SUBSTITUTE(実質収支比率等に係る経年分析!G$49,"▲","-")),2),NA())</f>
        <v>-5.35</v>
      </c>
      <c r="D21" s="171">
        <f>IF(ISNUMBER(VALUE(SUBSTITUTE(実質収支比率等に係る経年分析!H$49,"▲","-"))),ROUND(VALUE(SUBSTITUTE(実質収支比率等に係る経年分析!H$49,"▲","-")),2),NA())</f>
        <v>-8.25</v>
      </c>
      <c r="E21" s="171">
        <f>IF(ISNUMBER(VALUE(SUBSTITUTE(実質収支比率等に係る経年分析!I$49,"▲","-"))),ROUND(VALUE(SUBSTITUTE(実質収支比率等に係る経年分析!I$49,"▲","-")),2),NA())</f>
        <v>-6.17</v>
      </c>
      <c r="F21" s="171">
        <f>IF(ISNUMBER(VALUE(SUBSTITUTE(実質収支比率等に係る経年分析!J$49,"▲","-"))),ROUND(VALUE(SUBSTITUTE(実質収支比率等に係る経年分析!J$49,"▲","-")),2),NA())</f>
        <v>-6.57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12.63</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直営診療所特別会計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多度津町公共下水道特別会計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0.56999999999999995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0.69</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1.69</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902</v>
      </c>
      <c r="E42" s="173"/>
      <c r="F42" s="173"/>
      <c r="G42" s="173">
        <f>'実質公債費比率（分子）の構造'!L$52</f>
        <v>928</v>
      </c>
      <c r="H42" s="173"/>
      <c r="I42" s="173"/>
      <c r="J42" s="173">
        <f>'実質公債費比率（分子）の構造'!M$52</f>
        <v>933</v>
      </c>
      <c r="K42" s="173"/>
      <c r="L42" s="173"/>
      <c r="M42" s="173">
        <f>'実質公債費比率（分子）の構造'!N$52</f>
        <v>960</v>
      </c>
      <c r="N42" s="173"/>
      <c r="O42" s="173"/>
      <c r="P42" s="173">
        <f>'実質公債費比率（分子）の構造'!O$52</f>
        <v>968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3</v>
      </c>
      <c r="O43" s="173"/>
      <c r="P43" s="173"/>
    </row>
    <row r="44" spans="1:16" x14ac:dyDescent="0.15">
      <c r="A44" s="173" t="s">
        <v>65</v>
      </c>
      <c r="B44" s="173" t="str">
        <f>'実質公債費比率（分子）の構造'!K$50</f>
        <v>-</v>
      </c>
      <c r="C44" s="173"/>
      <c r="D44" s="173"/>
      <c r="E44" s="173" t="str">
        <f>'実質公債費比率（分子）の構造'!L$50</f>
        <v>-</v>
      </c>
      <c r="F44" s="173"/>
      <c r="G44" s="173"/>
      <c r="H44" s="173">
        <f>'実質公債費比率（分子）の構造'!M$50</f>
        <v>9</v>
      </c>
      <c r="I44" s="173"/>
      <c r="J44" s="173"/>
      <c r="K44" s="173">
        <f>'実質公債費比率（分子）の構造'!N$50</f>
        <v>18</v>
      </c>
      <c r="L44" s="173"/>
      <c r="M44" s="173"/>
      <c r="N44" s="173">
        <f>'実質公債費比率（分子）の構造'!O$50</f>
        <v>19</v>
      </c>
      <c r="O44" s="173"/>
      <c r="P44" s="173"/>
    </row>
    <row r="45" spans="1:16" x14ac:dyDescent="0.15">
      <c r="A45" s="173" t="s">
        <v>66</v>
      </c>
      <c r="B45" s="173">
        <f>'実質公債費比率（分子）の構造'!K$49</f>
        <v>66</v>
      </c>
      <c r="C45" s="173"/>
      <c r="D45" s="173"/>
      <c r="E45" s="173">
        <f>'実質公債費比率（分子）の構造'!L$49</f>
        <v>130</v>
      </c>
      <c r="F45" s="173"/>
      <c r="G45" s="173"/>
      <c r="H45" s="173">
        <f>'実質公債費比率（分子）の構造'!M$49</f>
        <v>120</v>
      </c>
      <c r="I45" s="173"/>
      <c r="J45" s="173"/>
      <c r="K45" s="173">
        <f>'実質公債費比率（分子）の構造'!N$49</f>
        <v>120</v>
      </c>
      <c r="L45" s="173"/>
      <c r="M45" s="173"/>
      <c r="N45" s="173">
        <f>'実質公債費比率（分子）の構造'!O$49</f>
        <v>126</v>
      </c>
      <c r="O45" s="173"/>
      <c r="P45" s="173"/>
    </row>
    <row r="46" spans="1:16" x14ac:dyDescent="0.15">
      <c r="A46" s="173" t="s">
        <v>67</v>
      </c>
      <c r="B46" s="173">
        <f>'実質公債費比率（分子）の構造'!K$48</f>
        <v>361</v>
      </c>
      <c r="C46" s="173"/>
      <c r="D46" s="173"/>
      <c r="E46" s="173">
        <f>'実質公債費比率（分子）の構造'!L$48</f>
        <v>343</v>
      </c>
      <c r="F46" s="173"/>
      <c r="G46" s="173"/>
      <c r="H46" s="173">
        <f>'実質公債費比率（分子）の構造'!M$48</f>
        <v>409</v>
      </c>
      <c r="I46" s="173"/>
      <c r="J46" s="173"/>
      <c r="K46" s="173">
        <f>'実質公債費比率（分子）の構造'!N$48</f>
        <v>375</v>
      </c>
      <c r="L46" s="173"/>
      <c r="M46" s="173"/>
      <c r="N46" s="173">
        <f>'実質公債費比率（分子）の構造'!O$48</f>
        <v>376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849</v>
      </c>
      <c r="C49" s="173"/>
      <c r="D49" s="173"/>
      <c r="E49" s="173">
        <f>'実質公債費比率（分子）の構造'!L$45</f>
        <v>941</v>
      </c>
      <c r="F49" s="173"/>
      <c r="G49" s="173"/>
      <c r="H49" s="173">
        <f>'実質公債費比率（分子）の構造'!M$45</f>
        <v>965</v>
      </c>
      <c r="I49" s="173"/>
      <c r="J49" s="173"/>
      <c r="K49" s="173">
        <f>'実質公債費比率（分子）の構造'!N$45</f>
        <v>985</v>
      </c>
      <c r="L49" s="173"/>
      <c r="M49" s="173"/>
      <c r="N49" s="173">
        <f>'実質公債費比率（分子）の構造'!O$45</f>
        <v>1011</v>
      </c>
      <c r="O49" s="173"/>
      <c r="P49" s="173"/>
    </row>
    <row r="50" spans="1:16" x14ac:dyDescent="0.15">
      <c r="A50" s="173" t="s">
        <v>71</v>
      </c>
      <c r="B50" s="173" t="e">
        <f>NA()</f>
        <v>#N/A</v>
      </c>
      <c r="C50" s="173">
        <f>IF(ISNUMBER('実質公債費比率（分子）の構造'!K$53),'実質公債費比率（分子）の構造'!K$53,NA())</f>
        <v>374</v>
      </c>
      <c r="D50" s="173" t="e">
        <f>NA()</f>
        <v>#N/A</v>
      </c>
      <c r="E50" s="173" t="e">
        <f>NA()</f>
        <v>#N/A</v>
      </c>
      <c r="F50" s="173">
        <f>IF(ISNUMBER('実質公債費比率（分子）の構造'!L$53),'実質公債費比率（分子）の構造'!L$53,NA())</f>
        <v>486</v>
      </c>
      <c r="G50" s="173" t="e">
        <f>NA()</f>
        <v>#N/A</v>
      </c>
      <c r="H50" s="173" t="e">
        <f>NA()</f>
        <v>#N/A</v>
      </c>
      <c r="I50" s="173">
        <f>IF(ISNUMBER('実質公債費比率（分子）の構造'!M$53),'実質公債費比率（分子）の構造'!M$53,NA())</f>
        <v>570</v>
      </c>
      <c r="J50" s="173" t="e">
        <f>NA()</f>
        <v>#N/A</v>
      </c>
      <c r="K50" s="173" t="e">
        <f>NA()</f>
        <v>#N/A</v>
      </c>
      <c r="L50" s="173">
        <f>IF(ISNUMBER('実質公債費比率（分子）の構造'!N$53),'実質公債費比率（分子）の構造'!N$53,NA())</f>
        <v>538</v>
      </c>
      <c r="M50" s="173" t="e">
        <f>NA()</f>
        <v>#N/A</v>
      </c>
      <c r="N50" s="173" t="e">
        <f>NA()</f>
        <v>#N/A</v>
      </c>
      <c r="O50" s="173">
        <f>IF(ISNUMBER('実質公債費比率（分子）の構造'!O$53),'実質公債費比率（分子）の構造'!O$53,NA())</f>
        <v>567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11918</v>
      </c>
      <c r="E56" s="172"/>
      <c r="F56" s="172"/>
      <c r="G56" s="172">
        <f>'将来負担比率（分子）の構造'!J$52</f>
        <v>11633</v>
      </c>
      <c r="H56" s="172"/>
      <c r="I56" s="172"/>
      <c r="J56" s="172">
        <f>'将来負担比率（分子）の構造'!K$52</f>
        <v>11413</v>
      </c>
      <c r="K56" s="172"/>
      <c r="L56" s="172"/>
      <c r="M56" s="172">
        <f>'将来負担比率（分子）の構造'!L$52</f>
        <v>11259</v>
      </c>
      <c r="N56" s="172"/>
      <c r="O56" s="172"/>
      <c r="P56" s="172">
        <f>'将来負担比率（分子）の構造'!M$52</f>
        <v>11942</v>
      </c>
    </row>
    <row r="57" spans="1:16" x14ac:dyDescent="0.15">
      <c r="A57" s="172" t="s">
        <v>42</v>
      </c>
      <c r="B57" s="172"/>
      <c r="C57" s="172"/>
      <c r="D57" s="172">
        <f>'将来負担比率（分子）の構造'!I$51</f>
        <v>929</v>
      </c>
      <c r="E57" s="172"/>
      <c r="F57" s="172"/>
      <c r="G57" s="172">
        <f>'将来負担比率（分子）の構造'!J$51</f>
        <v>912</v>
      </c>
      <c r="H57" s="172"/>
      <c r="I57" s="172"/>
      <c r="J57" s="172">
        <f>'将来負担比率（分子）の構造'!K$51</f>
        <v>913</v>
      </c>
      <c r="K57" s="172"/>
      <c r="L57" s="172"/>
      <c r="M57" s="172">
        <f>'将来負担比率（分子）の構造'!L$51</f>
        <v>860</v>
      </c>
      <c r="N57" s="172"/>
      <c r="O57" s="172"/>
      <c r="P57" s="172">
        <f>'将来負担比率（分子）の構造'!M$51</f>
        <v>794</v>
      </c>
    </row>
    <row r="58" spans="1:16" x14ac:dyDescent="0.15">
      <c r="A58" s="172" t="s">
        <v>41</v>
      </c>
      <c r="B58" s="172"/>
      <c r="C58" s="172"/>
      <c r="D58" s="172">
        <f>'将来負担比率（分子）の構造'!I$50</f>
        <v>2697</v>
      </c>
      <c r="E58" s="172"/>
      <c r="F58" s="172"/>
      <c r="G58" s="172">
        <f>'将来負担比率（分子）の構造'!J$50</f>
        <v>2873</v>
      </c>
      <c r="H58" s="172"/>
      <c r="I58" s="172"/>
      <c r="J58" s="172">
        <f>'将来負担比率（分子）の構造'!K$50</f>
        <v>2582</v>
      </c>
      <c r="K58" s="172"/>
      <c r="L58" s="172"/>
      <c r="M58" s="172">
        <f>'将来負担比率（分子）の構造'!L$50</f>
        <v>2414</v>
      </c>
      <c r="N58" s="172"/>
      <c r="O58" s="172"/>
      <c r="P58" s="172">
        <f>'将来負担比率（分子）の構造'!M$50</f>
        <v>2172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1260</v>
      </c>
      <c r="C61" s="172"/>
      <c r="D61" s="172"/>
      <c r="E61" s="172">
        <f>'将来負担比率（分子）の構造'!J$46</f>
        <v>1152</v>
      </c>
      <c r="F61" s="172"/>
      <c r="G61" s="172"/>
      <c r="H61" s="172">
        <f>'将来負担比率（分子）の構造'!K$46</f>
        <v>1033</v>
      </c>
      <c r="I61" s="172"/>
      <c r="J61" s="172"/>
      <c r="K61" s="172">
        <f>'将来負担比率（分子）の構造'!L$46</f>
        <v>924</v>
      </c>
      <c r="L61" s="172"/>
      <c r="M61" s="172"/>
      <c r="N61" s="172">
        <f>'将来負担比率（分子）の構造'!M$46</f>
        <v>816</v>
      </c>
      <c r="O61" s="172"/>
      <c r="P61" s="172"/>
    </row>
    <row r="62" spans="1:16" x14ac:dyDescent="0.15">
      <c r="A62" s="172" t="s">
        <v>35</v>
      </c>
      <c r="B62" s="172">
        <f>'将来負担比率（分子）の構造'!I$45</f>
        <v>1439</v>
      </c>
      <c r="C62" s="172"/>
      <c r="D62" s="172"/>
      <c r="E62" s="172">
        <f>'将来負担比率（分子）の構造'!J$45</f>
        <v>1383</v>
      </c>
      <c r="F62" s="172"/>
      <c r="G62" s="172"/>
      <c r="H62" s="172">
        <f>'将来負担比率（分子）の構造'!K$45</f>
        <v>1332</v>
      </c>
      <c r="I62" s="172"/>
      <c r="J62" s="172"/>
      <c r="K62" s="172">
        <f>'将来負担比率（分子）の構造'!L$45</f>
        <v>1307</v>
      </c>
      <c r="L62" s="172"/>
      <c r="M62" s="172"/>
      <c r="N62" s="172">
        <f>'将来負担比率（分子）の構造'!M$45</f>
        <v>1258</v>
      </c>
      <c r="O62" s="172"/>
      <c r="P62" s="172"/>
    </row>
    <row r="63" spans="1:16" x14ac:dyDescent="0.15">
      <c r="A63" s="172" t="s">
        <v>34</v>
      </c>
      <c r="B63" s="172">
        <f>'将来負担比率（分子）の構造'!I$44</f>
        <v>811</v>
      </c>
      <c r="C63" s="172"/>
      <c r="D63" s="172"/>
      <c r="E63" s="172">
        <f>'将来負担比率（分子）の構造'!J$44</f>
        <v>1152</v>
      </c>
      <c r="F63" s="172"/>
      <c r="G63" s="172"/>
      <c r="H63" s="172">
        <f>'将来負担比率（分子）の構造'!K$44</f>
        <v>1008</v>
      </c>
      <c r="I63" s="172"/>
      <c r="J63" s="172"/>
      <c r="K63" s="172">
        <f>'将来負担比率（分子）の構造'!L$44</f>
        <v>959</v>
      </c>
      <c r="L63" s="172"/>
      <c r="M63" s="172"/>
      <c r="N63" s="172">
        <f>'将来負担比率（分子）の構造'!M$44</f>
        <v>953</v>
      </c>
      <c r="O63" s="172"/>
      <c r="P63" s="172"/>
    </row>
    <row r="64" spans="1:16" x14ac:dyDescent="0.15">
      <c r="A64" s="172" t="s">
        <v>33</v>
      </c>
      <c r="B64" s="172">
        <f>'将来負担比率（分子）の構造'!I$43</f>
        <v>5694</v>
      </c>
      <c r="C64" s="172"/>
      <c r="D64" s="172"/>
      <c r="E64" s="172">
        <f>'将来負担比率（分子）の構造'!J$43</f>
        <v>5352</v>
      </c>
      <c r="F64" s="172"/>
      <c r="G64" s="172"/>
      <c r="H64" s="172">
        <f>'将来負担比率（分子）の構造'!K$43</f>
        <v>5431</v>
      </c>
      <c r="I64" s="172"/>
      <c r="J64" s="172"/>
      <c r="K64" s="172">
        <f>'将来負担比率（分子）の構造'!L$43</f>
        <v>5212</v>
      </c>
      <c r="L64" s="172"/>
      <c r="M64" s="172"/>
      <c r="N64" s="172">
        <f>'将来負担比率（分子）の構造'!M$43</f>
        <v>5138</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685</v>
      </c>
      <c r="I65" s="172"/>
      <c r="J65" s="172"/>
      <c r="K65" s="172">
        <f>'将来負担比率（分子）の構造'!L$42</f>
        <v>692</v>
      </c>
      <c r="L65" s="172"/>
      <c r="M65" s="172"/>
      <c r="N65" s="172">
        <f>'将来負担比率（分子）の構造'!M$42</f>
        <v>674</v>
      </c>
      <c r="O65" s="172"/>
      <c r="P65" s="172"/>
    </row>
    <row r="66" spans="1:16" x14ac:dyDescent="0.15">
      <c r="A66" s="172" t="s">
        <v>31</v>
      </c>
      <c r="B66" s="172">
        <f>'将来負担比率（分子）の構造'!I$41</f>
        <v>12596</v>
      </c>
      <c r="C66" s="172"/>
      <c r="D66" s="172"/>
      <c r="E66" s="172">
        <f>'将来負担比率（分子）の構造'!J$41</f>
        <v>12495</v>
      </c>
      <c r="F66" s="172"/>
      <c r="G66" s="172"/>
      <c r="H66" s="172">
        <f>'将来負担比率（分子）の構造'!K$41</f>
        <v>12320</v>
      </c>
      <c r="I66" s="172"/>
      <c r="J66" s="172"/>
      <c r="K66" s="172">
        <f>'将来負担比率（分子）の構造'!L$41</f>
        <v>12538</v>
      </c>
      <c r="L66" s="172"/>
      <c r="M66" s="172"/>
      <c r="N66" s="172">
        <f>'将来負担比率（分子）の構造'!M$41</f>
        <v>15176</v>
      </c>
      <c r="O66" s="172"/>
      <c r="P66" s="172"/>
    </row>
    <row r="67" spans="1:16" x14ac:dyDescent="0.15">
      <c r="A67" s="172" t="s">
        <v>75</v>
      </c>
      <c r="B67" s="172" t="e">
        <f>NA()</f>
        <v>#N/A</v>
      </c>
      <c r="C67" s="172">
        <f>IF(ISNUMBER('将来負担比率（分子）の構造'!I$53), IF('将来負担比率（分子）の構造'!I$53 &lt; 0, 0, '将来負担比率（分子）の構造'!I$53), NA())</f>
        <v>6256</v>
      </c>
      <c r="D67" s="172" t="e">
        <f>NA()</f>
        <v>#N/A</v>
      </c>
      <c r="E67" s="172" t="e">
        <f>NA()</f>
        <v>#N/A</v>
      </c>
      <c r="F67" s="172">
        <f>IF(ISNUMBER('将来負担比率（分子）の構造'!J$53), IF('将来負担比率（分子）の構造'!J$53 &lt; 0, 0, '将来負担比率（分子）の構造'!J$53), NA())</f>
        <v>6116</v>
      </c>
      <c r="G67" s="172" t="e">
        <f>NA()</f>
        <v>#N/A</v>
      </c>
      <c r="H67" s="172" t="e">
        <f>NA()</f>
        <v>#N/A</v>
      </c>
      <c r="I67" s="172">
        <f>IF(ISNUMBER('将来負担比率（分子）の構造'!K$53), IF('将来負担比率（分子）の構造'!K$53 &lt; 0, 0, '将来負担比率（分子）の構造'!K$53), NA())</f>
        <v>6900</v>
      </c>
      <c r="J67" s="172" t="e">
        <f>NA()</f>
        <v>#N/A</v>
      </c>
      <c r="K67" s="172" t="e">
        <f>NA()</f>
        <v>#N/A</v>
      </c>
      <c r="L67" s="172">
        <f>IF(ISNUMBER('将来負担比率（分子）の構造'!L$53), IF('将来負担比率（分子）の構造'!L$53 &lt; 0, 0, '将来負担比率（分子）の構造'!L$53), NA())</f>
        <v>7098</v>
      </c>
      <c r="M67" s="172" t="e">
        <f>NA()</f>
        <v>#N/A</v>
      </c>
      <c r="N67" s="172" t="e">
        <f>NA()</f>
        <v>#N/A</v>
      </c>
      <c r="O67" s="172">
        <f>IF(ISNUMBER('将来負担比率（分子）の構造'!M$53), IF('将来負担比率（分子）の構造'!M$53 &lt; 0, 0, '将来負担比率（分子）の構造'!M$53), NA())</f>
        <v>9106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1587</v>
      </c>
      <c r="C72" s="176">
        <f>基金残高に係る経年分析!G55</f>
        <v>1387</v>
      </c>
      <c r="D72" s="176">
        <f>基金残高に係る経年分析!H55</f>
        <v>1187</v>
      </c>
    </row>
    <row r="73" spans="1:16" x14ac:dyDescent="0.15">
      <c r="A73" s="175" t="s">
        <v>78</v>
      </c>
      <c r="B73" s="176">
        <f>基金残高に係る経年分析!F56</f>
        <v>20</v>
      </c>
      <c r="C73" s="176">
        <f>基金残高に係る経年分析!G56</f>
        <v>20</v>
      </c>
      <c r="D73" s="176">
        <f>基金残高に係る経年分析!H56</f>
        <v>131</v>
      </c>
    </row>
    <row r="74" spans="1:16" x14ac:dyDescent="0.15">
      <c r="A74" s="175" t="s">
        <v>79</v>
      </c>
      <c r="B74" s="176">
        <f>基金残高に係る経年分析!F57</f>
        <v>367</v>
      </c>
      <c r="C74" s="176">
        <f>基金残高に係る経年分析!G57</f>
        <v>392</v>
      </c>
      <c r="D74" s="176">
        <f>基金残高に係る経年分析!H57</f>
        <v>203</v>
      </c>
    </row>
  </sheetData>
  <sheetProtection algorithmName="SHA-512" hashValue="u2bqgFxzFst22V+jfhFJLw4oRmNrCXWu5Ixy+R/DIrcLY/sgjcLWAv7aHM9GuN9qNGBtJv5O4T5jM2drG5HTTA==" saltValue="b9VBzxWg8q2SLCykUhL7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227</v>
      </c>
      <c r="C5" s="617"/>
      <c r="D5" s="617"/>
      <c r="E5" s="617"/>
      <c r="F5" s="617"/>
      <c r="G5" s="617"/>
      <c r="H5" s="617"/>
      <c r="I5" s="617"/>
      <c r="J5" s="617"/>
      <c r="K5" s="617"/>
      <c r="L5" s="617"/>
      <c r="M5" s="617"/>
      <c r="N5" s="617"/>
      <c r="O5" s="617"/>
      <c r="P5" s="617"/>
      <c r="Q5" s="618"/>
      <c r="R5" s="619">
        <v>3010573</v>
      </c>
      <c r="S5" s="620"/>
      <c r="T5" s="620"/>
      <c r="U5" s="620"/>
      <c r="V5" s="620"/>
      <c r="W5" s="620"/>
      <c r="X5" s="620"/>
      <c r="Y5" s="621"/>
      <c r="Z5" s="622">
        <v>20.9</v>
      </c>
      <c r="AA5" s="622"/>
      <c r="AB5" s="622"/>
      <c r="AC5" s="622"/>
      <c r="AD5" s="623">
        <v>2944480</v>
      </c>
      <c r="AE5" s="623"/>
      <c r="AF5" s="623"/>
      <c r="AG5" s="623"/>
      <c r="AH5" s="623"/>
      <c r="AI5" s="623"/>
      <c r="AJ5" s="623"/>
      <c r="AK5" s="623"/>
      <c r="AL5" s="624">
        <v>51.7</v>
      </c>
      <c r="AM5" s="625"/>
      <c r="AN5" s="625"/>
      <c r="AO5" s="626"/>
      <c r="AP5" s="616" t="s">
        <v>228</v>
      </c>
      <c r="AQ5" s="617"/>
      <c r="AR5" s="617"/>
      <c r="AS5" s="617"/>
      <c r="AT5" s="617"/>
      <c r="AU5" s="617"/>
      <c r="AV5" s="617"/>
      <c r="AW5" s="617"/>
      <c r="AX5" s="617"/>
      <c r="AY5" s="617"/>
      <c r="AZ5" s="617"/>
      <c r="BA5" s="617"/>
      <c r="BB5" s="617"/>
      <c r="BC5" s="617"/>
      <c r="BD5" s="617"/>
      <c r="BE5" s="617"/>
      <c r="BF5" s="618"/>
      <c r="BG5" s="627">
        <v>2944480</v>
      </c>
      <c r="BH5" s="628"/>
      <c r="BI5" s="628"/>
      <c r="BJ5" s="628"/>
      <c r="BK5" s="628"/>
      <c r="BL5" s="628"/>
      <c r="BM5" s="628"/>
      <c r="BN5" s="629"/>
      <c r="BO5" s="630">
        <v>97.8</v>
      </c>
      <c r="BP5" s="630"/>
      <c r="BQ5" s="630"/>
      <c r="BR5" s="630"/>
      <c r="BS5" s="631">
        <v>39388</v>
      </c>
      <c r="BT5" s="631"/>
      <c r="BU5" s="631"/>
      <c r="BV5" s="631"/>
      <c r="BW5" s="631"/>
      <c r="BX5" s="631"/>
      <c r="BY5" s="631"/>
      <c r="BZ5" s="631"/>
      <c r="CA5" s="631"/>
      <c r="CB5" s="632"/>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x14ac:dyDescent="0.15">
      <c r="B6" s="633" t="s">
        <v>232</v>
      </c>
      <c r="C6" s="634"/>
      <c r="D6" s="634"/>
      <c r="E6" s="634"/>
      <c r="F6" s="634"/>
      <c r="G6" s="634"/>
      <c r="H6" s="634"/>
      <c r="I6" s="634"/>
      <c r="J6" s="634"/>
      <c r="K6" s="634"/>
      <c r="L6" s="634"/>
      <c r="M6" s="634"/>
      <c r="N6" s="634"/>
      <c r="O6" s="634"/>
      <c r="P6" s="634"/>
      <c r="Q6" s="635"/>
      <c r="R6" s="627">
        <v>60934</v>
      </c>
      <c r="S6" s="628"/>
      <c r="T6" s="628"/>
      <c r="U6" s="628"/>
      <c r="V6" s="628"/>
      <c r="W6" s="628"/>
      <c r="X6" s="628"/>
      <c r="Y6" s="629"/>
      <c r="Z6" s="630">
        <v>0.4</v>
      </c>
      <c r="AA6" s="630"/>
      <c r="AB6" s="630"/>
      <c r="AC6" s="630"/>
      <c r="AD6" s="631">
        <v>60934</v>
      </c>
      <c r="AE6" s="631"/>
      <c r="AF6" s="631"/>
      <c r="AG6" s="631"/>
      <c r="AH6" s="631"/>
      <c r="AI6" s="631"/>
      <c r="AJ6" s="631"/>
      <c r="AK6" s="631"/>
      <c r="AL6" s="636">
        <v>1.1000000000000001</v>
      </c>
      <c r="AM6" s="637"/>
      <c r="AN6" s="637"/>
      <c r="AO6" s="638"/>
      <c r="AP6" s="633" t="s">
        <v>233</v>
      </c>
      <c r="AQ6" s="634"/>
      <c r="AR6" s="634"/>
      <c r="AS6" s="634"/>
      <c r="AT6" s="634"/>
      <c r="AU6" s="634"/>
      <c r="AV6" s="634"/>
      <c r="AW6" s="634"/>
      <c r="AX6" s="634"/>
      <c r="AY6" s="634"/>
      <c r="AZ6" s="634"/>
      <c r="BA6" s="634"/>
      <c r="BB6" s="634"/>
      <c r="BC6" s="634"/>
      <c r="BD6" s="634"/>
      <c r="BE6" s="634"/>
      <c r="BF6" s="635"/>
      <c r="BG6" s="627">
        <v>2944480</v>
      </c>
      <c r="BH6" s="628"/>
      <c r="BI6" s="628"/>
      <c r="BJ6" s="628"/>
      <c r="BK6" s="628"/>
      <c r="BL6" s="628"/>
      <c r="BM6" s="628"/>
      <c r="BN6" s="629"/>
      <c r="BO6" s="630">
        <v>97.8</v>
      </c>
      <c r="BP6" s="630"/>
      <c r="BQ6" s="630"/>
      <c r="BR6" s="630"/>
      <c r="BS6" s="631">
        <v>39388</v>
      </c>
      <c r="BT6" s="631"/>
      <c r="BU6" s="631"/>
      <c r="BV6" s="631"/>
      <c r="BW6" s="631"/>
      <c r="BX6" s="631"/>
      <c r="BY6" s="631"/>
      <c r="BZ6" s="631"/>
      <c r="CA6" s="631"/>
      <c r="CB6" s="632"/>
      <c r="CD6" s="639" t="s">
        <v>234</v>
      </c>
      <c r="CE6" s="640"/>
      <c r="CF6" s="640"/>
      <c r="CG6" s="640"/>
      <c r="CH6" s="640"/>
      <c r="CI6" s="640"/>
      <c r="CJ6" s="640"/>
      <c r="CK6" s="640"/>
      <c r="CL6" s="640"/>
      <c r="CM6" s="640"/>
      <c r="CN6" s="640"/>
      <c r="CO6" s="640"/>
      <c r="CP6" s="640"/>
      <c r="CQ6" s="641"/>
      <c r="CR6" s="627">
        <v>107485</v>
      </c>
      <c r="CS6" s="628"/>
      <c r="CT6" s="628"/>
      <c r="CU6" s="628"/>
      <c r="CV6" s="628"/>
      <c r="CW6" s="628"/>
      <c r="CX6" s="628"/>
      <c r="CY6" s="629"/>
      <c r="CZ6" s="624">
        <v>0.8</v>
      </c>
      <c r="DA6" s="625"/>
      <c r="DB6" s="625"/>
      <c r="DC6" s="642"/>
      <c r="DD6" s="643" t="s">
        <v>127</v>
      </c>
      <c r="DE6" s="628"/>
      <c r="DF6" s="628"/>
      <c r="DG6" s="628"/>
      <c r="DH6" s="628"/>
      <c r="DI6" s="628"/>
      <c r="DJ6" s="628"/>
      <c r="DK6" s="628"/>
      <c r="DL6" s="628"/>
      <c r="DM6" s="628"/>
      <c r="DN6" s="628"/>
      <c r="DO6" s="628"/>
      <c r="DP6" s="629"/>
      <c r="DQ6" s="643">
        <v>107217</v>
      </c>
      <c r="DR6" s="628"/>
      <c r="DS6" s="628"/>
      <c r="DT6" s="628"/>
      <c r="DU6" s="628"/>
      <c r="DV6" s="628"/>
      <c r="DW6" s="628"/>
      <c r="DX6" s="628"/>
      <c r="DY6" s="628"/>
      <c r="DZ6" s="628"/>
      <c r="EA6" s="628"/>
      <c r="EB6" s="628"/>
      <c r="EC6" s="647"/>
    </row>
    <row r="7" spans="2:143" ht="11.25" customHeight="1" x14ac:dyDescent="0.15">
      <c r="B7" s="633" t="s">
        <v>235</v>
      </c>
      <c r="C7" s="634"/>
      <c r="D7" s="634"/>
      <c r="E7" s="634"/>
      <c r="F7" s="634"/>
      <c r="G7" s="634"/>
      <c r="H7" s="634"/>
      <c r="I7" s="634"/>
      <c r="J7" s="634"/>
      <c r="K7" s="634"/>
      <c r="L7" s="634"/>
      <c r="M7" s="634"/>
      <c r="N7" s="634"/>
      <c r="O7" s="634"/>
      <c r="P7" s="634"/>
      <c r="Q7" s="635"/>
      <c r="R7" s="627">
        <v>3652</v>
      </c>
      <c r="S7" s="628"/>
      <c r="T7" s="628"/>
      <c r="U7" s="628"/>
      <c r="V7" s="628"/>
      <c r="W7" s="628"/>
      <c r="X7" s="628"/>
      <c r="Y7" s="629"/>
      <c r="Z7" s="630">
        <v>0</v>
      </c>
      <c r="AA7" s="630"/>
      <c r="AB7" s="630"/>
      <c r="AC7" s="630"/>
      <c r="AD7" s="631">
        <v>3652</v>
      </c>
      <c r="AE7" s="631"/>
      <c r="AF7" s="631"/>
      <c r="AG7" s="631"/>
      <c r="AH7" s="631"/>
      <c r="AI7" s="631"/>
      <c r="AJ7" s="631"/>
      <c r="AK7" s="631"/>
      <c r="AL7" s="636">
        <v>0.1</v>
      </c>
      <c r="AM7" s="637"/>
      <c r="AN7" s="637"/>
      <c r="AO7" s="638"/>
      <c r="AP7" s="633" t="s">
        <v>236</v>
      </c>
      <c r="AQ7" s="634"/>
      <c r="AR7" s="634"/>
      <c r="AS7" s="634"/>
      <c r="AT7" s="634"/>
      <c r="AU7" s="634"/>
      <c r="AV7" s="634"/>
      <c r="AW7" s="634"/>
      <c r="AX7" s="634"/>
      <c r="AY7" s="634"/>
      <c r="AZ7" s="634"/>
      <c r="BA7" s="634"/>
      <c r="BB7" s="634"/>
      <c r="BC7" s="634"/>
      <c r="BD7" s="634"/>
      <c r="BE7" s="634"/>
      <c r="BF7" s="635"/>
      <c r="BG7" s="627">
        <v>1226831</v>
      </c>
      <c r="BH7" s="628"/>
      <c r="BI7" s="628"/>
      <c r="BJ7" s="628"/>
      <c r="BK7" s="628"/>
      <c r="BL7" s="628"/>
      <c r="BM7" s="628"/>
      <c r="BN7" s="629"/>
      <c r="BO7" s="630">
        <v>40.799999999999997</v>
      </c>
      <c r="BP7" s="630"/>
      <c r="BQ7" s="630"/>
      <c r="BR7" s="630"/>
      <c r="BS7" s="631">
        <v>39388</v>
      </c>
      <c r="BT7" s="631"/>
      <c r="BU7" s="631"/>
      <c r="BV7" s="631"/>
      <c r="BW7" s="631"/>
      <c r="BX7" s="631"/>
      <c r="BY7" s="631"/>
      <c r="BZ7" s="631"/>
      <c r="CA7" s="631"/>
      <c r="CB7" s="632"/>
      <c r="CD7" s="644" t="s">
        <v>237</v>
      </c>
      <c r="CE7" s="645"/>
      <c r="CF7" s="645"/>
      <c r="CG7" s="645"/>
      <c r="CH7" s="645"/>
      <c r="CI7" s="645"/>
      <c r="CJ7" s="645"/>
      <c r="CK7" s="645"/>
      <c r="CL7" s="645"/>
      <c r="CM7" s="645"/>
      <c r="CN7" s="645"/>
      <c r="CO7" s="645"/>
      <c r="CP7" s="645"/>
      <c r="CQ7" s="646"/>
      <c r="CR7" s="627">
        <v>3823580</v>
      </c>
      <c r="CS7" s="628"/>
      <c r="CT7" s="628"/>
      <c r="CU7" s="628"/>
      <c r="CV7" s="628"/>
      <c r="CW7" s="628"/>
      <c r="CX7" s="628"/>
      <c r="CY7" s="629"/>
      <c r="CZ7" s="630">
        <v>28.4</v>
      </c>
      <c r="DA7" s="630"/>
      <c r="DB7" s="630"/>
      <c r="DC7" s="630"/>
      <c r="DD7" s="643">
        <v>2642732</v>
      </c>
      <c r="DE7" s="628"/>
      <c r="DF7" s="628"/>
      <c r="DG7" s="628"/>
      <c r="DH7" s="628"/>
      <c r="DI7" s="628"/>
      <c r="DJ7" s="628"/>
      <c r="DK7" s="628"/>
      <c r="DL7" s="628"/>
      <c r="DM7" s="628"/>
      <c r="DN7" s="628"/>
      <c r="DO7" s="628"/>
      <c r="DP7" s="629"/>
      <c r="DQ7" s="643">
        <v>1332646</v>
      </c>
      <c r="DR7" s="628"/>
      <c r="DS7" s="628"/>
      <c r="DT7" s="628"/>
      <c r="DU7" s="628"/>
      <c r="DV7" s="628"/>
      <c r="DW7" s="628"/>
      <c r="DX7" s="628"/>
      <c r="DY7" s="628"/>
      <c r="DZ7" s="628"/>
      <c r="EA7" s="628"/>
      <c r="EB7" s="628"/>
      <c r="EC7" s="647"/>
    </row>
    <row r="8" spans="2:143" ht="11.25" customHeight="1" x14ac:dyDescent="0.15">
      <c r="B8" s="633" t="s">
        <v>238</v>
      </c>
      <c r="C8" s="634"/>
      <c r="D8" s="634"/>
      <c r="E8" s="634"/>
      <c r="F8" s="634"/>
      <c r="G8" s="634"/>
      <c r="H8" s="634"/>
      <c r="I8" s="634"/>
      <c r="J8" s="634"/>
      <c r="K8" s="634"/>
      <c r="L8" s="634"/>
      <c r="M8" s="634"/>
      <c r="N8" s="634"/>
      <c r="O8" s="634"/>
      <c r="P8" s="634"/>
      <c r="Q8" s="635"/>
      <c r="R8" s="627">
        <v>22586</v>
      </c>
      <c r="S8" s="628"/>
      <c r="T8" s="628"/>
      <c r="U8" s="628"/>
      <c r="V8" s="628"/>
      <c r="W8" s="628"/>
      <c r="X8" s="628"/>
      <c r="Y8" s="629"/>
      <c r="Z8" s="630">
        <v>0.2</v>
      </c>
      <c r="AA8" s="630"/>
      <c r="AB8" s="630"/>
      <c r="AC8" s="630"/>
      <c r="AD8" s="631">
        <v>22586</v>
      </c>
      <c r="AE8" s="631"/>
      <c r="AF8" s="631"/>
      <c r="AG8" s="631"/>
      <c r="AH8" s="631"/>
      <c r="AI8" s="631"/>
      <c r="AJ8" s="631"/>
      <c r="AK8" s="631"/>
      <c r="AL8" s="636">
        <v>0.4</v>
      </c>
      <c r="AM8" s="637"/>
      <c r="AN8" s="637"/>
      <c r="AO8" s="638"/>
      <c r="AP8" s="633" t="s">
        <v>239</v>
      </c>
      <c r="AQ8" s="634"/>
      <c r="AR8" s="634"/>
      <c r="AS8" s="634"/>
      <c r="AT8" s="634"/>
      <c r="AU8" s="634"/>
      <c r="AV8" s="634"/>
      <c r="AW8" s="634"/>
      <c r="AX8" s="634"/>
      <c r="AY8" s="634"/>
      <c r="AZ8" s="634"/>
      <c r="BA8" s="634"/>
      <c r="BB8" s="634"/>
      <c r="BC8" s="634"/>
      <c r="BD8" s="634"/>
      <c r="BE8" s="634"/>
      <c r="BF8" s="635"/>
      <c r="BG8" s="627">
        <v>40730</v>
      </c>
      <c r="BH8" s="628"/>
      <c r="BI8" s="628"/>
      <c r="BJ8" s="628"/>
      <c r="BK8" s="628"/>
      <c r="BL8" s="628"/>
      <c r="BM8" s="628"/>
      <c r="BN8" s="629"/>
      <c r="BO8" s="630">
        <v>1.4</v>
      </c>
      <c r="BP8" s="630"/>
      <c r="BQ8" s="630"/>
      <c r="BR8" s="630"/>
      <c r="BS8" s="631" t="s">
        <v>127</v>
      </c>
      <c r="BT8" s="631"/>
      <c r="BU8" s="631"/>
      <c r="BV8" s="631"/>
      <c r="BW8" s="631"/>
      <c r="BX8" s="631"/>
      <c r="BY8" s="631"/>
      <c r="BZ8" s="631"/>
      <c r="CA8" s="631"/>
      <c r="CB8" s="632"/>
      <c r="CD8" s="644" t="s">
        <v>240</v>
      </c>
      <c r="CE8" s="645"/>
      <c r="CF8" s="645"/>
      <c r="CG8" s="645"/>
      <c r="CH8" s="645"/>
      <c r="CI8" s="645"/>
      <c r="CJ8" s="645"/>
      <c r="CK8" s="645"/>
      <c r="CL8" s="645"/>
      <c r="CM8" s="645"/>
      <c r="CN8" s="645"/>
      <c r="CO8" s="645"/>
      <c r="CP8" s="645"/>
      <c r="CQ8" s="646"/>
      <c r="CR8" s="627">
        <v>3466502</v>
      </c>
      <c r="CS8" s="628"/>
      <c r="CT8" s="628"/>
      <c r="CU8" s="628"/>
      <c r="CV8" s="628"/>
      <c r="CW8" s="628"/>
      <c r="CX8" s="628"/>
      <c r="CY8" s="629"/>
      <c r="CZ8" s="630">
        <v>25.7</v>
      </c>
      <c r="DA8" s="630"/>
      <c r="DB8" s="630"/>
      <c r="DC8" s="630"/>
      <c r="DD8" s="643">
        <v>26865</v>
      </c>
      <c r="DE8" s="628"/>
      <c r="DF8" s="628"/>
      <c r="DG8" s="628"/>
      <c r="DH8" s="628"/>
      <c r="DI8" s="628"/>
      <c r="DJ8" s="628"/>
      <c r="DK8" s="628"/>
      <c r="DL8" s="628"/>
      <c r="DM8" s="628"/>
      <c r="DN8" s="628"/>
      <c r="DO8" s="628"/>
      <c r="DP8" s="629"/>
      <c r="DQ8" s="643">
        <v>1533276</v>
      </c>
      <c r="DR8" s="628"/>
      <c r="DS8" s="628"/>
      <c r="DT8" s="628"/>
      <c r="DU8" s="628"/>
      <c r="DV8" s="628"/>
      <c r="DW8" s="628"/>
      <c r="DX8" s="628"/>
      <c r="DY8" s="628"/>
      <c r="DZ8" s="628"/>
      <c r="EA8" s="628"/>
      <c r="EB8" s="628"/>
      <c r="EC8" s="647"/>
    </row>
    <row r="9" spans="2:143" ht="11.25" customHeight="1" x14ac:dyDescent="0.15">
      <c r="B9" s="633" t="s">
        <v>241</v>
      </c>
      <c r="C9" s="634"/>
      <c r="D9" s="634"/>
      <c r="E9" s="634"/>
      <c r="F9" s="634"/>
      <c r="G9" s="634"/>
      <c r="H9" s="634"/>
      <c r="I9" s="634"/>
      <c r="J9" s="634"/>
      <c r="K9" s="634"/>
      <c r="L9" s="634"/>
      <c r="M9" s="634"/>
      <c r="N9" s="634"/>
      <c r="O9" s="634"/>
      <c r="P9" s="634"/>
      <c r="Q9" s="635"/>
      <c r="R9" s="627">
        <v>24296</v>
      </c>
      <c r="S9" s="628"/>
      <c r="T9" s="628"/>
      <c r="U9" s="628"/>
      <c r="V9" s="628"/>
      <c r="W9" s="628"/>
      <c r="X9" s="628"/>
      <c r="Y9" s="629"/>
      <c r="Z9" s="630">
        <v>0.2</v>
      </c>
      <c r="AA9" s="630"/>
      <c r="AB9" s="630"/>
      <c r="AC9" s="630"/>
      <c r="AD9" s="631">
        <v>24296</v>
      </c>
      <c r="AE9" s="631"/>
      <c r="AF9" s="631"/>
      <c r="AG9" s="631"/>
      <c r="AH9" s="631"/>
      <c r="AI9" s="631"/>
      <c r="AJ9" s="631"/>
      <c r="AK9" s="631"/>
      <c r="AL9" s="636">
        <v>0.4</v>
      </c>
      <c r="AM9" s="637"/>
      <c r="AN9" s="637"/>
      <c r="AO9" s="638"/>
      <c r="AP9" s="633" t="s">
        <v>242</v>
      </c>
      <c r="AQ9" s="634"/>
      <c r="AR9" s="634"/>
      <c r="AS9" s="634"/>
      <c r="AT9" s="634"/>
      <c r="AU9" s="634"/>
      <c r="AV9" s="634"/>
      <c r="AW9" s="634"/>
      <c r="AX9" s="634"/>
      <c r="AY9" s="634"/>
      <c r="AZ9" s="634"/>
      <c r="BA9" s="634"/>
      <c r="BB9" s="634"/>
      <c r="BC9" s="634"/>
      <c r="BD9" s="634"/>
      <c r="BE9" s="634"/>
      <c r="BF9" s="635"/>
      <c r="BG9" s="627">
        <v>975315</v>
      </c>
      <c r="BH9" s="628"/>
      <c r="BI9" s="628"/>
      <c r="BJ9" s="628"/>
      <c r="BK9" s="628"/>
      <c r="BL9" s="628"/>
      <c r="BM9" s="628"/>
      <c r="BN9" s="629"/>
      <c r="BO9" s="630">
        <v>32.4</v>
      </c>
      <c r="BP9" s="630"/>
      <c r="BQ9" s="630"/>
      <c r="BR9" s="630"/>
      <c r="BS9" s="631" t="s">
        <v>127</v>
      </c>
      <c r="BT9" s="631"/>
      <c r="BU9" s="631"/>
      <c r="BV9" s="631"/>
      <c r="BW9" s="631"/>
      <c r="BX9" s="631"/>
      <c r="BY9" s="631"/>
      <c r="BZ9" s="631"/>
      <c r="CA9" s="631"/>
      <c r="CB9" s="632"/>
      <c r="CD9" s="644" t="s">
        <v>243</v>
      </c>
      <c r="CE9" s="645"/>
      <c r="CF9" s="645"/>
      <c r="CG9" s="645"/>
      <c r="CH9" s="645"/>
      <c r="CI9" s="645"/>
      <c r="CJ9" s="645"/>
      <c r="CK9" s="645"/>
      <c r="CL9" s="645"/>
      <c r="CM9" s="645"/>
      <c r="CN9" s="645"/>
      <c r="CO9" s="645"/>
      <c r="CP9" s="645"/>
      <c r="CQ9" s="646"/>
      <c r="CR9" s="627">
        <v>977397</v>
      </c>
      <c r="CS9" s="628"/>
      <c r="CT9" s="628"/>
      <c r="CU9" s="628"/>
      <c r="CV9" s="628"/>
      <c r="CW9" s="628"/>
      <c r="CX9" s="628"/>
      <c r="CY9" s="629"/>
      <c r="CZ9" s="630">
        <v>7.3</v>
      </c>
      <c r="DA9" s="630"/>
      <c r="DB9" s="630"/>
      <c r="DC9" s="630"/>
      <c r="DD9" s="643">
        <v>21778</v>
      </c>
      <c r="DE9" s="628"/>
      <c r="DF9" s="628"/>
      <c r="DG9" s="628"/>
      <c r="DH9" s="628"/>
      <c r="DI9" s="628"/>
      <c r="DJ9" s="628"/>
      <c r="DK9" s="628"/>
      <c r="DL9" s="628"/>
      <c r="DM9" s="628"/>
      <c r="DN9" s="628"/>
      <c r="DO9" s="628"/>
      <c r="DP9" s="629"/>
      <c r="DQ9" s="643">
        <v>559559</v>
      </c>
      <c r="DR9" s="628"/>
      <c r="DS9" s="628"/>
      <c r="DT9" s="628"/>
      <c r="DU9" s="628"/>
      <c r="DV9" s="628"/>
      <c r="DW9" s="628"/>
      <c r="DX9" s="628"/>
      <c r="DY9" s="628"/>
      <c r="DZ9" s="628"/>
      <c r="EA9" s="628"/>
      <c r="EB9" s="628"/>
      <c r="EC9" s="647"/>
    </row>
    <row r="10" spans="2:143" ht="11.25" customHeight="1" x14ac:dyDescent="0.15">
      <c r="B10" s="633" t="s">
        <v>244</v>
      </c>
      <c r="C10" s="634"/>
      <c r="D10" s="634"/>
      <c r="E10" s="634"/>
      <c r="F10" s="634"/>
      <c r="G10" s="634"/>
      <c r="H10" s="634"/>
      <c r="I10" s="634"/>
      <c r="J10" s="634"/>
      <c r="K10" s="634"/>
      <c r="L10" s="634"/>
      <c r="M10" s="634"/>
      <c r="N10" s="634"/>
      <c r="O10" s="634"/>
      <c r="P10" s="634"/>
      <c r="Q10" s="635"/>
      <c r="R10" s="627" t="s">
        <v>127</v>
      </c>
      <c r="S10" s="628"/>
      <c r="T10" s="628"/>
      <c r="U10" s="628"/>
      <c r="V10" s="628"/>
      <c r="W10" s="628"/>
      <c r="X10" s="628"/>
      <c r="Y10" s="629"/>
      <c r="Z10" s="630" t="s">
        <v>127</v>
      </c>
      <c r="AA10" s="630"/>
      <c r="AB10" s="630"/>
      <c r="AC10" s="630"/>
      <c r="AD10" s="631" t="s">
        <v>127</v>
      </c>
      <c r="AE10" s="631"/>
      <c r="AF10" s="631"/>
      <c r="AG10" s="631"/>
      <c r="AH10" s="631"/>
      <c r="AI10" s="631"/>
      <c r="AJ10" s="631"/>
      <c r="AK10" s="631"/>
      <c r="AL10" s="636" t="s">
        <v>127</v>
      </c>
      <c r="AM10" s="637"/>
      <c r="AN10" s="637"/>
      <c r="AO10" s="638"/>
      <c r="AP10" s="633" t="s">
        <v>246</v>
      </c>
      <c r="AQ10" s="634"/>
      <c r="AR10" s="634"/>
      <c r="AS10" s="634"/>
      <c r="AT10" s="634"/>
      <c r="AU10" s="634"/>
      <c r="AV10" s="634"/>
      <c r="AW10" s="634"/>
      <c r="AX10" s="634"/>
      <c r="AY10" s="634"/>
      <c r="AZ10" s="634"/>
      <c r="BA10" s="634"/>
      <c r="BB10" s="634"/>
      <c r="BC10" s="634"/>
      <c r="BD10" s="634"/>
      <c r="BE10" s="634"/>
      <c r="BF10" s="635"/>
      <c r="BG10" s="627">
        <v>71278</v>
      </c>
      <c r="BH10" s="628"/>
      <c r="BI10" s="628"/>
      <c r="BJ10" s="628"/>
      <c r="BK10" s="628"/>
      <c r="BL10" s="628"/>
      <c r="BM10" s="628"/>
      <c r="BN10" s="629"/>
      <c r="BO10" s="630">
        <v>2.4</v>
      </c>
      <c r="BP10" s="630"/>
      <c r="BQ10" s="630"/>
      <c r="BR10" s="630"/>
      <c r="BS10" s="631" t="s">
        <v>127</v>
      </c>
      <c r="BT10" s="631"/>
      <c r="BU10" s="631"/>
      <c r="BV10" s="631"/>
      <c r="BW10" s="631"/>
      <c r="BX10" s="631"/>
      <c r="BY10" s="631"/>
      <c r="BZ10" s="631"/>
      <c r="CA10" s="631"/>
      <c r="CB10" s="632"/>
      <c r="CD10" s="644" t="s">
        <v>247</v>
      </c>
      <c r="CE10" s="645"/>
      <c r="CF10" s="645"/>
      <c r="CG10" s="645"/>
      <c r="CH10" s="645"/>
      <c r="CI10" s="645"/>
      <c r="CJ10" s="645"/>
      <c r="CK10" s="645"/>
      <c r="CL10" s="645"/>
      <c r="CM10" s="645"/>
      <c r="CN10" s="645"/>
      <c r="CO10" s="645"/>
      <c r="CP10" s="645"/>
      <c r="CQ10" s="646"/>
      <c r="CR10" s="627">
        <v>5062</v>
      </c>
      <c r="CS10" s="628"/>
      <c r="CT10" s="628"/>
      <c r="CU10" s="628"/>
      <c r="CV10" s="628"/>
      <c r="CW10" s="628"/>
      <c r="CX10" s="628"/>
      <c r="CY10" s="629"/>
      <c r="CZ10" s="630">
        <v>0</v>
      </c>
      <c r="DA10" s="630"/>
      <c r="DB10" s="630"/>
      <c r="DC10" s="630"/>
      <c r="DD10" s="643">
        <v>528</v>
      </c>
      <c r="DE10" s="628"/>
      <c r="DF10" s="628"/>
      <c r="DG10" s="628"/>
      <c r="DH10" s="628"/>
      <c r="DI10" s="628"/>
      <c r="DJ10" s="628"/>
      <c r="DK10" s="628"/>
      <c r="DL10" s="628"/>
      <c r="DM10" s="628"/>
      <c r="DN10" s="628"/>
      <c r="DO10" s="628"/>
      <c r="DP10" s="629"/>
      <c r="DQ10" s="643">
        <v>5062</v>
      </c>
      <c r="DR10" s="628"/>
      <c r="DS10" s="628"/>
      <c r="DT10" s="628"/>
      <c r="DU10" s="628"/>
      <c r="DV10" s="628"/>
      <c r="DW10" s="628"/>
      <c r="DX10" s="628"/>
      <c r="DY10" s="628"/>
      <c r="DZ10" s="628"/>
      <c r="EA10" s="628"/>
      <c r="EB10" s="628"/>
      <c r="EC10" s="647"/>
    </row>
    <row r="11" spans="2:143" ht="11.25" customHeight="1" x14ac:dyDescent="0.15">
      <c r="B11" s="633" t="s">
        <v>248</v>
      </c>
      <c r="C11" s="634"/>
      <c r="D11" s="634"/>
      <c r="E11" s="634"/>
      <c r="F11" s="634"/>
      <c r="G11" s="634"/>
      <c r="H11" s="634"/>
      <c r="I11" s="634"/>
      <c r="J11" s="634"/>
      <c r="K11" s="634"/>
      <c r="L11" s="634"/>
      <c r="M11" s="634"/>
      <c r="N11" s="634"/>
      <c r="O11" s="634"/>
      <c r="P11" s="634"/>
      <c r="Q11" s="635"/>
      <c r="R11" s="627">
        <v>543232</v>
      </c>
      <c r="S11" s="628"/>
      <c r="T11" s="628"/>
      <c r="U11" s="628"/>
      <c r="V11" s="628"/>
      <c r="W11" s="628"/>
      <c r="X11" s="628"/>
      <c r="Y11" s="629"/>
      <c r="Z11" s="636">
        <v>3.8</v>
      </c>
      <c r="AA11" s="637"/>
      <c r="AB11" s="637"/>
      <c r="AC11" s="648"/>
      <c r="AD11" s="643">
        <v>543232</v>
      </c>
      <c r="AE11" s="628"/>
      <c r="AF11" s="628"/>
      <c r="AG11" s="628"/>
      <c r="AH11" s="628"/>
      <c r="AI11" s="628"/>
      <c r="AJ11" s="628"/>
      <c r="AK11" s="629"/>
      <c r="AL11" s="636">
        <v>9.5</v>
      </c>
      <c r="AM11" s="637"/>
      <c r="AN11" s="637"/>
      <c r="AO11" s="638"/>
      <c r="AP11" s="633" t="s">
        <v>249</v>
      </c>
      <c r="AQ11" s="634"/>
      <c r="AR11" s="634"/>
      <c r="AS11" s="634"/>
      <c r="AT11" s="634"/>
      <c r="AU11" s="634"/>
      <c r="AV11" s="634"/>
      <c r="AW11" s="634"/>
      <c r="AX11" s="634"/>
      <c r="AY11" s="634"/>
      <c r="AZ11" s="634"/>
      <c r="BA11" s="634"/>
      <c r="BB11" s="634"/>
      <c r="BC11" s="634"/>
      <c r="BD11" s="634"/>
      <c r="BE11" s="634"/>
      <c r="BF11" s="635"/>
      <c r="BG11" s="627">
        <v>139508</v>
      </c>
      <c r="BH11" s="628"/>
      <c r="BI11" s="628"/>
      <c r="BJ11" s="628"/>
      <c r="BK11" s="628"/>
      <c r="BL11" s="628"/>
      <c r="BM11" s="628"/>
      <c r="BN11" s="629"/>
      <c r="BO11" s="630">
        <v>4.5999999999999996</v>
      </c>
      <c r="BP11" s="630"/>
      <c r="BQ11" s="630"/>
      <c r="BR11" s="630"/>
      <c r="BS11" s="631">
        <v>39388</v>
      </c>
      <c r="BT11" s="631"/>
      <c r="BU11" s="631"/>
      <c r="BV11" s="631"/>
      <c r="BW11" s="631"/>
      <c r="BX11" s="631"/>
      <c r="BY11" s="631"/>
      <c r="BZ11" s="631"/>
      <c r="CA11" s="631"/>
      <c r="CB11" s="632"/>
      <c r="CD11" s="644" t="s">
        <v>250</v>
      </c>
      <c r="CE11" s="645"/>
      <c r="CF11" s="645"/>
      <c r="CG11" s="645"/>
      <c r="CH11" s="645"/>
      <c r="CI11" s="645"/>
      <c r="CJ11" s="645"/>
      <c r="CK11" s="645"/>
      <c r="CL11" s="645"/>
      <c r="CM11" s="645"/>
      <c r="CN11" s="645"/>
      <c r="CO11" s="645"/>
      <c r="CP11" s="645"/>
      <c r="CQ11" s="646"/>
      <c r="CR11" s="627">
        <v>334535</v>
      </c>
      <c r="CS11" s="628"/>
      <c r="CT11" s="628"/>
      <c r="CU11" s="628"/>
      <c r="CV11" s="628"/>
      <c r="CW11" s="628"/>
      <c r="CX11" s="628"/>
      <c r="CY11" s="629"/>
      <c r="CZ11" s="630">
        <v>2.5</v>
      </c>
      <c r="DA11" s="630"/>
      <c r="DB11" s="630"/>
      <c r="DC11" s="630"/>
      <c r="DD11" s="643">
        <v>142729</v>
      </c>
      <c r="DE11" s="628"/>
      <c r="DF11" s="628"/>
      <c r="DG11" s="628"/>
      <c r="DH11" s="628"/>
      <c r="DI11" s="628"/>
      <c r="DJ11" s="628"/>
      <c r="DK11" s="628"/>
      <c r="DL11" s="628"/>
      <c r="DM11" s="628"/>
      <c r="DN11" s="628"/>
      <c r="DO11" s="628"/>
      <c r="DP11" s="629"/>
      <c r="DQ11" s="643">
        <v>105830</v>
      </c>
      <c r="DR11" s="628"/>
      <c r="DS11" s="628"/>
      <c r="DT11" s="628"/>
      <c r="DU11" s="628"/>
      <c r="DV11" s="628"/>
      <c r="DW11" s="628"/>
      <c r="DX11" s="628"/>
      <c r="DY11" s="628"/>
      <c r="DZ11" s="628"/>
      <c r="EA11" s="628"/>
      <c r="EB11" s="628"/>
      <c r="EC11" s="647"/>
    </row>
    <row r="12" spans="2:143" ht="11.25" customHeight="1" x14ac:dyDescent="0.15">
      <c r="B12" s="633" t="s">
        <v>251</v>
      </c>
      <c r="C12" s="634"/>
      <c r="D12" s="634"/>
      <c r="E12" s="634"/>
      <c r="F12" s="634"/>
      <c r="G12" s="634"/>
      <c r="H12" s="634"/>
      <c r="I12" s="634"/>
      <c r="J12" s="634"/>
      <c r="K12" s="634"/>
      <c r="L12" s="634"/>
      <c r="M12" s="634"/>
      <c r="N12" s="634"/>
      <c r="O12" s="634"/>
      <c r="P12" s="634"/>
      <c r="Q12" s="635"/>
      <c r="R12" s="627" t="s">
        <v>127</v>
      </c>
      <c r="S12" s="628"/>
      <c r="T12" s="628"/>
      <c r="U12" s="628"/>
      <c r="V12" s="628"/>
      <c r="W12" s="628"/>
      <c r="X12" s="628"/>
      <c r="Y12" s="629"/>
      <c r="Z12" s="630" t="s">
        <v>127</v>
      </c>
      <c r="AA12" s="630"/>
      <c r="AB12" s="630"/>
      <c r="AC12" s="630"/>
      <c r="AD12" s="631" t="s">
        <v>127</v>
      </c>
      <c r="AE12" s="631"/>
      <c r="AF12" s="631"/>
      <c r="AG12" s="631"/>
      <c r="AH12" s="631"/>
      <c r="AI12" s="631"/>
      <c r="AJ12" s="631"/>
      <c r="AK12" s="631"/>
      <c r="AL12" s="636" t="s">
        <v>127</v>
      </c>
      <c r="AM12" s="637"/>
      <c r="AN12" s="637"/>
      <c r="AO12" s="638"/>
      <c r="AP12" s="633" t="s">
        <v>252</v>
      </c>
      <c r="AQ12" s="634"/>
      <c r="AR12" s="634"/>
      <c r="AS12" s="634"/>
      <c r="AT12" s="634"/>
      <c r="AU12" s="634"/>
      <c r="AV12" s="634"/>
      <c r="AW12" s="634"/>
      <c r="AX12" s="634"/>
      <c r="AY12" s="634"/>
      <c r="AZ12" s="634"/>
      <c r="BA12" s="634"/>
      <c r="BB12" s="634"/>
      <c r="BC12" s="634"/>
      <c r="BD12" s="634"/>
      <c r="BE12" s="634"/>
      <c r="BF12" s="635"/>
      <c r="BG12" s="627">
        <v>1466417</v>
      </c>
      <c r="BH12" s="628"/>
      <c r="BI12" s="628"/>
      <c r="BJ12" s="628"/>
      <c r="BK12" s="628"/>
      <c r="BL12" s="628"/>
      <c r="BM12" s="628"/>
      <c r="BN12" s="629"/>
      <c r="BO12" s="630">
        <v>48.7</v>
      </c>
      <c r="BP12" s="630"/>
      <c r="BQ12" s="630"/>
      <c r="BR12" s="630"/>
      <c r="BS12" s="631" t="s">
        <v>127</v>
      </c>
      <c r="BT12" s="631"/>
      <c r="BU12" s="631"/>
      <c r="BV12" s="631"/>
      <c r="BW12" s="631"/>
      <c r="BX12" s="631"/>
      <c r="BY12" s="631"/>
      <c r="BZ12" s="631"/>
      <c r="CA12" s="631"/>
      <c r="CB12" s="632"/>
      <c r="CD12" s="644" t="s">
        <v>253</v>
      </c>
      <c r="CE12" s="645"/>
      <c r="CF12" s="645"/>
      <c r="CG12" s="645"/>
      <c r="CH12" s="645"/>
      <c r="CI12" s="645"/>
      <c r="CJ12" s="645"/>
      <c r="CK12" s="645"/>
      <c r="CL12" s="645"/>
      <c r="CM12" s="645"/>
      <c r="CN12" s="645"/>
      <c r="CO12" s="645"/>
      <c r="CP12" s="645"/>
      <c r="CQ12" s="646"/>
      <c r="CR12" s="627">
        <v>246359</v>
      </c>
      <c r="CS12" s="628"/>
      <c r="CT12" s="628"/>
      <c r="CU12" s="628"/>
      <c r="CV12" s="628"/>
      <c r="CW12" s="628"/>
      <c r="CX12" s="628"/>
      <c r="CY12" s="629"/>
      <c r="CZ12" s="630">
        <v>1.8</v>
      </c>
      <c r="DA12" s="630"/>
      <c r="DB12" s="630"/>
      <c r="DC12" s="630"/>
      <c r="DD12" s="643">
        <v>10578</v>
      </c>
      <c r="DE12" s="628"/>
      <c r="DF12" s="628"/>
      <c r="DG12" s="628"/>
      <c r="DH12" s="628"/>
      <c r="DI12" s="628"/>
      <c r="DJ12" s="628"/>
      <c r="DK12" s="628"/>
      <c r="DL12" s="628"/>
      <c r="DM12" s="628"/>
      <c r="DN12" s="628"/>
      <c r="DO12" s="628"/>
      <c r="DP12" s="629"/>
      <c r="DQ12" s="643">
        <v>181238</v>
      </c>
      <c r="DR12" s="628"/>
      <c r="DS12" s="628"/>
      <c r="DT12" s="628"/>
      <c r="DU12" s="628"/>
      <c r="DV12" s="628"/>
      <c r="DW12" s="628"/>
      <c r="DX12" s="628"/>
      <c r="DY12" s="628"/>
      <c r="DZ12" s="628"/>
      <c r="EA12" s="628"/>
      <c r="EB12" s="628"/>
      <c r="EC12" s="647"/>
    </row>
    <row r="13" spans="2:143" ht="11.25" customHeight="1" x14ac:dyDescent="0.15">
      <c r="B13" s="633" t="s">
        <v>254</v>
      </c>
      <c r="C13" s="634"/>
      <c r="D13" s="634"/>
      <c r="E13" s="634"/>
      <c r="F13" s="634"/>
      <c r="G13" s="634"/>
      <c r="H13" s="634"/>
      <c r="I13" s="634"/>
      <c r="J13" s="634"/>
      <c r="K13" s="634"/>
      <c r="L13" s="634"/>
      <c r="M13" s="634"/>
      <c r="N13" s="634"/>
      <c r="O13" s="634"/>
      <c r="P13" s="634"/>
      <c r="Q13" s="635"/>
      <c r="R13" s="627" t="s">
        <v>127</v>
      </c>
      <c r="S13" s="628"/>
      <c r="T13" s="628"/>
      <c r="U13" s="628"/>
      <c r="V13" s="628"/>
      <c r="W13" s="628"/>
      <c r="X13" s="628"/>
      <c r="Y13" s="629"/>
      <c r="Z13" s="630" t="s">
        <v>127</v>
      </c>
      <c r="AA13" s="630"/>
      <c r="AB13" s="630"/>
      <c r="AC13" s="630"/>
      <c r="AD13" s="631" t="s">
        <v>127</v>
      </c>
      <c r="AE13" s="631"/>
      <c r="AF13" s="631"/>
      <c r="AG13" s="631"/>
      <c r="AH13" s="631"/>
      <c r="AI13" s="631"/>
      <c r="AJ13" s="631"/>
      <c r="AK13" s="631"/>
      <c r="AL13" s="636" t="s">
        <v>127</v>
      </c>
      <c r="AM13" s="637"/>
      <c r="AN13" s="637"/>
      <c r="AO13" s="638"/>
      <c r="AP13" s="633" t="s">
        <v>255</v>
      </c>
      <c r="AQ13" s="634"/>
      <c r="AR13" s="634"/>
      <c r="AS13" s="634"/>
      <c r="AT13" s="634"/>
      <c r="AU13" s="634"/>
      <c r="AV13" s="634"/>
      <c r="AW13" s="634"/>
      <c r="AX13" s="634"/>
      <c r="AY13" s="634"/>
      <c r="AZ13" s="634"/>
      <c r="BA13" s="634"/>
      <c r="BB13" s="634"/>
      <c r="BC13" s="634"/>
      <c r="BD13" s="634"/>
      <c r="BE13" s="634"/>
      <c r="BF13" s="635"/>
      <c r="BG13" s="627">
        <v>1461934</v>
      </c>
      <c r="BH13" s="628"/>
      <c r="BI13" s="628"/>
      <c r="BJ13" s="628"/>
      <c r="BK13" s="628"/>
      <c r="BL13" s="628"/>
      <c r="BM13" s="628"/>
      <c r="BN13" s="629"/>
      <c r="BO13" s="630">
        <v>48.6</v>
      </c>
      <c r="BP13" s="630"/>
      <c r="BQ13" s="630"/>
      <c r="BR13" s="630"/>
      <c r="BS13" s="631" t="s">
        <v>127</v>
      </c>
      <c r="BT13" s="631"/>
      <c r="BU13" s="631"/>
      <c r="BV13" s="631"/>
      <c r="BW13" s="631"/>
      <c r="BX13" s="631"/>
      <c r="BY13" s="631"/>
      <c r="BZ13" s="631"/>
      <c r="CA13" s="631"/>
      <c r="CB13" s="632"/>
      <c r="CD13" s="644" t="s">
        <v>256</v>
      </c>
      <c r="CE13" s="645"/>
      <c r="CF13" s="645"/>
      <c r="CG13" s="645"/>
      <c r="CH13" s="645"/>
      <c r="CI13" s="645"/>
      <c r="CJ13" s="645"/>
      <c r="CK13" s="645"/>
      <c r="CL13" s="645"/>
      <c r="CM13" s="645"/>
      <c r="CN13" s="645"/>
      <c r="CO13" s="645"/>
      <c r="CP13" s="645"/>
      <c r="CQ13" s="646"/>
      <c r="CR13" s="627">
        <v>1836632</v>
      </c>
      <c r="CS13" s="628"/>
      <c r="CT13" s="628"/>
      <c r="CU13" s="628"/>
      <c r="CV13" s="628"/>
      <c r="CW13" s="628"/>
      <c r="CX13" s="628"/>
      <c r="CY13" s="629"/>
      <c r="CZ13" s="630">
        <v>13.6</v>
      </c>
      <c r="DA13" s="630"/>
      <c r="DB13" s="630"/>
      <c r="DC13" s="630"/>
      <c r="DD13" s="643">
        <v>1095847</v>
      </c>
      <c r="DE13" s="628"/>
      <c r="DF13" s="628"/>
      <c r="DG13" s="628"/>
      <c r="DH13" s="628"/>
      <c r="DI13" s="628"/>
      <c r="DJ13" s="628"/>
      <c r="DK13" s="628"/>
      <c r="DL13" s="628"/>
      <c r="DM13" s="628"/>
      <c r="DN13" s="628"/>
      <c r="DO13" s="628"/>
      <c r="DP13" s="629"/>
      <c r="DQ13" s="643">
        <v>739752</v>
      </c>
      <c r="DR13" s="628"/>
      <c r="DS13" s="628"/>
      <c r="DT13" s="628"/>
      <c r="DU13" s="628"/>
      <c r="DV13" s="628"/>
      <c r="DW13" s="628"/>
      <c r="DX13" s="628"/>
      <c r="DY13" s="628"/>
      <c r="DZ13" s="628"/>
      <c r="EA13" s="628"/>
      <c r="EB13" s="628"/>
      <c r="EC13" s="647"/>
    </row>
    <row r="14" spans="2:143" ht="11.25" customHeight="1" x14ac:dyDescent="0.15">
      <c r="B14" s="633" t="s">
        <v>257</v>
      </c>
      <c r="C14" s="634"/>
      <c r="D14" s="634"/>
      <c r="E14" s="634"/>
      <c r="F14" s="634"/>
      <c r="G14" s="634"/>
      <c r="H14" s="634"/>
      <c r="I14" s="634"/>
      <c r="J14" s="634"/>
      <c r="K14" s="634"/>
      <c r="L14" s="634"/>
      <c r="M14" s="634"/>
      <c r="N14" s="634"/>
      <c r="O14" s="634"/>
      <c r="P14" s="634"/>
      <c r="Q14" s="635"/>
      <c r="R14" s="627" t="s">
        <v>127</v>
      </c>
      <c r="S14" s="628"/>
      <c r="T14" s="628"/>
      <c r="U14" s="628"/>
      <c r="V14" s="628"/>
      <c r="W14" s="628"/>
      <c r="X14" s="628"/>
      <c r="Y14" s="629"/>
      <c r="Z14" s="630" t="s">
        <v>127</v>
      </c>
      <c r="AA14" s="630"/>
      <c r="AB14" s="630"/>
      <c r="AC14" s="630"/>
      <c r="AD14" s="631" t="s">
        <v>127</v>
      </c>
      <c r="AE14" s="631"/>
      <c r="AF14" s="631"/>
      <c r="AG14" s="631"/>
      <c r="AH14" s="631"/>
      <c r="AI14" s="631"/>
      <c r="AJ14" s="631"/>
      <c r="AK14" s="631"/>
      <c r="AL14" s="636" t="s">
        <v>127</v>
      </c>
      <c r="AM14" s="637"/>
      <c r="AN14" s="637"/>
      <c r="AO14" s="638"/>
      <c r="AP14" s="633" t="s">
        <v>258</v>
      </c>
      <c r="AQ14" s="634"/>
      <c r="AR14" s="634"/>
      <c r="AS14" s="634"/>
      <c r="AT14" s="634"/>
      <c r="AU14" s="634"/>
      <c r="AV14" s="634"/>
      <c r="AW14" s="634"/>
      <c r="AX14" s="634"/>
      <c r="AY14" s="634"/>
      <c r="AZ14" s="634"/>
      <c r="BA14" s="634"/>
      <c r="BB14" s="634"/>
      <c r="BC14" s="634"/>
      <c r="BD14" s="634"/>
      <c r="BE14" s="634"/>
      <c r="BF14" s="635"/>
      <c r="BG14" s="627">
        <v>83767</v>
      </c>
      <c r="BH14" s="628"/>
      <c r="BI14" s="628"/>
      <c r="BJ14" s="628"/>
      <c r="BK14" s="628"/>
      <c r="BL14" s="628"/>
      <c r="BM14" s="628"/>
      <c r="BN14" s="629"/>
      <c r="BO14" s="630">
        <v>2.8</v>
      </c>
      <c r="BP14" s="630"/>
      <c r="BQ14" s="630"/>
      <c r="BR14" s="630"/>
      <c r="BS14" s="631" t="s">
        <v>127</v>
      </c>
      <c r="BT14" s="631"/>
      <c r="BU14" s="631"/>
      <c r="BV14" s="631"/>
      <c r="BW14" s="631"/>
      <c r="BX14" s="631"/>
      <c r="BY14" s="631"/>
      <c r="BZ14" s="631"/>
      <c r="CA14" s="631"/>
      <c r="CB14" s="632"/>
      <c r="CD14" s="644" t="s">
        <v>259</v>
      </c>
      <c r="CE14" s="645"/>
      <c r="CF14" s="645"/>
      <c r="CG14" s="645"/>
      <c r="CH14" s="645"/>
      <c r="CI14" s="645"/>
      <c r="CJ14" s="645"/>
      <c r="CK14" s="645"/>
      <c r="CL14" s="645"/>
      <c r="CM14" s="645"/>
      <c r="CN14" s="645"/>
      <c r="CO14" s="645"/>
      <c r="CP14" s="645"/>
      <c r="CQ14" s="646"/>
      <c r="CR14" s="627">
        <v>494358</v>
      </c>
      <c r="CS14" s="628"/>
      <c r="CT14" s="628"/>
      <c r="CU14" s="628"/>
      <c r="CV14" s="628"/>
      <c r="CW14" s="628"/>
      <c r="CX14" s="628"/>
      <c r="CY14" s="629"/>
      <c r="CZ14" s="630">
        <v>3.7</v>
      </c>
      <c r="DA14" s="630"/>
      <c r="DB14" s="630"/>
      <c r="DC14" s="630"/>
      <c r="DD14" s="643">
        <v>168291</v>
      </c>
      <c r="DE14" s="628"/>
      <c r="DF14" s="628"/>
      <c r="DG14" s="628"/>
      <c r="DH14" s="628"/>
      <c r="DI14" s="628"/>
      <c r="DJ14" s="628"/>
      <c r="DK14" s="628"/>
      <c r="DL14" s="628"/>
      <c r="DM14" s="628"/>
      <c r="DN14" s="628"/>
      <c r="DO14" s="628"/>
      <c r="DP14" s="629"/>
      <c r="DQ14" s="643">
        <v>318196</v>
      </c>
      <c r="DR14" s="628"/>
      <c r="DS14" s="628"/>
      <c r="DT14" s="628"/>
      <c r="DU14" s="628"/>
      <c r="DV14" s="628"/>
      <c r="DW14" s="628"/>
      <c r="DX14" s="628"/>
      <c r="DY14" s="628"/>
      <c r="DZ14" s="628"/>
      <c r="EA14" s="628"/>
      <c r="EB14" s="628"/>
      <c r="EC14" s="647"/>
    </row>
    <row r="15" spans="2:143" ht="11.25" customHeight="1" x14ac:dyDescent="0.15">
      <c r="B15" s="633" t="s">
        <v>260</v>
      </c>
      <c r="C15" s="634"/>
      <c r="D15" s="634"/>
      <c r="E15" s="634"/>
      <c r="F15" s="634"/>
      <c r="G15" s="634"/>
      <c r="H15" s="634"/>
      <c r="I15" s="634"/>
      <c r="J15" s="634"/>
      <c r="K15" s="634"/>
      <c r="L15" s="634"/>
      <c r="M15" s="634"/>
      <c r="N15" s="634"/>
      <c r="O15" s="634"/>
      <c r="P15" s="634"/>
      <c r="Q15" s="635"/>
      <c r="R15" s="627" t="s">
        <v>127</v>
      </c>
      <c r="S15" s="628"/>
      <c r="T15" s="628"/>
      <c r="U15" s="628"/>
      <c r="V15" s="628"/>
      <c r="W15" s="628"/>
      <c r="X15" s="628"/>
      <c r="Y15" s="629"/>
      <c r="Z15" s="630" t="s">
        <v>127</v>
      </c>
      <c r="AA15" s="630"/>
      <c r="AB15" s="630"/>
      <c r="AC15" s="630"/>
      <c r="AD15" s="631" t="s">
        <v>127</v>
      </c>
      <c r="AE15" s="631"/>
      <c r="AF15" s="631"/>
      <c r="AG15" s="631"/>
      <c r="AH15" s="631"/>
      <c r="AI15" s="631"/>
      <c r="AJ15" s="631"/>
      <c r="AK15" s="631"/>
      <c r="AL15" s="636" t="s">
        <v>127</v>
      </c>
      <c r="AM15" s="637"/>
      <c r="AN15" s="637"/>
      <c r="AO15" s="638"/>
      <c r="AP15" s="633" t="s">
        <v>261</v>
      </c>
      <c r="AQ15" s="634"/>
      <c r="AR15" s="634"/>
      <c r="AS15" s="634"/>
      <c r="AT15" s="634"/>
      <c r="AU15" s="634"/>
      <c r="AV15" s="634"/>
      <c r="AW15" s="634"/>
      <c r="AX15" s="634"/>
      <c r="AY15" s="634"/>
      <c r="AZ15" s="634"/>
      <c r="BA15" s="634"/>
      <c r="BB15" s="634"/>
      <c r="BC15" s="634"/>
      <c r="BD15" s="634"/>
      <c r="BE15" s="634"/>
      <c r="BF15" s="635"/>
      <c r="BG15" s="627">
        <v>167465</v>
      </c>
      <c r="BH15" s="628"/>
      <c r="BI15" s="628"/>
      <c r="BJ15" s="628"/>
      <c r="BK15" s="628"/>
      <c r="BL15" s="628"/>
      <c r="BM15" s="628"/>
      <c r="BN15" s="629"/>
      <c r="BO15" s="630">
        <v>5.6</v>
      </c>
      <c r="BP15" s="630"/>
      <c r="BQ15" s="630"/>
      <c r="BR15" s="630"/>
      <c r="BS15" s="631" t="s">
        <v>127</v>
      </c>
      <c r="BT15" s="631"/>
      <c r="BU15" s="631"/>
      <c r="BV15" s="631"/>
      <c r="BW15" s="631"/>
      <c r="BX15" s="631"/>
      <c r="BY15" s="631"/>
      <c r="BZ15" s="631"/>
      <c r="CA15" s="631"/>
      <c r="CB15" s="632"/>
      <c r="CD15" s="644" t="s">
        <v>262</v>
      </c>
      <c r="CE15" s="645"/>
      <c r="CF15" s="645"/>
      <c r="CG15" s="645"/>
      <c r="CH15" s="645"/>
      <c r="CI15" s="645"/>
      <c r="CJ15" s="645"/>
      <c r="CK15" s="645"/>
      <c r="CL15" s="645"/>
      <c r="CM15" s="645"/>
      <c r="CN15" s="645"/>
      <c r="CO15" s="645"/>
      <c r="CP15" s="645"/>
      <c r="CQ15" s="646"/>
      <c r="CR15" s="627">
        <v>1173775</v>
      </c>
      <c r="CS15" s="628"/>
      <c r="CT15" s="628"/>
      <c r="CU15" s="628"/>
      <c r="CV15" s="628"/>
      <c r="CW15" s="628"/>
      <c r="CX15" s="628"/>
      <c r="CY15" s="629"/>
      <c r="CZ15" s="630">
        <v>8.6999999999999993</v>
      </c>
      <c r="DA15" s="630"/>
      <c r="DB15" s="630"/>
      <c r="DC15" s="630"/>
      <c r="DD15" s="643">
        <v>253900</v>
      </c>
      <c r="DE15" s="628"/>
      <c r="DF15" s="628"/>
      <c r="DG15" s="628"/>
      <c r="DH15" s="628"/>
      <c r="DI15" s="628"/>
      <c r="DJ15" s="628"/>
      <c r="DK15" s="628"/>
      <c r="DL15" s="628"/>
      <c r="DM15" s="628"/>
      <c r="DN15" s="628"/>
      <c r="DO15" s="628"/>
      <c r="DP15" s="629"/>
      <c r="DQ15" s="643">
        <v>686986</v>
      </c>
      <c r="DR15" s="628"/>
      <c r="DS15" s="628"/>
      <c r="DT15" s="628"/>
      <c r="DU15" s="628"/>
      <c r="DV15" s="628"/>
      <c r="DW15" s="628"/>
      <c r="DX15" s="628"/>
      <c r="DY15" s="628"/>
      <c r="DZ15" s="628"/>
      <c r="EA15" s="628"/>
      <c r="EB15" s="628"/>
      <c r="EC15" s="647"/>
    </row>
    <row r="16" spans="2:143" ht="11.25" customHeight="1" x14ac:dyDescent="0.15">
      <c r="B16" s="633" t="s">
        <v>263</v>
      </c>
      <c r="C16" s="634"/>
      <c r="D16" s="634"/>
      <c r="E16" s="634"/>
      <c r="F16" s="634"/>
      <c r="G16" s="634"/>
      <c r="H16" s="634"/>
      <c r="I16" s="634"/>
      <c r="J16" s="634"/>
      <c r="K16" s="634"/>
      <c r="L16" s="634"/>
      <c r="M16" s="634"/>
      <c r="N16" s="634"/>
      <c r="O16" s="634"/>
      <c r="P16" s="634"/>
      <c r="Q16" s="635"/>
      <c r="R16" s="627">
        <v>4889</v>
      </c>
      <c r="S16" s="628"/>
      <c r="T16" s="628"/>
      <c r="U16" s="628"/>
      <c r="V16" s="628"/>
      <c r="W16" s="628"/>
      <c r="X16" s="628"/>
      <c r="Y16" s="629"/>
      <c r="Z16" s="630">
        <v>0</v>
      </c>
      <c r="AA16" s="630"/>
      <c r="AB16" s="630"/>
      <c r="AC16" s="630"/>
      <c r="AD16" s="631">
        <v>4889</v>
      </c>
      <c r="AE16" s="631"/>
      <c r="AF16" s="631"/>
      <c r="AG16" s="631"/>
      <c r="AH16" s="631"/>
      <c r="AI16" s="631"/>
      <c r="AJ16" s="631"/>
      <c r="AK16" s="631"/>
      <c r="AL16" s="636">
        <v>0.1</v>
      </c>
      <c r="AM16" s="637"/>
      <c r="AN16" s="637"/>
      <c r="AO16" s="638"/>
      <c r="AP16" s="633" t="s">
        <v>264</v>
      </c>
      <c r="AQ16" s="634"/>
      <c r="AR16" s="634"/>
      <c r="AS16" s="634"/>
      <c r="AT16" s="634"/>
      <c r="AU16" s="634"/>
      <c r="AV16" s="634"/>
      <c r="AW16" s="634"/>
      <c r="AX16" s="634"/>
      <c r="AY16" s="634"/>
      <c r="AZ16" s="634"/>
      <c r="BA16" s="634"/>
      <c r="BB16" s="634"/>
      <c r="BC16" s="634"/>
      <c r="BD16" s="634"/>
      <c r="BE16" s="634"/>
      <c r="BF16" s="635"/>
      <c r="BG16" s="627" t="s">
        <v>127</v>
      </c>
      <c r="BH16" s="628"/>
      <c r="BI16" s="628"/>
      <c r="BJ16" s="628"/>
      <c r="BK16" s="628"/>
      <c r="BL16" s="628"/>
      <c r="BM16" s="628"/>
      <c r="BN16" s="629"/>
      <c r="BO16" s="630" t="s">
        <v>127</v>
      </c>
      <c r="BP16" s="630"/>
      <c r="BQ16" s="630"/>
      <c r="BR16" s="630"/>
      <c r="BS16" s="631" t="s">
        <v>127</v>
      </c>
      <c r="BT16" s="631"/>
      <c r="BU16" s="631"/>
      <c r="BV16" s="631"/>
      <c r="BW16" s="631"/>
      <c r="BX16" s="631"/>
      <c r="BY16" s="631"/>
      <c r="BZ16" s="631"/>
      <c r="CA16" s="631"/>
      <c r="CB16" s="632"/>
      <c r="CD16" s="644" t="s">
        <v>265</v>
      </c>
      <c r="CE16" s="645"/>
      <c r="CF16" s="645"/>
      <c r="CG16" s="645"/>
      <c r="CH16" s="645"/>
      <c r="CI16" s="645"/>
      <c r="CJ16" s="645"/>
      <c r="CK16" s="645"/>
      <c r="CL16" s="645"/>
      <c r="CM16" s="645"/>
      <c r="CN16" s="645"/>
      <c r="CO16" s="645"/>
      <c r="CP16" s="645"/>
      <c r="CQ16" s="646"/>
      <c r="CR16" s="627" t="s">
        <v>127</v>
      </c>
      <c r="CS16" s="628"/>
      <c r="CT16" s="628"/>
      <c r="CU16" s="628"/>
      <c r="CV16" s="628"/>
      <c r="CW16" s="628"/>
      <c r="CX16" s="628"/>
      <c r="CY16" s="629"/>
      <c r="CZ16" s="630" t="s">
        <v>127</v>
      </c>
      <c r="DA16" s="630"/>
      <c r="DB16" s="630"/>
      <c r="DC16" s="630"/>
      <c r="DD16" s="643" t="s">
        <v>127</v>
      </c>
      <c r="DE16" s="628"/>
      <c r="DF16" s="628"/>
      <c r="DG16" s="628"/>
      <c r="DH16" s="628"/>
      <c r="DI16" s="628"/>
      <c r="DJ16" s="628"/>
      <c r="DK16" s="628"/>
      <c r="DL16" s="628"/>
      <c r="DM16" s="628"/>
      <c r="DN16" s="628"/>
      <c r="DO16" s="628"/>
      <c r="DP16" s="629"/>
      <c r="DQ16" s="643" t="s">
        <v>127</v>
      </c>
      <c r="DR16" s="628"/>
      <c r="DS16" s="628"/>
      <c r="DT16" s="628"/>
      <c r="DU16" s="628"/>
      <c r="DV16" s="628"/>
      <c r="DW16" s="628"/>
      <c r="DX16" s="628"/>
      <c r="DY16" s="628"/>
      <c r="DZ16" s="628"/>
      <c r="EA16" s="628"/>
      <c r="EB16" s="628"/>
      <c r="EC16" s="647"/>
    </row>
    <row r="17" spans="2:133" ht="11.25" customHeight="1" x14ac:dyDescent="0.15">
      <c r="B17" s="633" t="s">
        <v>266</v>
      </c>
      <c r="C17" s="634"/>
      <c r="D17" s="634"/>
      <c r="E17" s="634"/>
      <c r="F17" s="634"/>
      <c r="G17" s="634"/>
      <c r="H17" s="634"/>
      <c r="I17" s="634"/>
      <c r="J17" s="634"/>
      <c r="K17" s="634"/>
      <c r="L17" s="634"/>
      <c r="M17" s="634"/>
      <c r="N17" s="634"/>
      <c r="O17" s="634"/>
      <c r="P17" s="634"/>
      <c r="Q17" s="635"/>
      <c r="R17" s="627">
        <v>46693</v>
      </c>
      <c r="S17" s="628"/>
      <c r="T17" s="628"/>
      <c r="U17" s="628"/>
      <c r="V17" s="628"/>
      <c r="W17" s="628"/>
      <c r="X17" s="628"/>
      <c r="Y17" s="629"/>
      <c r="Z17" s="630">
        <v>0.3</v>
      </c>
      <c r="AA17" s="630"/>
      <c r="AB17" s="630"/>
      <c r="AC17" s="630"/>
      <c r="AD17" s="631">
        <v>46693</v>
      </c>
      <c r="AE17" s="631"/>
      <c r="AF17" s="631"/>
      <c r="AG17" s="631"/>
      <c r="AH17" s="631"/>
      <c r="AI17" s="631"/>
      <c r="AJ17" s="631"/>
      <c r="AK17" s="631"/>
      <c r="AL17" s="636">
        <v>0.8</v>
      </c>
      <c r="AM17" s="637"/>
      <c r="AN17" s="637"/>
      <c r="AO17" s="638"/>
      <c r="AP17" s="633" t="s">
        <v>267</v>
      </c>
      <c r="AQ17" s="634"/>
      <c r="AR17" s="634"/>
      <c r="AS17" s="634"/>
      <c r="AT17" s="634"/>
      <c r="AU17" s="634"/>
      <c r="AV17" s="634"/>
      <c r="AW17" s="634"/>
      <c r="AX17" s="634"/>
      <c r="AY17" s="634"/>
      <c r="AZ17" s="634"/>
      <c r="BA17" s="634"/>
      <c r="BB17" s="634"/>
      <c r="BC17" s="634"/>
      <c r="BD17" s="634"/>
      <c r="BE17" s="634"/>
      <c r="BF17" s="635"/>
      <c r="BG17" s="627" t="s">
        <v>127</v>
      </c>
      <c r="BH17" s="628"/>
      <c r="BI17" s="628"/>
      <c r="BJ17" s="628"/>
      <c r="BK17" s="628"/>
      <c r="BL17" s="628"/>
      <c r="BM17" s="628"/>
      <c r="BN17" s="629"/>
      <c r="BO17" s="630" t="s">
        <v>127</v>
      </c>
      <c r="BP17" s="630"/>
      <c r="BQ17" s="630"/>
      <c r="BR17" s="630"/>
      <c r="BS17" s="631" t="s">
        <v>127</v>
      </c>
      <c r="BT17" s="631"/>
      <c r="BU17" s="631"/>
      <c r="BV17" s="631"/>
      <c r="BW17" s="631"/>
      <c r="BX17" s="631"/>
      <c r="BY17" s="631"/>
      <c r="BZ17" s="631"/>
      <c r="CA17" s="631"/>
      <c r="CB17" s="632"/>
      <c r="CD17" s="644" t="s">
        <v>268</v>
      </c>
      <c r="CE17" s="645"/>
      <c r="CF17" s="645"/>
      <c r="CG17" s="645"/>
      <c r="CH17" s="645"/>
      <c r="CI17" s="645"/>
      <c r="CJ17" s="645"/>
      <c r="CK17" s="645"/>
      <c r="CL17" s="645"/>
      <c r="CM17" s="645"/>
      <c r="CN17" s="645"/>
      <c r="CO17" s="645"/>
      <c r="CP17" s="645"/>
      <c r="CQ17" s="646"/>
      <c r="CR17" s="627">
        <v>1013319</v>
      </c>
      <c r="CS17" s="628"/>
      <c r="CT17" s="628"/>
      <c r="CU17" s="628"/>
      <c r="CV17" s="628"/>
      <c r="CW17" s="628"/>
      <c r="CX17" s="628"/>
      <c r="CY17" s="629"/>
      <c r="CZ17" s="630">
        <v>7.5</v>
      </c>
      <c r="DA17" s="630"/>
      <c r="DB17" s="630"/>
      <c r="DC17" s="630"/>
      <c r="DD17" s="643" t="s">
        <v>127</v>
      </c>
      <c r="DE17" s="628"/>
      <c r="DF17" s="628"/>
      <c r="DG17" s="628"/>
      <c r="DH17" s="628"/>
      <c r="DI17" s="628"/>
      <c r="DJ17" s="628"/>
      <c r="DK17" s="628"/>
      <c r="DL17" s="628"/>
      <c r="DM17" s="628"/>
      <c r="DN17" s="628"/>
      <c r="DO17" s="628"/>
      <c r="DP17" s="629"/>
      <c r="DQ17" s="643">
        <v>995042</v>
      </c>
      <c r="DR17" s="628"/>
      <c r="DS17" s="628"/>
      <c r="DT17" s="628"/>
      <c r="DU17" s="628"/>
      <c r="DV17" s="628"/>
      <c r="DW17" s="628"/>
      <c r="DX17" s="628"/>
      <c r="DY17" s="628"/>
      <c r="DZ17" s="628"/>
      <c r="EA17" s="628"/>
      <c r="EB17" s="628"/>
      <c r="EC17" s="647"/>
    </row>
    <row r="18" spans="2:133" ht="11.25" customHeight="1" x14ac:dyDescent="0.15">
      <c r="B18" s="633" t="s">
        <v>269</v>
      </c>
      <c r="C18" s="634"/>
      <c r="D18" s="634"/>
      <c r="E18" s="634"/>
      <c r="F18" s="634"/>
      <c r="G18" s="634"/>
      <c r="H18" s="634"/>
      <c r="I18" s="634"/>
      <c r="J18" s="634"/>
      <c r="K18" s="634"/>
      <c r="L18" s="634"/>
      <c r="M18" s="634"/>
      <c r="N18" s="634"/>
      <c r="O18" s="634"/>
      <c r="P18" s="634"/>
      <c r="Q18" s="635"/>
      <c r="R18" s="627">
        <v>40262</v>
      </c>
      <c r="S18" s="628"/>
      <c r="T18" s="628"/>
      <c r="U18" s="628"/>
      <c r="V18" s="628"/>
      <c r="W18" s="628"/>
      <c r="X18" s="628"/>
      <c r="Y18" s="629"/>
      <c r="Z18" s="630">
        <v>0.3</v>
      </c>
      <c r="AA18" s="630"/>
      <c r="AB18" s="630"/>
      <c r="AC18" s="630"/>
      <c r="AD18" s="631">
        <v>39755</v>
      </c>
      <c r="AE18" s="631"/>
      <c r="AF18" s="631"/>
      <c r="AG18" s="631"/>
      <c r="AH18" s="631"/>
      <c r="AI18" s="631"/>
      <c r="AJ18" s="631"/>
      <c r="AK18" s="631"/>
      <c r="AL18" s="636">
        <v>0.69999998807907104</v>
      </c>
      <c r="AM18" s="637"/>
      <c r="AN18" s="637"/>
      <c r="AO18" s="638"/>
      <c r="AP18" s="633" t="s">
        <v>270</v>
      </c>
      <c r="AQ18" s="634"/>
      <c r="AR18" s="634"/>
      <c r="AS18" s="634"/>
      <c r="AT18" s="634"/>
      <c r="AU18" s="634"/>
      <c r="AV18" s="634"/>
      <c r="AW18" s="634"/>
      <c r="AX18" s="634"/>
      <c r="AY18" s="634"/>
      <c r="AZ18" s="634"/>
      <c r="BA18" s="634"/>
      <c r="BB18" s="634"/>
      <c r="BC18" s="634"/>
      <c r="BD18" s="634"/>
      <c r="BE18" s="634"/>
      <c r="BF18" s="635"/>
      <c r="BG18" s="627" t="s">
        <v>127</v>
      </c>
      <c r="BH18" s="628"/>
      <c r="BI18" s="628"/>
      <c r="BJ18" s="628"/>
      <c r="BK18" s="628"/>
      <c r="BL18" s="628"/>
      <c r="BM18" s="628"/>
      <c r="BN18" s="629"/>
      <c r="BO18" s="630" t="s">
        <v>127</v>
      </c>
      <c r="BP18" s="630"/>
      <c r="BQ18" s="630"/>
      <c r="BR18" s="630"/>
      <c r="BS18" s="631" t="s">
        <v>127</v>
      </c>
      <c r="BT18" s="631"/>
      <c r="BU18" s="631"/>
      <c r="BV18" s="631"/>
      <c r="BW18" s="631"/>
      <c r="BX18" s="631"/>
      <c r="BY18" s="631"/>
      <c r="BZ18" s="631"/>
      <c r="CA18" s="631"/>
      <c r="CB18" s="632"/>
      <c r="CD18" s="644" t="s">
        <v>271</v>
      </c>
      <c r="CE18" s="645"/>
      <c r="CF18" s="645"/>
      <c r="CG18" s="645"/>
      <c r="CH18" s="645"/>
      <c r="CI18" s="645"/>
      <c r="CJ18" s="645"/>
      <c r="CK18" s="645"/>
      <c r="CL18" s="645"/>
      <c r="CM18" s="645"/>
      <c r="CN18" s="645"/>
      <c r="CO18" s="645"/>
      <c r="CP18" s="645"/>
      <c r="CQ18" s="646"/>
      <c r="CR18" s="627" t="s">
        <v>127</v>
      </c>
      <c r="CS18" s="628"/>
      <c r="CT18" s="628"/>
      <c r="CU18" s="628"/>
      <c r="CV18" s="628"/>
      <c r="CW18" s="628"/>
      <c r="CX18" s="628"/>
      <c r="CY18" s="629"/>
      <c r="CZ18" s="630" t="s">
        <v>127</v>
      </c>
      <c r="DA18" s="630"/>
      <c r="DB18" s="630"/>
      <c r="DC18" s="630"/>
      <c r="DD18" s="643" t="s">
        <v>127</v>
      </c>
      <c r="DE18" s="628"/>
      <c r="DF18" s="628"/>
      <c r="DG18" s="628"/>
      <c r="DH18" s="628"/>
      <c r="DI18" s="628"/>
      <c r="DJ18" s="628"/>
      <c r="DK18" s="628"/>
      <c r="DL18" s="628"/>
      <c r="DM18" s="628"/>
      <c r="DN18" s="628"/>
      <c r="DO18" s="628"/>
      <c r="DP18" s="629"/>
      <c r="DQ18" s="643" t="s">
        <v>127</v>
      </c>
      <c r="DR18" s="628"/>
      <c r="DS18" s="628"/>
      <c r="DT18" s="628"/>
      <c r="DU18" s="628"/>
      <c r="DV18" s="628"/>
      <c r="DW18" s="628"/>
      <c r="DX18" s="628"/>
      <c r="DY18" s="628"/>
      <c r="DZ18" s="628"/>
      <c r="EA18" s="628"/>
      <c r="EB18" s="628"/>
      <c r="EC18" s="647"/>
    </row>
    <row r="19" spans="2:133" ht="11.25" customHeight="1" x14ac:dyDescent="0.15">
      <c r="B19" s="633" t="s">
        <v>272</v>
      </c>
      <c r="C19" s="634"/>
      <c r="D19" s="634"/>
      <c r="E19" s="634"/>
      <c r="F19" s="634"/>
      <c r="G19" s="634"/>
      <c r="H19" s="634"/>
      <c r="I19" s="634"/>
      <c r="J19" s="634"/>
      <c r="K19" s="634"/>
      <c r="L19" s="634"/>
      <c r="M19" s="634"/>
      <c r="N19" s="634"/>
      <c r="O19" s="634"/>
      <c r="P19" s="634"/>
      <c r="Q19" s="635"/>
      <c r="R19" s="627">
        <v>18338</v>
      </c>
      <c r="S19" s="628"/>
      <c r="T19" s="628"/>
      <c r="U19" s="628"/>
      <c r="V19" s="628"/>
      <c r="W19" s="628"/>
      <c r="X19" s="628"/>
      <c r="Y19" s="629"/>
      <c r="Z19" s="630">
        <v>0.1</v>
      </c>
      <c r="AA19" s="630"/>
      <c r="AB19" s="630"/>
      <c r="AC19" s="630"/>
      <c r="AD19" s="631">
        <v>18338</v>
      </c>
      <c r="AE19" s="631"/>
      <c r="AF19" s="631"/>
      <c r="AG19" s="631"/>
      <c r="AH19" s="631"/>
      <c r="AI19" s="631"/>
      <c r="AJ19" s="631"/>
      <c r="AK19" s="631"/>
      <c r="AL19" s="636">
        <v>0.3</v>
      </c>
      <c r="AM19" s="637"/>
      <c r="AN19" s="637"/>
      <c r="AO19" s="638"/>
      <c r="AP19" s="633" t="s">
        <v>273</v>
      </c>
      <c r="AQ19" s="634"/>
      <c r="AR19" s="634"/>
      <c r="AS19" s="634"/>
      <c r="AT19" s="634"/>
      <c r="AU19" s="634"/>
      <c r="AV19" s="634"/>
      <c r="AW19" s="634"/>
      <c r="AX19" s="634"/>
      <c r="AY19" s="634"/>
      <c r="AZ19" s="634"/>
      <c r="BA19" s="634"/>
      <c r="BB19" s="634"/>
      <c r="BC19" s="634"/>
      <c r="BD19" s="634"/>
      <c r="BE19" s="634"/>
      <c r="BF19" s="635"/>
      <c r="BG19" s="627">
        <v>66093</v>
      </c>
      <c r="BH19" s="628"/>
      <c r="BI19" s="628"/>
      <c r="BJ19" s="628"/>
      <c r="BK19" s="628"/>
      <c r="BL19" s="628"/>
      <c r="BM19" s="628"/>
      <c r="BN19" s="629"/>
      <c r="BO19" s="630">
        <v>2.2000000000000002</v>
      </c>
      <c r="BP19" s="630"/>
      <c r="BQ19" s="630"/>
      <c r="BR19" s="630"/>
      <c r="BS19" s="631" t="s">
        <v>127</v>
      </c>
      <c r="BT19" s="631"/>
      <c r="BU19" s="631"/>
      <c r="BV19" s="631"/>
      <c r="BW19" s="631"/>
      <c r="BX19" s="631"/>
      <c r="BY19" s="631"/>
      <c r="BZ19" s="631"/>
      <c r="CA19" s="631"/>
      <c r="CB19" s="632"/>
      <c r="CD19" s="644" t="s">
        <v>274</v>
      </c>
      <c r="CE19" s="645"/>
      <c r="CF19" s="645"/>
      <c r="CG19" s="645"/>
      <c r="CH19" s="645"/>
      <c r="CI19" s="645"/>
      <c r="CJ19" s="645"/>
      <c r="CK19" s="645"/>
      <c r="CL19" s="645"/>
      <c r="CM19" s="645"/>
      <c r="CN19" s="645"/>
      <c r="CO19" s="645"/>
      <c r="CP19" s="645"/>
      <c r="CQ19" s="646"/>
      <c r="CR19" s="627" t="s">
        <v>127</v>
      </c>
      <c r="CS19" s="628"/>
      <c r="CT19" s="628"/>
      <c r="CU19" s="628"/>
      <c r="CV19" s="628"/>
      <c r="CW19" s="628"/>
      <c r="CX19" s="628"/>
      <c r="CY19" s="629"/>
      <c r="CZ19" s="630" t="s">
        <v>127</v>
      </c>
      <c r="DA19" s="630"/>
      <c r="DB19" s="630"/>
      <c r="DC19" s="630"/>
      <c r="DD19" s="643" t="s">
        <v>127</v>
      </c>
      <c r="DE19" s="628"/>
      <c r="DF19" s="628"/>
      <c r="DG19" s="628"/>
      <c r="DH19" s="628"/>
      <c r="DI19" s="628"/>
      <c r="DJ19" s="628"/>
      <c r="DK19" s="628"/>
      <c r="DL19" s="628"/>
      <c r="DM19" s="628"/>
      <c r="DN19" s="628"/>
      <c r="DO19" s="628"/>
      <c r="DP19" s="629"/>
      <c r="DQ19" s="643" t="s">
        <v>127</v>
      </c>
      <c r="DR19" s="628"/>
      <c r="DS19" s="628"/>
      <c r="DT19" s="628"/>
      <c r="DU19" s="628"/>
      <c r="DV19" s="628"/>
      <c r="DW19" s="628"/>
      <c r="DX19" s="628"/>
      <c r="DY19" s="628"/>
      <c r="DZ19" s="628"/>
      <c r="EA19" s="628"/>
      <c r="EB19" s="628"/>
      <c r="EC19" s="647"/>
    </row>
    <row r="20" spans="2:133" ht="11.25" customHeight="1" x14ac:dyDescent="0.15">
      <c r="B20" s="633" t="s">
        <v>275</v>
      </c>
      <c r="C20" s="634"/>
      <c r="D20" s="634"/>
      <c r="E20" s="634"/>
      <c r="F20" s="634"/>
      <c r="G20" s="634"/>
      <c r="H20" s="634"/>
      <c r="I20" s="634"/>
      <c r="J20" s="634"/>
      <c r="K20" s="634"/>
      <c r="L20" s="634"/>
      <c r="M20" s="634"/>
      <c r="N20" s="634"/>
      <c r="O20" s="634"/>
      <c r="P20" s="634"/>
      <c r="Q20" s="635"/>
      <c r="R20" s="627">
        <v>1779</v>
      </c>
      <c r="S20" s="628"/>
      <c r="T20" s="628"/>
      <c r="U20" s="628"/>
      <c r="V20" s="628"/>
      <c r="W20" s="628"/>
      <c r="X20" s="628"/>
      <c r="Y20" s="629"/>
      <c r="Z20" s="630">
        <v>0</v>
      </c>
      <c r="AA20" s="630"/>
      <c r="AB20" s="630"/>
      <c r="AC20" s="630"/>
      <c r="AD20" s="631">
        <v>1779</v>
      </c>
      <c r="AE20" s="631"/>
      <c r="AF20" s="631"/>
      <c r="AG20" s="631"/>
      <c r="AH20" s="631"/>
      <c r="AI20" s="631"/>
      <c r="AJ20" s="631"/>
      <c r="AK20" s="631"/>
      <c r="AL20" s="636">
        <v>0</v>
      </c>
      <c r="AM20" s="637"/>
      <c r="AN20" s="637"/>
      <c r="AO20" s="638"/>
      <c r="AP20" s="633" t="s">
        <v>276</v>
      </c>
      <c r="AQ20" s="634"/>
      <c r="AR20" s="634"/>
      <c r="AS20" s="634"/>
      <c r="AT20" s="634"/>
      <c r="AU20" s="634"/>
      <c r="AV20" s="634"/>
      <c r="AW20" s="634"/>
      <c r="AX20" s="634"/>
      <c r="AY20" s="634"/>
      <c r="AZ20" s="634"/>
      <c r="BA20" s="634"/>
      <c r="BB20" s="634"/>
      <c r="BC20" s="634"/>
      <c r="BD20" s="634"/>
      <c r="BE20" s="634"/>
      <c r="BF20" s="635"/>
      <c r="BG20" s="627">
        <v>66093</v>
      </c>
      <c r="BH20" s="628"/>
      <c r="BI20" s="628"/>
      <c r="BJ20" s="628"/>
      <c r="BK20" s="628"/>
      <c r="BL20" s="628"/>
      <c r="BM20" s="628"/>
      <c r="BN20" s="629"/>
      <c r="BO20" s="630">
        <v>2.2000000000000002</v>
      </c>
      <c r="BP20" s="630"/>
      <c r="BQ20" s="630"/>
      <c r="BR20" s="630"/>
      <c r="BS20" s="631" t="s">
        <v>127</v>
      </c>
      <c r="BT20" s="631"/>
      <c r="BU20" s="631"/>
      <c r="BV20" s="631"/>
      <c r="BW20" s="631"/>
      <c r="BX20" s="631"/>
      <c r="BY20" s="631"/>
      <c r="BZ20" s="631"/>
      <c r="CA20" s="631"/>
      <c r="CB20" s="632"/>
      <c r="CD20" s="644" t="s">
        <v>277</v>
      </c>
      <c r="CE20" s="645"/>
      <c r="CF20" s="645"/>
      <c r="CG20" s="645"/>
      <c r="CH20" s="645"/>
      <c r="CI20" s="645"/>
      <c r="CJ20" s="645"/>
      <c r="CK20" s="645"/>
      <c r="CL20" s="645"/>
      <c r="CM20" s="645"/>
      <c r="CN20" s="645"/>
      <c r="CO20" s="645"/>
      <c r="CP20" s="645"/>
      <c r="CQ20" s="646"/>
      <c r="CR20" s="627">
        <v>13479004</v>
      </c>
      <c r="CS20" s="628"/>
      <c r="CT20" s="628"/>
      <c r="CU20" s="628"/>
      <c r="CV20" s="628"/>
      <c r="CW20" s="628"/>
      <c r="CX20" s="628"/>
      <c r="CY20" s="629"/>
      <c r="CZ20" s="630">
        <v>100</v>
      </c>
      <c r="DA20" s="630"/>
      <c r="DB20" s="630"/>
      <c r="DC20" s="630"/>
      <c r="DD20" s="643">
        <v>4363248</v>
      </c>
      <c r="DE20" s="628"/>
      <c r="DF20" s="628"/>
      <c r="DG20" s="628"/>
      <c r="DH20" s="628"/>
      <c r="DI20" s="628"/>
      <c r="DJ20" s="628"/>
      <c r="DK20" s="628"/>
      <c r="DL20" s="628"/>
      <c r="DM20" s="628"/>
      <c r="DN20" s="628"/>
      <c r="DO20" s="628"/>
      <c r="DP20" s="629"/>
      <c r="DQ20" s="643">
        <v>6564804</v>
      </c>
      <c r="DR20" s="628"/>
      <c r="DS20" s="628"/>
      <c r="DT20" s="628"/>
      <c r="DU20" s="628"/>
      <c r="DV20" s="628"/>
      <c r="DW20" s="628"/>
      <c r="DX20" s="628"/>
      <c r="DY20" s="628"/>
      <c r="DZ20" s="628"/>
      <c r="EA20" s="628"/>
      <c r="EB20" s="628"/>
      <c r="EC20" s="647"/>
    </row>
    <row r="21" spans="2:133" ht="11.25" customHeight="1" x14ac:dyDescent="0.15">
      <c r="B21" s="633" t="s">
        <v>278</v>
      </c>
      <c r="C21" s="634"/>
      <c r="D21" s="634"/>
      <c r="E21" s="634"/>
      <c r="F21" s="634"/>
      <c r="G21" s="634"/>
      <c r="H21" s="634"/>
      <c r="I21" s="634"/>
      <c r="J21" s="634"/>
      <c r="K21" s="634"/>
      <c r="L21" s="634"/>
      <c r="M21" s="634"/>
      <c r="N21" s="634"/>
      <c r="O21" s="634"/>
      <c r="P21" s="634"/>
      <c r="Q21" s="635"/>
      <c r="R21" s="627">
        <v>1202</v>
      </c>
      <c r="S21" s="628"/>
      <c r="T21" s="628"/>
      <c r="U21" s="628"/>
      <c r="V21" s="628"/>
      <c r="W21" s="628"/>
      <c r="X21" s="628"/>
      <c r="Y21" s="629"/>
      <c r="Z21" s="630">
        <v>0</v>
      </c>
      <c r="AA21" s="630"/>
      <c r="AB21" s="630"/>
      <c r="AC21" s="630"/>
      <c r="AD21" s="631">
        <v>1202</v>
      </c>
      <c r="AE21" s="631"/>
      <c r="AF21" s="631"/>
      <c r="AG21" s="631"/>
      <c r="AH21" s="631"/>
      <c r="AI21" s="631"/>
      <c r="AJ21" s="631"/>
      <c r="AK21" s="631"/>
      <c r="AL21" s="636">
        <v>0</v>
      </c>
      <c r="AM21" s="637"/>
      <c r="AN21" s="637"/>
      <c r="AO21" s="638"/>
      <c r="AP21" s="649" t="s">
        <v>279</v>
      </c>
      <c r="AQ21" s="650"/>
      <c r="AR21" s="650"/>
      <c r="AS21" s="650"/>
      <c r="AT21" s="650"/>
      <c r="AU21" s="650"/>
      <c r="AV21" s="650"/>
      <c r="AW21" s="650"/>
      <c r="AX21" s="650"/>
      <c r="AY21" s="650"/>
      <c r="AZ21" s="650"/>
      <c r="BA21" s="650"/>
      <c r="BB21" s="650"/>
      <c r="BC21" s="650"/>
      <c r="BD21" s="650"/>
      <c r="BE21" s="650"/>
      <c r="BF21" s="651"/>
      <c r="BG21" s="627" t="s">
        <v>127</v>
      </c>
      <c r="BH21" s="628"/>
      <c r="BI21" s="628"/>
      <c r="BJ21" s="628"/>
      <c r="BK21" s="628"/>
      <c r="BL21" s="628"/>
      <c r="BM21" s="628"/>
      <c r="BN21" s="629"/>
      <c r="BO21" s="630" t="s">
        <v>127</v>
      </c>
      <c r="BP21" s="630"/>
      <c r="BQ21" s="630"/>
      <c r="BR21" s="630"/>
      <c r="BS21" s="631" t="s">
        <v>127</v>
      </c>
      <c r="BT21" s="631"/>
      <c r="BU21" s="631"/>
      <c r="BV21" s="631"/>
      <c r="BW21" s="631"/>
      <c r="BX21" s="631"/>
      <c r="BY21" s="631"/>
      <c r="BZ21" s="631"/>
      <c r="CA21" s="631"/>
      <c r="CB21" s="632"/>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1" t="s">
        <v>280</v>
      </c>
      <c r="C22" s="662"/>
      <c r="D22" s="662"/>
      <c r="E22" s="662"/>
      <c r="F22" s="662"/>
      <c r="G22" s="662"/>
      <c r="H22" s="662"/>
      <c r="I22" s="662"/>
      <c r="J22" s="662"/>
      <c r="K22" s="662"/>
      <c r="L22" s="662"/>
      <c r="M22" s="662"/>
      <c r="N22" s="662"/>
      <c r="O22" s="662"/>
      <c r="P22" s="662"/>
      <c r="Q22" s="663"/>
      <c r="R22" s="627">
        <v>18943</v>
      </c>
      <c r="S22" s="628"/>
      <c r="T22" s="628"/>
      <c r="U22" s="628"/>
      <c r="V22" s="628"/>
      <c r="W22" s="628"/>
      <c r="X22" s="628"/>
      <c r="Y22" s="629"/>
      <c r="Z22" s="630">
        <v>0.1</v>
      </c>
      <c r="AA22" s="630"/>
      <c r="AB22" s="630"/>
      <c r="AC22" s="630"/>
      <c r="AD22" s="631">
        <v>18436</v>
      </c>
      <c r="AE22" s="631"/>
      <c r="AF22" s="631"/>
      <c r="AG22" s="631"/>
      <c r="AH22" s="631"/>
      <c r="AI22" s="631"/>
      <c r="AJ22" s="631"/>
      <c r="AK22" s="631"/>
      <c r="AL22" s="636">
        <v>0.30000001192092896</v>
      </c>
      <c r="AM22" s="637"/>
      <c r="AN22" s="637"/>
      <c r="AO22" s="638"/>
      <c r="AP22" s="649" t="s">
        <v>281</v>
      </c>
      <c r="AQ22" s="650"/>
      <c r="AR22" s="650"/>
      <c r="AS22" s="650"/>
      <c r="AT22" s="650"/>
      <c r="AU22" s="650"/>
      <c r="AV22" s="650"/>
      <c r="AW22" s="650"/>
      <c r="AX22" s="650"/>
      <c r="AY22" s="650"/>
      <c r="AZ22" s="650"/>
      <c r="BA22" s="650"/>
      <c r="BB22" s="650"/>
      <c r="BC22" s="650"/>
      <c r="BD22" s="650"/>
      <c r="BE22" s="650"/>
      <c r="BF22" s="651"/>
      <c r="BG22" s="627" t="s">
        <v>127</v>
      </c>
      <c r="BH22" s="628"/>
      <c r="BI22" s="628"/>
      <c r="BJ22" s="628"/>
      <c r="BK22" s="628"/>
      <c r="BL22" s="628"/>
      <c r="BM22" s="628"/>
      <c r="BN22" s="629"/>
      <c r="BO22" s="630" t="s">
        <v>127</v>
      </c>
      <c r="BP22" s="630"/>
      <c r="BQ22" s="630"/>
      <c r="BR22" s="630"/>
      <c r="BS22" s="631" t="s">
        <v>127</v>
      </c>
      <c r="BT22" s="631"/>
      <c r="BU22" s="631"/>
      <c r="BV22" s="631"/>
      <c r="BW22" s="631"/>
      <c r="BX22" s="631"/>
      <c r="BY22" s="631"/>
      <c r="BZ22" s="631"/>
      <c r="CA22" s="631"/>
      <c r="CB22" s="632"/>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33" t="s">
        <v>283</v>
      </c>
      <c r="C23" s="634"/>
      <c r="D23" s="634"/>
      <c r="E23" s="634"/>
      <c r="F23" s="634"/>
      <c r="G23" s="634"/>
      <c r="H23" s="634"/>
      <c r="I23" s="634"/>
      <c r="J23" s="634"/>
      <c r="K23" s="634"/>
      <c r="L23" s="634"/>
      <c r="M23" s="634"/>
      <c r="N23" s="634"/>
      <c r="O23" s="634"/>
      <c r="P23" s="634"/>
      <c r="Q23" s="635"/>
      <c r="R23" s="627">
        <v>2235203</v>
      </c>
      <c r="S23" s="628"/>
      <c r="T23" s="628"/>
      <c r="U23" s="628"/>
      <c r="V23" s="628"/>
      <c r="W23" s="628"/>
      <c r="X23" s="628"/>
      <c r="Y23" s="629"/>
      <c r="Z23" s="630">
        <v>15.5</v>
      </c>
      <c r="AA23" s="630"/>
      <c r="AB23" s="630"/>
      <c r="AC23" s="630"/>
      <c r="AD23" s="631">
        <v>1988372</v>
      </c>
      <c r="AE23" s="631"/>
      <c r="AF23" s="631"/>
      <c r="AG23" s="631"/>
      <c r="AH23" s="631"/>
      <c r="AI23" s="631"/>
      <c r="AJ23" s="631"/>
      <c r="AK23" s="631"/>
      <c r="AL23" s="636">
        <v>34.9</v>
      </c>
      <c r="AM23" s="637"/>
      <c r="AN23" s="637"/>
      <c r="AO23" s="638"/>
      <c r="AP23" s="649" t="s">
        <v>284</v>
      </c>
      <c r="AQ23" s="650"/>
      <c r="AR23" s="650"/>
      <c r="AS23" s="650"/>
      <c r="AT23" s="650"/>
      <c r="AU23" s="650"/>
      <c r="AV23" s="650"/>
      <c r="AW23" s="650"/>
      <c r="AX23" s="650"/>
      <c r="AY23" s="650"/>
      <c r="AZ23" s="650"/>
      <c r="BA23" s="650"/>
      <c r="BB23" s="650"/>
      <c r="BC23" s="650"/>
      <c r="BD23" s="650"/>
      <c r="BE23" s="650"/>
      <c r="BF23" s="651"/>
      <c r="BG23" s="627">
        <v>66093</v>
      </c>
      <c r="BH23" s="628"/>
      <c r="BI23" s="628"/>
      <c r="BJ23" s="628"/>
      <c r="BK23" s="628"/>
      <c r="BL23" s="628"/>
      <c r="BM23" s="628"/>
      <c r="BN23" s="629"/>
      <c r="BO23" s="630">
        <v>2.2000000000000002</v>
      </c>
      <c r="BP23" s="630"/>
      <c r="BQ23" s="630"/>
      <c r="BR23" s="630"/>
      <c r="BS23" s="631" t="s">
        <v>127</v>
      </c>
      <c r="BT23" s="631"/>
      <c r="BU23" s="631"/>
      <c r="BV23" s="631"/>
      <c r="BW23" s="631"/>
      <c r="BX23" s="631"/>
      <c r="BY23" s="631"/>
      <c r="BZ23" s="631"/>
      <c r="CA23" s="631"/>
      <c r="CB23" s="632"/>
      <c r="CD23" s="612" t="s">
        <v>223</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8" t="s">
        <v>288</v>
      </c>
      <c r="DM23" s="669"/>
      <c r="DN23" s="669"/>
      <c r="DO23" s="669"/>
      <c r="DP23" s="669"/>
      <c r="DQ23" s="669"/>
      <c r="DR23" s="669"/>
      <c r="DS23" s="669"/>
      <c r="DT23" s="669"/>
      <c r="DU23" s="669"/>
      <c r="DV23" s="670"/>
      <c r="DW23" s="612" t="s">
        <v>289</v>
      </c>
      <c r="DX23" s="613"/>
      <c r="DY23" s="613"/>
      <c r="DZ23" s="613"/>
      <c r="EA23" s="613"/>
      <c r="EB23" s="613"/>
      <c r="EC23" s="614"/>
    </row>
    <row r="24" spans="2:133" ht="11.25" customHeight="1" x14ac:dyDescent="0.15">
      <c r="B24" s="633" t="s">
        <v>290</v>
      </c>
      <c r="C24" s="634"/>
      <c r="D24" s="634"/>
      <c r="E24" s="634"/>
      <c r="F24" s="634"/>
      <c r="G24" s="634"/>
      <c r="H24" s="634"/>
      <c r="I24" s="634"/>
      <c r="J24" s="634"/>
      <c r="K24" s="634"/>
      <c r="L24" s="634"/>
      <c r="M24" s="634"/>
      <c r="N24" s="634"/>
      <c r="O24" s="634"/>
      <c r="P24" s="634"/>
      <c r="Q24" s="635"/>
      <c r="R24" s="627">
        <v>1988372</v>
      </c>
      <c r="S24" s="628"/>
      <c r="T24" s="628"/>
      <c r="U24" s="628"/>
      <c r="V24" s="628"/>
      <c r="W24" s="628"/>
      <c r="X24" s="628"/>
      <c r="Y24" s="629"/>
      <c r="Z24" s="630">
        <v>13.8</v>
      </c>
      <c r="AA24" s="630"/>
      <c r="AB24" s="630"/>
      <c r="AC24" s="630"/>
      <c r="AD24" s="631">
        <v>1988372</v>
      </c>
      <c r="AE24" s="631"/>
      <c r="AF24" s="631"/>
      <c r="AG24" s="631"/>
      <c r="AH24" s="631"/>
      <c r="AI24" s="631"/>
      <c r="AJ24" s="631"/>
      <c r="AK24" s="631"/>
      <c r="AL24" s="636">
        <v>34.9</v>
      </c>
      <c r="AM24" s="637"/>
      <c r="AN24" s="637"/>
      <c r="AO24" s="638"/>
      <c r="AP24" s="649" t="s">
        <v>291</v>
      </c>
      <c r="AQ24" s="650"/>
      <c r="AR24" s="650"/>
      <c r="AS24" s="650"/>
      <c r="AT24" s="650"/>
      <c r="AU24" s="650"/>
      <c r="AV24" s="650"/>
      <c r="AW24" s="650"/>
      <c r="AX24" s="650"/>
      <c r="AY24" s="650"/>
      <c r="AZ24" s="650"/>
      <c r="BA24" s="650"/>
      <c r="BB24" s="650"/>
      <c r="BC24" s="650"/>
      <c r="BD24" s="650"/>
      <c r="BE24" s="650"/>
      <c r="BF24" s="651"/>
      <c r="BG24" s="627" t="s">
        <v>127</v>
      </c>
      <c r="BH24" s="628"/>
      <c r="BI24" s="628"/>
      <c r="BJ24" s="628"/>
      <c r="BK24" s="628"/>
      <c r="BL24" s="628"/>
      <c r="BM24" s="628"/>
      <c r="BN24" s="629"/>
      <c r="BO24" s="630" t="s">
        <v>127</v>
      </c>
      <c r="BP24" s="630"/>
      <c r="BQ24" s="630"/>
      <c r="BR24" s="630"/>
      <c r="BS24" s="631" t="s">
        <v>127</v>
      </c>
      <c r="BT24" s="631"/>
      <c r="BU24" s="631"/>
      <c r="BV24" s="631"/>
      <c r="BW24" s="631"/>
      <c r="BX24" s="631"/>
      <c r="BY24" s="631"/>
      <c r="BZ24" s="631"/>
      <c r="CA24" s="631"/>
      <c r="CB24" s="632"/>
      <c r="CD24" s="639" t="s">
        <v>292</v>
      </c>
      <c r="CE24" s="640"/>
      <c r="CF24" s="640"/>
      <c r="CG24" s="640"/>
      <c r="CH24" s="640"/>
      <c r="CI24" s="640"/>
      <c r="CJ24" s="640"/>
      <c r="CK24" s="640"/>
      <c r="CL24" s="640"/>
      <c r="CM24" s="640"/>
      <c r="CN24" s="640"/>
      <c r="CO24" s="640"/>
      <c r="CP24" s="640"/>
      <c r="CQ24" s="641"/>
      <c r="CR24" s="619">
        <v>4825545</v>
      </c>
      <c r="CS24" s="620"/>
      <c r="CT24" s="620"/>
      <c r="CU24" s="620"/>
      <c r="CV24" s="620"/>
      <c r="CW24" s="620"/>
      <c r="CX24" s="620"/>
      <c r="CY24" s="621"/>
      <c r="CZ24" s="624">
        <v>35.799999999999997</v>
      </c>
      <c r="DA24" s="625"/>
      <c r="DB24" s="625"/>
      <c r="DC24" s="642"/>
      <c r="DD24" s="671">
        <v>3004117</v>
      </c>
      <c r="DE24" s="620"/>
      <c r="DF24" s="620"/>
      <c r="DG24" s="620"/>
      <c r="DH24" s="620"/>
      <c r="DI24" s="620"/>
      <c r="DJ24" s="620"/>
      <c r="DK24" s="621"/>
      <c r="DL24" s="671">
        <v>2964204</v>
      </c>
      <c r="DM24" s="620"/>
      <c r="DN24" s="620"/>
      <c r="DO24" s="620"/>
      <c r="DP24" s="620"/>
      <c r="DQ24" s="620"/>
      <c r="DR24" s="620"/>
      <c r="DS24" s="620"/>
      <c r="DT24" s="620"/>
      <c r="DU24" s="620"/>
      <c r="DV24" s="621"/>
      <c r="DW24" s="624">
        <v>48.5</v>
      </c>
      <c r="DX24" s="625"/>
      <c r="DY24" s="625"/>
      <c r="DZ24" s="625"/>
      <c r="EA24" s="625"/>
      <c r="EB24" s="625"/>
      <c r="EC24" s="626"/>
    </row>
    <row r="25" spans="2:133" ht="11.25" customHeight="1" x14ac:dyDescent="0.15">
      <c r="B25" s="633" t="s">
        <v>293</v>
      </c>
      <c r="C25" s="634"/>
      <c r="D25" s="634"/>
      <c r="E25" s="634"/>
      <c r="F25" s="634"/>
      <c r="G25" s="634"/>
      <c r="H25" s="634"/>
      <c r="I25" s="634"/>
      <c r="J25" s="634"/>
      <c r="K25" s="634"/>
      <c r="L25" s="634"/>
      <c r="M25" s="634"/>
      <c r="N25" s="634"/>
      <c r="O25" s="634"/>
      <c r="P25" s="634"/>
      <c r="Q25" s="635"/>
      <c r="R25" s="627">
        <v>246831</v>
      </c>
      <c r="S25" s="628"/>
      <c r="T25" s="628"/>
      <c r="U25" s="628"/>
      <c r="V25" s="628"/>
      <c r="W25" s="628"/>
      <c r="X25" s="628"/>
      <c r="Y25" s="629"/>
      <c r="Z25" s="630">
        <v>1.7</v>
      </c>
      <c r="AA25" s="630"/>
      <c r="AB25" s="630"/>
      <c r="AC25" s="630"/>
      <c r="AD25" s="631" t="s">
        <v>127</v>
      </c>
      <c r="AE25" s="631"/>
      <c r="AF25" s="631"/>
      <c r="AG25" s="631"/>
      <c r="AH25" s="631"/>
      <c r="AI25" s="631"/>
      <c r="AJ25" s="631"/>
      <c r="AK25" s="631"/>
      <c r="AL25" s="636" t="s">
        <v>127</v>
      </c>
      <c r="AM25" s="637"/>
      <c r="AN25" s="637"/>
      <c r="AO25" s="638"/>
      <c r="AP25" s="649" t="s">
        <v>294</v>
      </c>
      <c r="AQ25" s="650"/>
      <c r="AR25" s="650"/>
      <c r="AS25" s="650"/>
      <c r="AT25" s="650"/>
      <c r="AU25" s="650"/>
      <c r="AV25" s="650"/>
      <c r="AW25" s="650"/>
      <c r="AX25" s="650"/>
      <c r="AY25" s="650"/>
      <c r="AZ25" s="650"/>
      <c r="BA25" s="650"/>
      <c r="BB25" s="650"/>
      <c r="BC25" s="650"/>
      <c r="BD25" s="650"/>
      <c r="BE25" s="650"/>
      <c r="BF25" s="651"/>
      <c r="BG25" s="627" t="s">
        <v>127</v>
      </c>
      <c r="BH25" s="628"/>
      <c r="BI25" s="628"/>
      <c r="BJ25" s="628"/>
      <c r="BK25" s="628"/>
      <c r="BL25" s="628"/>
      <c r="BM25" s="628"/>
      <c r="BN25" s="629"/>
      <c r="BO25" s="630" t="s">
        <v>127</v>
      </c>
      <c r="BP25" s="630"/>
      <c r="BQ25" s="630"/>
      <c r="BR25" s="630"/>
      <c r="BS25" s="631" t="s">
        <v>127</v>
      </c>
      <c r="BT25" s="631"/>
      <c r="BU25" s="631"/>
      <c r="BV25" s="631"/>
      <c r="BW25" s="631"/>
      <c r="BX25" s="631"/>
      <c r="BY25" s="631"/>
      <c r="BZ25" s="631"/>
      <c r="CA25" s="631"/>
      <c r="CB25" s="632"/>
      <c r="CD25" s="644" t="s">
        <v>295</v>
      </c>
      <c r="CE25" s="645"/>
      <c r="CF25" s="645"/>
      <c r="CG25" s="645"/>
      <c r="CH25" s="645"/>
      <c r="CI25" s="645"/>
      <c r="CJ25" s="645"/>
      <c r="CK25" s="645"/>
      <c r="CL25" s="645"/>
      <c r="CM25" s="645"/>
      <c r="CN25" s="645"/>
      <c r="CO25" s="645"/>
      <c r="CP25" s="645"/>
      <c r="CQ25" s="646"/>
      <c r="CR25" s="627">
        <v>1723348</v>
      </c>
      <c r="CS25" s="664"/>
      <c r="CT25" s="664"/>
      <c r="CU25" s="664"/>
      <c r="CV25" s="664"/>
      <c r="CW25" s="664"/>
      <c r="CX25" s="664"/>
      <c r="CY25" s="665"/>
      <c r="CZ25" s="636">
        <v>12.8</v>
      </c>
      <c r="DA25" s="666"/>
      <c r="DB25" s="666"/>
      <c r="DC25" s="672"/>
      <c r="DD25" s="643">
        <v>1559062</v>
      </c>
      <c r="DE25" s="664"/>
      <c r="DF25" s="664"/>
      <c r="DG25" s="664"/>
      <c r="DH25" s="664"/>
      <c r="DI25" s="664"/>
      <c r="DJ25" s="664"/>
      <c r="DK25" s="665"/>
      <c r="DL25" s="643">
        <v>1553469</v>
      </c>
      <c r="DM25" s="664"/>
      <c r="DN25" s="664"/>
      <c r="DO25" s="664"/>
      <c r="DP25" s="664"/>
      <c r="DQ25" s="664"/>
      <c r="DR25" s="664"/>
      <c r="DS25" s="664"/>
      <c r="DT25" s="664"/>
      <c r="DU25" s="664"/>
      <c r="DV25" s="665"/>
      <c r="DW25" s="636">
        <v>25.4</v>
      </c>
      <c r="DX25" s="666"/>
      <c r="DY25" s="666"/>
      <c r="DZ25" s="666"/>
      <c r="EA25" s="666"/>
      <c r="EB25" s="666"/>
      <c r="EC25" s="667"/>
    </row>
    <row r="26" spans="2:133" ht="11.25" customHeight="1" x14ac:dyDescent="0.15">
      <c r="B26" s="633" t="s">
        <v>296</v>
      </c>
      <c r="C26" s="634"/>
      <c r="D26" s="634"/>
      <c r="E26" s="634"/>
      <c r="F26" s="634"/>
      <c r="G26" s="634"/>
      <c r="H26" s="634"/>
      <c r="I26" s="634"/>
      <c r="J26" s="634"/>
      <c r="K26" s="634"/>
      <c r="L26" s="634"/>
      <c r="M26" s="634"/>
      <c r="N26" s="634"/>
      <c r="O26" s="634"/>
      <c r="P26" s="634"/>
      <c r="Q26" s="635"/>
      <c r="R26" s="627" t="s">
        <v>127</v>
      </c>
      <c r="S26" s="628"/>
      <c r="T26" s="628"/>
      <c r="U26" s="628"/>
      <c r="V26" s="628"/>
      <c r="W26" s="628"/>
      <c r="X26" s="628"/>
      <c r="Y26" s="629"/>
      <c r="Z26" s="630" t="s">
        <v>127</v>
      </c>
      <c r="AA26" s="630"/>
      <c r="AB26" s="630"/>
      <c r="AC26" s="630"/>
      <c r="AD26" s="631" t="s">
        <v>127</v>
      </c>
      <c r="AE26" s="631"/>
      <c r="AF26" s="631"/>
      <c r="AG26" s="631"/>
      <c r="AH26" s="631"/>
      <c r="AI26" s="631"/>
      <c r="AJ26" s="631"/>
      <c r="AK26" s="631"/>
      <c r="AL26" s="636" t="s">
        <v>127</v>
      </c>
      <c r="AM26" s="637"/>
      <c r="AN26" s="637"/>
      <c r="AO26" s="638"/>
      <c r="AP26" s="649" t="s">
        <v>297</v>
      </c>
      <c r="AQ26" s="673"/>
      <c r="AR26" s="673"/>
      <c r="AS26" s="673"/>
      <c r="AT26" s="673"/>
      <c r="AU26" s="673"/>
      <c r="AV26" s="673"/>
      <c r="AW26" s="673"/>
      <c r="AX26" s="673"/>
      <c r="AY26" s="673"/>
      <c r="AZ26" s="673"/>
      <c r="BA26" s="673"/>
      <c r="BB26" s="673"/>
      <c r="BC26" s="673"/>
      <c r="BD26" s="673"/>
      <c r="BE26" s="673"/>
      <c r="BF26" s="651"/>
      <c r="BG26" s="627" t="s">
        <v>127</v>
      </c>
      <c r="BH26" s="628"/>
      <c r="BI26" s="628"/>
      <c r="BJ26" s="628"/>
      <c r="BK26" s="628"/>
      <c r="BL26" s="628"/>
      <c r="BM26" s="628"/>
      <c r="BN26" s="629"/>
      <c r="BO26" s="630" t="s">
        <v>127</v>
      </c>
      <c r="BP26" s="630"/>
      <c r="BQ26" s="630"/>
      <c r="BR26" s="630"/>
      <c r="BS26" s="631" t="s">
        <v>127</v>
      </c>
      <c r="BT26" s="631"/>
      <c r="BU26" s="631"/>
      <c r="BV26" s="631"/>
      <c r="BW26" s="631"/>
      <c r="BX26" s="631"/>
      <c r="BY26" s="631"/>
      <c r="BZ26" s="631"/>
      <c r="CA26" s="631"/>
      <c r="CB26" s="632"/>
      <c r="CD26" s="644" t="s">
        <v>298</v>
      </c>
      <c r="CE26" s="645"/>
      <c r="CF26" s="645"/>
      <c r="CG26" s="645"/>
      <c r="CH26" s="645"/>
      <c r="CI26" s="645"/>
      <c r="CJ26" s="645"/>
      <c r="CK26" s="645"/>
      <c r="CL26" s="645"/>
      <c r="CM26" s="645"/>
      <c r="CN26" s="645"/>
      <c r="CO26" s="645"/>
      <c r="CP26" s="645"/>
      <c r="CQ26" s="646"/>
      <c r="CR26" s="627">
        <v>1029256</v>
      </c>
      <c r="CS26" s="628"/>
      <c r="CT26" s="628"/>
      <c r="CU26" s="628"/>
      <c r="CV26" s="628"/>
      <c r="CW26" s="628"/>
      <c r="CX26" s="628"/>
      <c r="CY26" s="629"/>
      <c r="CZ26" s="636">
        <v>7.6</v>
      </c>
      <c r="DA26" s="666"/>
      <c r="DB26" s="666"/>
      <c r="DC26" s="672"/>
      <c r="DD26" s="643">
        <v>909201</v>
      </c>
      <c r="DE26" s="628"/>
      <c r="DF26" s="628"/>
      <c r="DG26" s="628"/>
      <c r="DH26" s="628"/>
      <c r="DI26" s="628"/>
      <c r="DJ26" s="628"/>
      <c r="DK26" s="629"/>
      <c r="DL26" s="643" t="s">
        <v>127</v>
      </c>
      <c r="DM26" s="628"/>
      <c r="DN26" s="628"/>
      <c r="DO26" s="628"/>
      <c r="DP26" s="628"/>
      <c r="DQ26" s="628"/>
      <c r="DR26" s="628"/>
      <c r="DS26" s="628"/>
      <c r="DT26" s="628"/>
      <c r="DU26" s="628"/>
      <c r="DV26" s="629"/>
      <c r="DW26" s="636" t="s">
        <v>127</v>
      </c>
      <c r="DX26" s="666"/>
      <c r="DY26" s="666"/>
      <c r="DZ26" s="666"/>
      <c r="EA26" s="666"/>
      <c r="EB26" s="666"/>
      <c r="EC26" s="667"/>
    </row>
    <row r="27" spans="2:133" ht="11.25" customHeight="1" x14ac:dyDescent="0.15">
      <c r="B27" s="633" t="s">
        <v>299</v>
      </c>
      <c r="C27" s="634"/>
      <c r="D27" s="634"/>
      <c r="E27" s="634"/>
      <c r="F27" s="634"/>
      <c r="G27" s="634"/>
      <c r="H27" s="634"/>
      <c r="I27" s="634"/>
      <c r="J27" s="634"/>
      <c r="K27" s="634"/>
      <c r="L27" s="634"/>
      <c r="M27" s="634"/>
      <c r="N27" s="634"/>
      <c r="O27" s="634"/>
      <c r="P27" s="634"/>
      <c r="Q27" s="635"/>
      <c r="R27" s="627">
        <v>5992320</v>
      </c>
      <c r="S27" s="628"/>
      <c r="T27" s="628"/>
      <c r="U27" s="628"/>
      <c r="V27" s="628"/>
      <c r="W27" s="628"/>
      <c r="X27" s="628"/>
      <c r="Y27" s="629"/>
      <c r="Z27" s="630">
        <v>41.6</v>
      </c>
      <c r="AA27" s="630"/>
      <c r="AB27" s="630"/>
      <c r="AC27" s="630"/>
      <c r="AD27" s="631">
        <v>5678889</v>
      </c>
      <c r="AE27" s="631"/>
      <c r="AF27" s="631"/>
      <c r="AG27" s="631"/>
      <c r="AH27" s="631"/>
      <c r="AI27" s="631"/>
      <c r="AJ27" s="631"/>
      <c r="AK27" s="631"/>
      <c r="AL27" s="636">
        <v>99.599998474121094</v>
      </c>
      <c r="AM27" s="637"/>
      <c r="AN27" s="637"/>
      <c r="AO27" s="638"/>
      <c r="AP27" s="633" t="s">
        <v>300</v>
      </c>
      <c r="AQ27" s="634"/>
      <c r="AR27" s="634"/>
      <c r="AS27" s="634"/>
      <c r="AT27" s="634"/>
      <c r="AU27" s="634"/>
      <c r="AV27" s="634"/>
      <c r="AW27" s="634"/>
      <c r="AX27" s="634"/>
      <c r="AY27" s="634"/>
      <c r="AZ27" s="634"/>
      <c r="BA27" s="634"/>
      <c r="BB27" s="634"/>
      <c r="BC27" s="634"/>
      <c r="BD27" s="634"/>
      <c r="BE27" s="634"/>
      <c r="BF27" s="635"/>
      <c r="BG27" s="627">
        <v>3010573</v>
      </c>
      <c r="BH27" s="628"/>
      <c r="BI27" s="628"/>
      <c r="BJ27" s="628"/>
      <c r="BK27" s="628"/>
      <c r="BL27" s="628"/>
      <c r="BM27" s="628"/>
      <c r="BN27" s="629"/>
      <c r="BO27" s="630">
        <v>100</v>
      </c>
      <c r="BP27" s="630"/>
      <c r="BQ27" s="630"/>
      <c r="BR27" s="630"/>
      <c r="BS27" s="631">
        <v>39388</v>
      </c>
      <c r="BT27" s="631"/>
      <c r="BU27" s="631"/>
      <c r="BV27" s="631"/>
      <c r="BW27" s="631"/>
      <c r="BX27" s="631"/>
      <c r="BY27" s="631"/>
      <c r="BZ27" s="631"/>
      <c r="CA27" s="631"/>
      <c r="CB27" s="632"/>
      <c r="CD27" s="644" t="s">
        <v>301</v>
      </c>
      <c r="CE27" s="645"/>
      <c r="CF27" s="645"/>
      <c r="CG27" s="645"/>
      <c r="CH27" s="645"/>
      <c r="CI27" s="645"/>
      <c r="CJ27" s="645"/>
      <c r="CK27" s="645"/>
      <c r="CL27" s="645"/>
      <c r="CM27" s="645"/>
      <c r="CN27" s="645"/>
      <c r="CO27" s="645"/>
      <c r="CP27" s="645"/>
      <c r="CQ27" s="646"/>
      <c r="CR27" s="627">
        <v>2088878</v>
      </c>
      <c r="CS27" s="664"/>
      <c r="CT27" s="664"/>
      <c r="CU27" s="664"/>
      <c r="CV27" s="664"/>
      <c r="CW27" s="664"/>
      <c r="CX27" s="664"/>
      <c r="CY27" s="665"/>
      <c r="CZ27" s="636">
        <v>15.5</v>
      </c>
      <c r="DA27" s="666"/>
      <c r="DB27" s="666"/>
      <c r="DC27" s="672"/>
      <c r="DD27" s="643">
        <v>450013</v>
      </c>
      <c r="DE27" s="664"/>
      <c r="DF27" s="664"/>
      <c r="DG27" s="664"/>
      <c r="DH27" s="664"/>
      <c r="DI27" s="664"/>
      <c r="DJ27" s="664"/>
      <c r="DK27" s="665"/>
      <c r="DL27" s="643">
        <v>415693</v>
      </c>
      <c r="DM27" s="664"/>
      <c r="DN27" s="664"/>
      <c r="DO27" s="664"/>
      <c r="DP27" s="664"/>
      <c r="DQ27" s="664"/>
      <c r="DR27" s="664"/>
      <c r="DS27" s="664"/>
      <c r="DT27" s="664"/>
      <c r="DU27" s="664"/>
      <c r="DV27" s="665"/>
      <c r="DW27" s="636">
        <v>6.8</v>
      </c>
      <c r="DX27" s="666"/>
      <c r="DY27" s="666"/>
      <c r="DZ27" s="666"/>
      <c r="EA27" s="666"/>
      <c r="EB27" s="666"/>
      <c r="EC27" s="667"/>
    </row>
    <row r="28" spans="2:133" ht="11.25" customHeight="1" x14ac:dyDescent="0.15">
      <c r="B28" s="633" t="s">
        <v>302</v>
      </c>
      <c r="C28" s="634"/>
      <c r="D28" s="634"/>
      <c r="E28" s="634"/>
      <c r="F28" s="634"/>
      <c r="G28" s="634"/>
      <c r="H28" s="634"/>
      <c r="I28" s="634"/>
      <c r="J28" s="634"/>
      <c r="K28" s="634"/>
      <c r="L28" s="634"/>
      <c r="M28" s="634"/>
      <c r="N28" s="634"/>
      <c r="O28" s="634"/>
      <c r="P28" s="634"/>
      <c r="Q28" s="635"/>
      <c r="R28" s="627">
        <v>2929</v>
      </c>
      <c r="S28" s="628"/>
      <c r="T28" s="628"/>
      <c r="U28" s="628"/>
      <c r="V28" s="628"/>
      <c r="W28" s="628"/>
      <c r="X28" s="628"/>
      <c r="Y28" s="629"/>
      <c r="Z28" s="630">
        <v>0</v>
      </c>
      <c r="AA28" s="630"/>
      <c r="AB28" s="630"/>
      <c r="AC28" s="630"/>
      <c r="AD28" s="631">
        <v>2929</v>
      </c>
      <c r="AE28" s="631"/>
      <c r="AF28" s="631"/>
      <c r="AG28" s="631"/>
      <c r="AH28" s="631"/>
      <c r="AI28" s="631"/>
      <c r="AJ28" s="631"/>
      <c r="AK28" s="631"/>
      <c r="AL28" s="636">
        <v>0.1</v>
      </c>
      <c r="AM28" s="637"/>
      <c r="AN28" s="637"/>
      <c r="AO28" s="638"/>
      <c r="AP28" s="633"/>
      <c r="AQ28" s="634"/>
      <c r="AR28" s="634"/>
      <c r="AS28" s="634"/>
      <c r="AT28" s="634"/>
      <c r="AU28" s="634"/>
      <c r="AV28" s="634"/>
      <c r="AW28" s="634"/>
      <c r="AX28" s="634"/>
      <c r="AY28" s="634"/>
      <c r="AZ28" s="634"/>
      <c r="BA28" s="634"/>
      <c r="BB28" s="634"/>
      <c r="BC28" s="634"/>
      <c r="BD28" s="634"/>
      <c r="BE28" s="634"/>
      <c r="BF28" s="635"/>
      <c r="BG28" s="627"/>
      <c r="BH28" s="628"/>
      <c r="BI28" s="628"/>
      <c r="BJ28" s="628"/>
      <c r="BK28" s="628"/>
      <c r="BL28" s="628"/>
      <c r="BM28" s="628"/>
      <c r="BN28" s="629"/>
      <c r="BO28" s="630"/>
      <c r="BP28" s="630"/>
      <c r="BQ28" s="630"/>
      <c r="BR28" s="630"/>
      <c r="BS28" s="643"/>
      <c r="BT28" s="628"/>
      <c r="BU28" s="628"/>
      <c r="BV28" s="628"/>
      <c r="BW28" s="628"/>
      <c r="BX28" s="628"/>
      <c r="BY28" s="628"/>
      <c r="BZ28" s="628"/>
      <c r="CA28" s="628"/>
      <c r="CB28" s="647"/>
      <c r="CD28" s="644" t="s">
        <v>303</v>
      </c>
      <c r="CE28" s="645"/>
      <c r="CF28" s="645"/>
      <c r="CG28" s="645"/>
      <c r="CH28" s="645"/>
      <c r="CI28" s="645"/>
      <c r="CJ28" s="645"/>
      <c r="CK28" s="645"/>
      <c r="CL28" s="645"/>
      <c r="CM28" s="645"/>
      <c r="CN28" s="645"/>
      <c r="CO28" s="645"/>
      <c r="CP28" s="645"/>
      <c r="CQ28" s="646"/>
      <c r="CR28" s="627">
        <v>1013319</v>
      </c>
      <c r="CS28" s="628"/>
      <c r="CT28" s="628"/>
      <c r="CU28" s="628"/>
      <c r="CV28" s="628"/>
      <c r="CW28" s="628"/>
      <c r="CX28" s="628"/>
      <c r="CY28" s="629"/>
      <c r="CZ28" s="636">
        <v>7.5</v>
      </c>
      <c r="DA28" s="666"/>
      <c r="DB28" s="666"/>
      <c r="DC28" s="672"/>
      <c r="DD28" s="643">
        <v>995042</v>
      </c>
      <c r="DE28" s="628"/>
      <c r="DF28" s="628"/>
      <c r="DG28" s="628"/>
      <c r="DH28" s="628"/>
      <c r="DI28" s="628"/>
      <c r="DJ28" s="628"/>
      <c r="DK28" s="629"/>
      <c r="DL28" s="643">
        <v>995042</v>
      </c>
      <c r="DM28" s="628"/>
      <c r="DN28" s="628"/>
      <c r="DO28" s="628"/>
      <c r="DP28" s="628"/>
      <c r="DQ28" s="628"/>
      <c r="DR28" s="628"/>
      <c r="DS28" s="628"/>
      <c r="DT28" s="628"/>
      <c r="DU28" s="628"/>
      <c r="DV28" s="629"/>
      <c r="DW28" s="636">
        <v>16.3</v>
      </c>
      <c r="DX28" s="666"/>
      <c r="DY28" s="666"/>
      <c r="DZ28" s="666"/>
      <c r="EA28" s="666"/>
      <c r="EB28" s="666"/>
      <c r="EC28" s="667"/>
    </row>
    <row r="29" spans="2:133" ht="11.25" customHeight="1" x14ac:dyDescent="0.15">
      <c r="B29" s="633" t="s">
        <v>304</v>
      </c>
      <c r="C29" s="634"/>
      <c r="D29" s="634"/>
      <c r="E29" s="634"/>
      <c r="F29" s="634"/>
      <c r="G29" s="634"/>
      <c r="H29" s="634"/>
      <c r="I29" s="634"/>
      <c r="J29" s="634"/>
      <c r="K29" s="634"/>
      <c r="L29" s="634"/>
      <c r="M29" s="634"/>
      <c r="N29" s="634"/>
      <c r="O29" s="634"/>
      <c r="P29" s="634"/>
      <c r="Q29" s="635"/>
      <c r="R29" s="627">
        <v>121779</v>
      </c>
      <c r="S29" s="628"/>
      <c r="T29" s="628"/>
      <c r="U29" s="628"/>
      <c r="V29" s="628"/>
      <c r="W29" s="628"/>
      <c r="X29" s="628"/>
      <c r="Y29" s="629"/>
      <c r="Z29" s="630">
        <v>0.8</v>
      </c>
      <c r="AA29" s="630"/>
      <c r="AB29" s="630"/>
      <c r="AC29" s="630"/>
      <c r="AD29" s="631" t="s">
        <v>127</v>
      </c>
      <c r="AE29" s="631"/>
      <c r="AF29" s="631"/>
      <c r="AG29" s="631"/>
      <c r="AH29" s="631"/>
      <c r="AI29" s="631"/>
      <c r="AJ29" s="631"/>
      <c r="AK29" s="631"/>
      <c r="AL29" s="636" t="s">
        <v>127</v>
      </c>
      <c r="AM29" s="637"/>
      <c r="AN29" s="637"/>
      <c r="AO29" s="638"/>
      <c r="AP29" s="674"/>
      <c r="AQ29" s="675"/>
      <c r="AR29" s="675"/>
      <c r="AS29" s="675"/>
      <c r="AT29" s="675"/>
      <c r="AU29" s="675"/>
      <c r="AV29" s="675"/>
      <c r="AW29" s="675"/>
      <c r="AX29" s="675"/>
      <c r="AY29" s="675"/>
      <c r="AZ29" s="675"/>
      <c r="BA29" s="675"/>
      <c r="BB29" s="675"/>
      <c r="BC29" s="675"/>
      <c r="BD29" s="675"/>
      <c r="BE29" s="675"/>
      <c r="BF29" s="676"/>
      <c r="BG29" s="627"/>
      <c r="BH29" s="628"/>
      <c r="BI29" s="628"/>
      <c r="BJ29" s="628"/>
      <c r="BK29" s="628"/>
      <c r="BL29" s="628"/>
      <c r="BM29" s="628"/>
      <c r="BN29" s="629"/>
      <c r="BO29" s="630"/>
      <c r="BP29" s="630"/>
      <c r="BQ29" s="630"/>
      <c r="BR29" s="630"/>
      <c r="BS29" s="631"/>
      <c r="BT29" s="631"/>
      <c r="BU29" s="631"/>
      <c r="BV29" s="631"/>
      <c r="BW29" s="631"/>
      <c r="BX29" s="631"/>
      <c r="BY29" s="631"/>
      <c r="BZ29" s="631"/>
      <c r="CA29" s="631"/>
      <c r="CB29" s="632"/>
      <c r="CD29" s="679" t="s">
        <v>305</v>
      </c>
      <c r="CE29" s="680"/>
      <c r="CF29" s="644" t="s">
        <v>70</v>
      </c>
      <c r="CG29" s="645"/>
      <c r="CH29" s="645"/>
      <c r="CI29" s="645"/>
      <c r="CJ29" s="645"/>
      <c r="CK29" s="645"/>
      <c r="CL29" s="645"/>
      <c r="CM29" s="645"/>
      <c r="CN29" s="645"/>
      <c r="CO29" s="645"/>
      <c r="CP29" s="645"/>
      <c r="CQ29" s="646"/>
      <c r="CR29" s="627">
        <v>1010501</v>
      </c>
      <c r="CS29" s="664"/>
      <c r="CT29" s="664"/>
      <c r="CU29" s="664"/>
      <c r="CV29" s="664"/>
      <c r="CW29" s="664"/>
      <c r="CX29" s="664"/>
      <c r="CY29" s="665"/>
      <c r="CZ29" s="636">
        <v>7.5</v>
      </c>
      <c r="DA29" s="666"/>
      <c r="DB29" s="666"/>
      <c r="DC29" s="672"/>
      <c r="DD29" s="643">
        <v>992224</v>
      </c>
      <c r="DE29" s="664"/>
      <c r="DF29" s="664"/>
      <c r="DG29" s="664"/>
      <c r="DH29" s="664"/>
      <c r="DI29" s="664"/>
      <c r="DJ29" s="664"/>
      <c r="DK29" s="665"/>
      <c r="DL29" s="643">
        <v>992224</v>
      </c>
      <c r="DM29" s="664"/>
      <c r="DN29" s="664"/>
      <c r="DO29" s="664"/>
      <c r="DP29" s="664"/>
      <c r="DQ29" s="664"/>
      <c r="DR29" s="664"/>
      <c r="DS29" s="664"/>
      <c r="DT29" s="664"/>
      <c r="DU29" s="664"/>
      <c r="DV29" s="665"/>
      <c r="DW29" s="636">
        <v>16.3</v>
      </c>
      <c r="DX29" s="666"/>
      <c r="DY29" s="666"/>
      <c r="DZ29" s="666"/>
      <c r="EA29" s="666"/>
      <c r="EB29" s="666"/>
      <c r="EC29" s="667"/>
    </row>
    <row r="30" spans="2:133" ht="11.25" customHeight="1" x14ac:dyDescent="0.15">
      <c r="B30" s="633" t="s">
        <v>306</v>
      </c>
      <c r="C30" s="634"/>
      <c r="D30" s="634"/>
      <c r="E30" s="634"/>
      <c r="F30" s="634"/>
      <c r="G30" s="634"/>
      <c r="H30" s="634"/>
      <c r="I30" s="634"/>
      <c r="J30" s="634"/>
      <c r="K30" s="634"/>
      <c r="L30" s="634"/>
      <c r="M30" s="634"/>
      <c r="N30" s="634"/>
      <c r="O30" s="634"/>
      <c r="P30" s="634"/>
      <c r="Q30" s="635"/>
      <c r="R30" s="627">
        <v>72913</v>
      </c>
      <c r="S30" s="628"/>
      <c r="T30" s="628"/>
      <c r="U30" s="628"/>
      <c r="V30" s="628"/>
      <c r="W30" s="628"/>
      <c r="X30" s="628"/>
      <c r="Y30" s="629"/>
      <c r="Z30" s="630">
        <v>0.5</v>
      </c>
      <c r="AA30" s="630"/>
      <c r="AB30" s="630"/>
      <c r="AC30" s="630"/>
      <c r="AD30" s="631" t="s">
        <v>127</v>
      </c>
      <c r="AE30" s="631"/>
      <c r="AF30" s="631"/>
      <c r="AG30" s="631"/>
      <c r="AH30" s="631"/>
      <c r="AI30" s="631"/>
      <c r="AJ30" s="631"/>
      <c r="AK30" s="631"/>
      <c r="AL30" s="636" t="s">
        <v>127</v>
      </c>
      <c r="AM30" s="637"/>
      <c r="AN30" s="637"/>
      <c r="AO30" s="638"/>
      <c r="AP30" s="609" t="s">
        <v>223</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4" t="s">
        <v>309</v>
      </c>
      <c r="CG30" s="645"/>
      <c r="CH30" s="645"/>
      <c r="CI30" s="645"/>
      <c r="CJ30" s="645"/>
      <c r="CK30" s="645"/>
      <c r="CL30" s="645"/>
      <c r="CM30" s="645"/>
      <c r="CN30" s="645"/>
      <c r="CO30" s="645"/>
      <c r="CP30" s="645"/>
      <c r="CQ30" s="646"/>
      <c r="CR30" s="627">
        <v>973935</v>
      </c>
      <c r="CS30" s="628"/>
      <c r="CT30" s="628"/>
      <c r="CU30" s="628"/>
      <c r="CV30" s="628"/>
      <c r="CW30" s="628"/>
      <c r="CX30" s="628"/>
      <c r="CY30" s="629"/>
      <c r="CZ30" s="636">
        <v>7.2</v>
      </c>
      <c r="DA30" s="666"/>
      <c r="DB30" s="666"/>
      <c r="DC30" s="672"/>
      <c r="DD30" s="643">
        <v>955658</v>
      </c>
      <c r="DE30" s="628"/>
      <c r="DF30" s="628"/>
      <c r="DG30" s="628"/>
      <c r="DH30" s="628"/>
      <c r="DI30" s="628"/>
      <c r="DJ30" s="628"/>
      <c r="DK30" s="629"/>
      <c r="DL30" s="643">
        <v>955658</v>
      </c>
      <c r="DM30" s="628"/>
      <c r="DN30" s="628"/>
      <c r="DO30" s="628"/>
      <c r="DP30" s="628"/>
      <c r="DQ30" s="628"/>
      <c r="DR30" s="628"/>
      <c r="DS30" s="628"/>
      <c r="DT30" s="628"/>
      <c r="DU30" s="628"/>
      <c r="DV30" s="629"/>
      <c r="DW30" s="636">
        <v>15.7</v>
      </c>
      <c r="DX30" s="666"/>
      <c r="DY30" s="666"/>
      <c r="DZ30" s="666"/>
      <c r="EA30" s="666"/>
      <c r="EB30" s="666"/>
      <c r="EC30" s="667"/>
    </row>
    <row r="31" spans="2:133" ht="11.25" customHeight="1" x14ac:dyDescent="0.15">
      <c r="B31" s="633" t="s">
        <v>310</v>
      </c>
      <c r="C31" s="634"/>
      <c r="D31" s="634"/>
      <c r="E31" s="634"/>
      <c r="F31" s="634"/>
      <c r="G31" s="634"/>
      <c r="H31" s="634"/>
      <c r="I31" s="634"/>
      <c r="J31" s="634"/>
      <c r="K31" s="634"/>
      <c r="L31" s="634"/>
      <c r="M31" s="634"/>
      <c r="N31" s="634"/>
      <c r="O31" s="634"/>
      <c r="P31" s="634"/>
      <c r="Q31" s="635"/>
      <c r="R31" s="627">
        <v>68739</v>
      </c>
      <c r="S31" s="628"/>
      <c r="T31" s="628"/>
      <c r="U31" s="628"/>
      <c r="V31" s="628"/>
      <c r="W31" s="628"/>
      <c r="X31" s="628"/>
      <c r="Y31" s="629"/>
      <c r="Z31" s="630">
        <v>0.5</v>
      </c>
      <c r="AA31" s="630"/>
      <c r="AB31" s="630"/>
      <c r="AC31" s="630"/>
      <c r="AD31" s="631">
        <v>603</v>
      </c>
      <c r="AE31" s="631"/>
      <c r="AF31" s="631"/>
      <c r="AG31" s="631"/>
      <c r="AH31" s="631"/>
      <c r="AI31" s="631"/>
      <c r="AJ31" s="631"/>
      <c r="AK31" s="631"/>
      <c r="AL31" s="636">
        <v>0</v>
      </c>
      <c r="AM31" s="637"/>
      <c r="AN31" s="637"/>
      <c r="AO31" s="638"/>
      <c r="AP31" s="685" t="s">
        <v>311</v>
      </c>
      <c r="AQ31" s="686"/>
      <c r="AR31" s="686"/>
      <c r="AS31" s="686"/>
      <c r="AT31" s="691" t="s">
        <v>312</v>
      </c>
      <c r="AU31" s="360"/>
      <c r="AV31" s="360"/>
      <c r="AW31" s="360"/>
      <c r="AX31" s="616" t="s">
        <v>187</v>
      </c>
      <c r="AY31" s="617"/>
      <c r="AZ31" s="617"/>
      <c r="BA31" s="617"/>
      <c r="BB31" s="617"/>
      <c r="BC31" s="617"/>
      <c r="BD31" s="617"/>
      <c r="BE31" s="617"/>
      <c r="BF31" s="618"/>
      <c r="BG31" s="700">
        <v>99.3</v>
      </c>
      <c r="BH31" s="701"/>
      <c r="BI31" s="701"/>
      <c r="BJ31" s="701"/>
      <c r="BK31" s="701"/>
      <c r="BL31" s="701"/>
      <c r="BM31" s="625">
        <v>97.6</v>
      </c>
      <c r="BN31" s="701"/>
      <c r="BO31" s="701"/>
      <c r="BP31" s="701"/>
      <c r="BQ31" s="702"/>
      <c r="BR31" s="700">
        <v>98.2</v>
      </c>
      <c r="BS31" s="701"/>
      <c r="BT31" s="701"/>
      <c r="BU31" s="701"/>
      <c r="BV31" s="701"/>
      <c r="BW31" s="701"/>
      <c r="BX31" s="625">
        <v>96.5</v>
      </c>
      <c r="BY31" s="701"/>
      <c r="BZ31" s="701"/>
      <c r="CA31" s="701"/>
      <c r="CB31" s="702"/>
      <c r="CD31" s="681"/>
      <c r="CE31" s="682"/>
      <c r="CF31" s="644" t="s">
        <v>313</v>
      </c>
      <c r="CG31" s="645"/>
      <c r="CH31" s="645"/>
      <c r="CI31" s="645"/>
      <c r="CJ31" s="645"/>
      <c r="CK31" s="645"/>
      <c r="CL31" s="645"/>
      <c r="CM31" s="645"/>
      <c r="CN31" s="645"/>
      <c r="CO31" s="645"/>
      <c r="CP31" s="645"/>
      <c r="CQ31" s="646"/>
      <c r="CR31" s="627">
        <v>36566</v>
      </c>
      <c r="CS31" s="664"/>
      <c r="CT31" s="664"/>
      <c r="CU31" s="664"/>
      <c r="CV31" s="664"/>
      <c r="CW31" s="664"/>
      <c r="CX31" s="664"/>
      <c r="CY31" s="665"/>
      <c r="CZ31" s="636">
        <v>0.3</v>
      </c>
      <c r="DA31" s="666"/>
      <c r="DB31" s="666"/>
      <c r="DC31" s="672"/>
      <c r="DD31" s="643">
        <v>36566</v>
      </c>
      <c r="DE31" s="664"/>
      <c r="DF31" s="664"/>
      <c r="DG31" s="664"/>
      <c r="DH31" s="664"/>
      <c r="DI31" s="664"/>
      <c r="DJ31" s="664"/>
      <c r="DK31" s="665"/>
      <c r="DL31" s="643">
        <v>36566</v>
      </c>
      <c r="DM31" s="664"/>
      <c r="DN31" s="664"/>
      <c r="DO31" s="664"/>
      <c r="DP31" s="664"/>
      <c r="DQ31" s="664"/>
      <c r="DR31" s="664"/>
      <c r="DS31" s="664"/>
      <c r="DT31" s="664"/>
      <c r="DU31" s="664"/>
      <c r="DV31" s="665"/>
      <c r="DW31" s="636">
        <v>0.6</v>
      </c>
      <c r="DX31" s="666"/>
      <c r="DY31" s="666"/>
      <c r="DZ31" s="666"/>
      <c r="EA31" s="666"/>
      <c r="EB31" s="666"/>
      <c r="EC31" s="667"/>
    </row>
    <row r="32" spans="2:133" ht="11.25" customHeight="1" x14ac:dyDescent="0.15">
      <c r="B32" s="633" t="s">
        <v>314</v>
      </c>
      <c r="C32" s="634"/>
      <c r="D32" s="634"/>
      <c r="E32" s="634"/>
      <c r="F32" s="634"/>
      <c r="G32" s="634"/>
      <c r="H32" s="634"/>
      <c r="I32" s="634"/>
      <c r="J32" s="634"/>
      <c r="K32" s="634"/>
      <c r="L32" s="634"/>
      <c r="M32" s="634"/>
      <c r="N32" s="634"/>
      <c r="O32" s="634"/>
      <c r="P32" s="634"/>
      <c r="Q32" s="635"/>
      <c r="R32" s="627">
        <v>2260984</v>
      </c>
      <c r="S32" s="628"/>
      <c r="T32" s="628"/>
      <c r="U32" s="628"/>
      <c r="V32" s="628"/>
      <c r="W32" s="628"/>
      <c r="X32" s="628"/>
      <c r="Y32" s="629"/>
      <c r="Z32" s="630">
        <v>15.7</v>
      </c>
      <c r="AA32" s="630"/>
      <c r="AB32" s="630"/>
      <c r="AC32" s="630"/>
      <c r="AD32" s="631" t="s">
        <v>127</v>
      </c>
      <c r="AE32" s="631"/>
      <c r="AF32" s="631"/>
      <c r="AG32" s="631"/>
      <c r="AH32" s="631"/>
      <c r="AI32" s="631"/>
      <c r="AJ32" s="631"/>
      <c r="AK32" s="631"/>
      <c r="AL32" s="636" t="s">
        <v>127</v>
      </c>
      <c r="AM32" s="637"/>
      <c r="AN32" s="637"/>
      <c r="AO32" s="638"/>
      <c r="AP32" s="687"/>
      <c r="AQ32" s="688"/>
      <c r="AR32" s="688"/>
      <c r="AS32" s="688"/>
      <c r="AT32" s="692"/>
      <c r="AU32" s="361" t="s">
        <v>315</v>
      </c>
      <c r="AV32" s="361"/>
      <c r="AW32" s="361"/>
      <c r="AX32" s="633" t="s">
        <v>316</v>
      </c>
      <c r="AY32" s="634"/>
      <c r="AZ32" s="634"/>
      <c r="BA32" s="634"/>
      <c r="BB32" s="634"/>
      <c r="BC32" s="634"/>
      <c r="BD32" s="634"/>
      <c r="BE32" s="634"/>
      <c r="BF32" s="635"/>
      <c r="BG32" s="694">
        <v>99.1</v>
      </c>
      <c r="BH32" s="664"/>
      <c r="BI32" s="664"/>
      <c r="BJ32" s="664"/>
      <c r="BK32" s="664"/>
      <c r="BL32" s="664"/>
      <c r="BM32" s="637">
        <v>96.6</v>
      </c>
      <c r="BN32" s="695"/>
      <c r="BO32" s="695"/>
      <c r="BP32" s="695"/>
      <c r="BQ32" s="696"/>
      <c r="BR32" s="694">
        <v>98.6</v>
      </c>
      <c r="BS32" s="664"/>
      <c r="BT32" s="664"/>
      <c r="BU32" s="664"/>
      <c r="BV32" s="664"/>
      <c r="BW32" s="664"/>
      <c r="BX32" s="637">
        <v>96.1</v>
      </c>
      <c r="BY32" s="695"/>
      <c r="BZ32" s="695"/>
      <c r="CA32" s="695"/>
      <c r="CB32" s="696"/>
      <c r="CD32" s="683"/>
      <c r="CE32" s="684"/>
      <c r="CF32" s="644" t="s">
        <v>317</v>
      </c>
      <c r="CG32" s="645"/>
      <c r="CH32" s="645"/>
      <c r="CI32" s="645"/>
      <c r="CJ32" s="645"/>
      <c r="CK32" s="645"/>
      <c r="CL32" s="645"/>
      <c r="CM32" s="645"/>
      <c r="CN32" s="645"/>
      <c r="CO32" s="645"/>
      <c r="CP32" s="645"/>
      <c r="CQ32" s="646"/>
      <c r="CR32" s="627">
        <v>2818</v>
      </c>
      <c r="CS32" s="628"/>
      <c r="CT32" s="628"/>
      <c r="CU32" s="628"/>
      <c r="CV32" s="628"/>
      <c r="CW32" s="628"/>
      <c r="CX32" s="628"/>
      <c r="CY32" s="629"/>
      <c r="CZ32" s="636">
        <v>0</v>
      </c>
      <c r="DA32" s="666"/>
      <c r="DB32" s="666"/>
      <c r="DC32" s="672"/>
      <c r="DD32" s="643">
        <v>2818</v>
      </c>
      <c r="DE32" s="628"/>
      <c r="DF32" s="628"/>
      <c r="DG32" s="628"/>
      <c r="DH32" s="628"/>
      <c r="DI32" s="628"/>
      <c r="DJ32" s="628"/>
      <c r="DK32" s="629"/>
      <c r="DL32" s="643">
        <v>2818</v>
      </c>
      <c r="DM32" s="628"/>
      <c r="DN32" s="628"/>
      <c r="DO32" s="628"/>
      <c r="DP32" s="628"/>
      <c r="DQ32" s="628"/>
      <c r="DR32" s="628"/>
      <c r="DS32" s="628"/>
      <c r="DT32" s="628"/>
      <c r="DU32" s="628"/>
      <c r="DV32" s="629"/>
      <c r="DW32" s="636">
        <v>0</v>
      </c>
      <c r="DX32" s="666"/>
      <c r="DY32" s="666"/>
      <c r="DZ32" s="666"/>
      <c r="EA32" s="666"/>
      <c r="EB32" s="666"/>
      <c r="EC32" s="667"/>
    </row>
    <row r="33" spans="2:133" ht="11.25" customHeight="1" x14ac:dyDescent="0.15">
      <c r="B33" s="661" t="s">
        <v>318</v>
      </c>
      <c r="C33" s="662"/>
      <c r="D33" s="662"/>
      <c r="E33" s="662"/>
      <c r="F33" s="662"/>
      <c r="G33" s="662"/>
      <c r="H33" s="662"/>
      <c r="I33" s="662"/>
      <c r="J33" s="662"/>
      <c r="K33" s="662"/>
      <c r="L33" s="662"/>
      <c r="M33" s="662"/>
      <c r="N33" s="662"/>
      <c r="O33" s="662"/>
      <c r="P33" s="662"/>
      <c r="Q33" s="663"/>
      <c r="R33" s="627" t="s">
        <v>127</v>
      </c>
      <c r="S33" s="628"/>
      <c r="T33" s="628"/>
      <c r="U33" s="628"/>
      <c r="V33" s="628"/>
      <c r="W33" s="628"/>
      <c r="X33" s="628"/>
      <c r="Y33" s="629"/>
      <c r="Z33" s="630" t="s">
        <v>127</v>
      </c>
      <c r="AA33" s="630"/>
      <c r="AB33" s="630"/>
      <c r="AC33" s="630"/>
      <c r="AD33" s="631" t="s">
        <v>127</v>
      </c>
      <c r="AE33" s="631"/>
      <c r="AF33" s="631"/>
      <c r="AG33" s="631"/>
      <c r="AH33" s="631"/>
      <c r="AI33" s="631"/>
      <c r="AJ33" s="631"/>
      <c r="AK33" s="631"/>
      <c r="AL33" s="636" t="s">
        <v>127</v>
      </c>
      <c r="AM33" s="637"/>
      <c r="AN33" s="637"/>
      <c r="AO33" s="638"/>
      <c r="AP33" s="689"/>
      <c r="AQ33" s="690"/>
      <c r="AR33" s="690"/>
      <c r="AS33" s="690"/>
      <c r="AT33" s="693"/>
      <c r="AU33" s="362"/>
      <c r="AV33" s="362"/>
      <c r="AW33" s="362"/>
      <c r="AX33" s="674" t="s">
        <v>319</v>
      </c>
      <c r="AY33" s="675"/>
      <c r="AZ33" s="675"/>
      <c r="BA33" s="675"/>
      <c r="BB33" s="675"/>
      <c r="BC33" s="675"/>
      <c r="BD33" s="675"/>
      <c r="BE33" s="675"/>
      <c r="BF33" s="676"/>
      <c r="BG33" s="703">
        <v>99.3</v>
      </c>
      <c r="BH33" s="698"/>
      <c r="BI33" s="698"/>
      <c r="BJ33" s="698"/>
      <c r="BK33" s="698"/>
      <c r="BL33" s="698"/>
      <c r="BM33" s="697">
        <v>98.3</v>
      </c>
      <c r="BN33" s="698"/>
      <c r="BO33" s="698"/>
      <c r="BP33" s="698"/>
      <c r="BQ33" s="699"/>
      <c r="BR33" s="703">
        <v>97.6</v>
      </c>
      <c r="BS33" s="698"/>
      <c r="BT33" s="698"/>
      <c r="BU33" s="698"/>
      <c r="BV33" s="698"/>
      <c r="BW33" s="698"/>
      <c r="BX33" s="697">
        <v>96.6</v>
      </c>
      <c r="BY33" s="698"/>
      <c r="BZ33" s="698"/>
      <c r="CA33" s="698"/>
      <c r="CB33" s="699"/>
      <c r="CD33" s="644" t="s">
        <v>320</v>
      </c>
      <c r="CE33" s="645"/>
      <c r="CF33" s="645"/>
      <c r="CG33" s="645"/>
      <c r="CH33" s="645"/>
      <c r="CI33" s="645"/>
      <c r="CJ33" s="645"/>
      <c r="CK33" s="645"/>
      <c r="CL33" s="645"/>
      <c r="CM33" s="645"/>
      <c r="CN33" s="645"/>
      <c r="CO33" s="645"/>
      <c r="CP33" s="645"/>
      <c r="CQ33" s="646"/>
      <c r="CR33" s="627">
        <v>4290211</v>
      </c>
      <c r="CS33" s="664"/>
      <c r="CT33" s="664"/>
      <c r="CU33" s="664"/>
      <c r="CV33" s="664"/>
      <c r="CW33" s="664"/>
      <c r="CX33" s="664"/>
      <c r="CY33" s="665"/>
      <c r="CZ33" s="636">
        <v>31.8</v>
      </c>
      <c r="DA33" s="666"/>
      <c r="DB33" s="666"/>
      <c r="DC33" s="672"/>
      <c r="DD33" s="643">
        <v>3101208</v>
      </c>
      <c r="DE33" s="664"/>
      <c r="DF33" s="664"/>
      <c r="DG33" s="664"/>
      <c r="DH33" s="664"/>
      <c r="DI33" s="664"/>
      <c r="DJ33" s="664"/>
      <c r="DK33" s="665"/>
      <c r="DL33" s="643">
        <v>2195399</v>
      </c>
      <c r="DM33" s="664"/>
      <c r="DN33" s="664"/>
      <c r="DO33" s="664"/>
      <c r="DP33" s="664"/>
      <c r="DQ33" s="664"/>
      <c r="DR33" s="664"/>
      <c r="DS33" s="664"/>
      <c r="DT33" s="664"/>
      <c r="DU33" s="664"/>
      <c r="DV33" s="665"/>
      <c r="DW33" s="636">
        <v>36</v>
      </c>
      <c r="DX33" s="666"/>
      <c r="DY33" s="666"/>
      <c r="DZ33" s="666"/>
      <c r="EA33" s="666"/>
      <c r="EB33" s="666"/>
      <c r="EC33" s="667"/>
    </row>
    <row r="34" spans="2:133" ht="11.25" customHeight="1" x14ac:dyDescent="0.15">
      <c r="B34" s="633" t="s">
        <v>321</v>
      </c>
      <c r="C34" s="634"/>
      <c r="D34" s="634"/>
      <c r="E34" s="634"/>
      <c r="F34" s="634"/>
      <c r="G34" s="634"/>
      <c r="H34" s="634"/>
      <c r="I34" s="634"/>
      <c r="J34" s="634"/>
      <c r="K34" s="634"/>
      <c r="L34" s="634"/>
      <c r="M34" s="634"/>
      <c r="N34" s="634"/>
      <c r="O34" s="634"/>
      <c r="P34" s="634"/>
      <c r="Q34" s="635"/>
      <c r="R34" s="627">
        <v>647667</v>
      </c>
      <c r="S34" s="628"/>
      <c r="T34" s="628"/>
      <c r="U34" s="628"/>
      <c r="V34" s="628"/>
      <c r="W34" s="628"/>
      <c r="X34" s="628"/>
      <c r="Y34" s="629"/>
      <c r="Z34" s="630">
        <v>4.5</v>
      </c>
      <c r="AA34" s="630"/>
      <c r="AB34" s="630"/>
      <c r="AC34" s="630"/>
      <c r="AD34" s="631" t="s">
        <v>127</v>
      </c>
      <c r="AE34" s="631"/>
      <c r="AF34" s="631"/>
      <c r="AG34" s="631"/>
      <c r="AH34" s="631"/>
      <c r="AI34" s="631"/>
      <c r="AJ34" s="631"/>
      <c r="AK34" s="631"/>
      <c r="AL34" s="636" t="s">
        <v>127</v>
      </c>
      <c r="AM34" s="637"/>
      <c r="AN34" s="637"/>
      <c r="AO34" s="63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322</v>
      </c>
      <c r="CE34" s="645"/>
      <c r="CF34" s="645"/>
      <c r="CG34" s="645"/>
      <c r="CH34" s="645"/>
      <c r="CI34" s="645"/>
      <c r="CJ34" s="645"/>
      <c r="CK34" s="645"/>
      <c r="CL34" s="645"/>
      <c r="CM34" s="645"/>
      <c r="CN34" s="645"/>
      <c r="CO34" s="645"/>
      <c r="CP34" s="645"/>
      <c r="CQ34" s="646"/>
      <c r="CR34" s="627">
        <v>1477650</v>
      </c>
      <c r="CS34" s="628"/>
      <c r="CT34" s="628"/>
      <c r="CU34" s="628"/>
      <c r="CV34" s="628"/>
      <c r="CW34" s="628"/>
      <c r="CX34" s="628"/>
      <c r="CY34" s="629"/>
      <c r="CZ34" s="636">
        <v>11</v>
      </c>
      <c r="DA34" s="666"/>
      <c r="DB34" s="666"/>
      <c r="DC34" s="672"/>
      <c r="DD34" s="643">
        <v>883935</v>
      </c>
      <c r="DE34" s="628"/>
      <c r="DF34" s="628"/>
      <c r="DG34" s="628"/>
      <c r="DH34" s="628"/>
      <c r="DI34" s="628"/>
      <c r="DJ34" s="628"/>
      <c r="DK34" s="629"/>
      <c r="DL34" s="643">
        <v>788590</v>
      </c>
      <c r="DM34" s="628"/>
      <c r="DN34" s="628"/>
      <c r="DO34" s="628"/>
      <c r="DP34" s="628"/>
      <c r="DQ34" s="628"/>
      <c r="DR34" s="628"/>
      <c r="DS34" s="628"/>
      <c r="DT34" s="628"/>
      <c r="DU34" s="628"/>
      <c r="DV34" s="629"/>
      <c r="DW34" s="636">
        <v>12.9</v>
      </c>
      <c r="DX34" s="666"/>
      <c r="DY34" s="666"/>
      <c r="DZ34" s="666"/>
      <c r="EA34" s="666"/>
      <c r="EB34" s="666"/>
      <c r="EC34" s="667"/>
    </row>
    <row r="35" spans="2:133" ht="11.25" customHeight="1" x14ac:dyDescent="0.15">
      <c r="B35" s="633" t="s">
        <v>323</v>
      </c>
      <c r="C35" s="634"/>
      <c r="D35" s="634"/>
      <c r="E35" s="634"/>
      <c r="F35" s="634"/>
      <c r="G35" s="634"/>
      <c r="H35" s="634"/>
      <c r="I35" s="634"/>
      <c r="J35" s="634"/>
      <c r="K35" s="634"/>
      <c r="L35" s="634"/>
      <c r="M35" s="634"/>
      <c r="N35" s="634"/>
      <c r="O35" s="634"/>
      <c r="P35" s="634"/>
      <c r="Q35" s="635"/>
      <c r="R35" s="627">
        <v>35637</v>
      </c>
      <c r="S35" s="628"/>
      <c r="T35" s="628"/>
      <c r="U35" s="628"/>
      <c r="V35" s="628"/>
      <c r="W35" s="628"/>
      <c r="X35" s="628"/>
      <c r="Y35" s="629"/>
      <c r="Z35" s="630">
        <v>0.2</v>
      </c>
      <c r="AA35" s="630"/>
      <c r="AB35" s="630"/>
      <c r="AC35" s="630"/>
      <c r="AD35" s="631">
        <v>10766</v>
      </c>
      <c r="AE35" s="631"/>
      <c r="AF35" s="631"/>
      <c r="AG35" s="631"/>
      <c r="AH35" s="631"/>
      <c r="AI35" s="631"/>
      <c r="AJ35" s="631"/>
      <c r="AK35" s="631"/>
      <c r="AL35" s="636">
        <v>0.2</v>
      </c>
      <c r="AM35" s="637"/>
      <c r="AN35" s="637"/>
      <c r="AO35" s="638"/>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4" t="s">
        <v>326</v>
      </c>
      <c r="CE35" s="645"/>
      <c r="CF35" s="645"/>
      <c r="CG35" s="645"/>
      <c r="CH35" s="645"/>
      <c r="CI35" s="645"/>
      <c r="CJ35" s="645"/>
      <c r="CK35" s="645"/>
      <c r="CL35" s="645"/>
      <c r="CM35" s="645"/>
      <c r="CN35" s="645"/>
      <c r="CO35" s="645"/>
      <c r="CP35" s="645"/>
      <c r="CQ35" s="646"/>
      <c r="CR35" s="627">
        <v>101082</v>
      </c>
      <c r="CS35" s="664"/>
      <c r="CT35" s="664"/>
      <c r="CU35" s="664"/>
      <c r="CV35" s="664"/>
      <c r="CW35" s="664"/>
      <c r="CX35" s="664"/>
      <c r="CY35" s="665"/>
      <c r="CZ35" s="636">
        <v>0.7</v>
      </c>
      <c r="DA35" s="666"/>
      <c r="DB35" s="666"/>
      <c r="DC35" s="672"/>
      <c r="DD35" s="643">
        <v>38984</v>
      </c>
      <c r="DE35" s="664"/>
      <c r="DF35" s="664"/>
      <c r="DG35" s="664"/>
      <c r="DH35" s="664"/>
      <c r="DI35" s="664"/>
      <c r="DJ35" s="664"/>
      <c r="DK35" s="665"/>
      <c r="DL35" s="643">
        <v>38940</v>
      </c>
      <c r="DM35" s="664"/>
      <c r="DN35" s="664"/>
      <c r="DO35" s="664"/>
      <c r="DP35" s="664"/>
      <c r="DQ35" s="664"/>
      <c r="DR35" s="664"/>
      <c r="DS35" s="664"/>
      <c r="DT35" s="664"/>
      <c r="DU35" s="664"/>
      <c r="DV35" s="665"/>
      <c r="DW35" s="636">
        <v>0.6</v>
      </c>
      <c r="DX35" s="666"/>
      <c r="DY35" s="666"/>
      <c r="DZ35" s="666"/>
      <c r="EA35" s="666"/>
      <c r="EB35" s="666"/>
      <c r="EC35" s="667"/>
    </row>
    <row r="36" spans="2:133" ht="11.25" customHeight="1" x14ac:dyDescent="0.15">
      <c r="B36" s="633" t="s">
        <v>327</v>
      </c>
      <c r="C36" s="634"/>
      <c r="D36" s="634"/>
      <c r="E36" s="634"/>
      <c r="F36" s="634"/>
      <c r="G36" s="634"/>
      <c r="H36" s="634"/>
      <c r="I36" s="634"/>
      <c r="J36" s="634"/>
      <c r="K36" s="634"/>
      <c r="L36" s="634"/>
      <c r="M36" s="634"/>
      <c r="N36" s="634"/>
      <c r="O36" s="634"/>
      <c r="P36" s="634"/>
      <c r="Q36" s="635"/>
      <c r="R36" s="627">
        <v>330010</v>
      </c>
      <c r="S36" s="628"/>
      <c r="T36" s="628"/>
      <c r="U36" s="628"/>
      <c r="V36" s="628"/>
      <c r="W36" s="628"/>
      <c r="X36" s="628"/>
      <c r="Y36" s="629"/>
      <c r="Z36" s="630">
        <v>2.2999999999999998</v>
      </c>
      <c r="AA36" s="630"/>
      <c r="AB36" s="630"/>
      <c r="AC36" s="630"/>
      <c r="AD36" s="631" t="s">
        <v>127</v>
      </c>
      <c r="AE36" s="631"/>
      <c r="AF36" s="631"/>
      <c r="AG36" s="631"/>
      <c r="AH36" s="631"/>
      <c r="AI36" s="631"/>
      <c r="AJ36" s="631"/>
      <c r="AK36" s="631"/>
      <c r="AL36" s="636" t="s">
        <v>127</v>
      </c>
      <c r="AM36" s="637"/>
      <c r="AN36" s="637"/>
      <c r="AO36" s="638"/>
      <c r="AP36" s="218"/>
      <c r="AQ36" s="705" t="s">
        <v>328</v>
      </c>
      <c r="AR36" s="706"/>
      <c r="AS36" s="706"/>
      <c r="AT36" s="706"/>
      <c r="AU36" s="706"/>
      <c r="AV36" s="706"/>
      <c r="AW36" s="706"/>
      <c r="AX36" s="706"/>
      <c r="AY36" s="707"/>
      <c r="AZ36" s="619">
        <v>1505843</v>
      </c>
      <c r="BA36" s="620"/>
      <c r="BB36" s="620"/>
      <c r="BC36" s="620"/>
      <c r="BD36" s="620"/>
      <c r="BE36" s="620"/>
      <c r="BF36" s="704"/>
      <c r="BG36" s="639" t="s">
        <v>329</v>
      </c>
      <c r="BH36" s="640"/>
      <c r="BI36" s="640"/>
      <c r="BJ36" s="640"/>
      <c r="BK36" s="640"/>
      <c r="BL36" s="640"/>
      <c r="BM36" s="640"/>
      <c r="BN36" s="640"/>
      <c r="BO36" s="640"/>
      <c r="BP36" s="640"/>
      <c r="BQ36" s="640"/>
      <c r="BR36" s="640"/>
      <c r="BS36" s="640"/>
      <c r="BT36" s="640"/>
      <c r="BU36" s="641"/>
      <c r="BV36" s="619">
        <v>179836</v>
      </c>
      <c r="BW36" s="620"/>
      <c r="BX36" s="620"/>
      <c r="BY36" s="620"/>
      <c r="BZ36" s="620"/>
      <c r="CA36" s="620"/>
      <c r="CB36" s="704"/>
      <c r="CD36" s="644" t="s">
        <v>330</v>
      </c>
      <c r="CE36" s="645"/>
      <c r="CF36" s="645"/>
      <c r="CG36" s="645"/>
      <c r="CH36" s="645"/>
      <c r="CI36" s="645"/>
      <c r="CJ36" s="645"/>
      <c r="CK36" s="645"/>
      <c r="CL36" s="645"/>
      <c r="CM36" s="645"/>
      <c r="CN36" s="645"/>
      <c r="CO36" s="645"/>
      <c r="CP36" s="645"/>
      <c r="CQ36" s="646"/>
      <c r="CR36" s="627">
        <v>1112257</v>
      </c>
      <c r="CS36" s="628"/>
      <c r="CT36" s="628"/>
      <c r="CU36" s="628"/>
      <c r="CV36" s="628"/>
      <c r="CW36" s="628"/>
      <c r="CX36" s="628"/>
      <c r="CY36" s="629"/>
      <c r="CZ36" s="636">
        <v>8.3000000000000007</v>
      </c>
      <c r="DA36" s="666"/>
      <c r="DB36" s="666"/>
      <c r="DC36" s="672"/>
      <c r="DD36" s="643">
        <v>814109</v>
      </c>
      <c r="DE36" s="628"/>
      <c r="DF36" s="628"/>
      <c r="DG36" s="628"/>
      <c r="DH36" s="628"/>
      <c r="DI36" s="628"/>
      <c r="DJ36" s="628"/>
      <c r="DK36" s="629"/>
      <c r="DL36" s="643">
        <v>576135</v>
      </c>
      <c r="DM36" s="628"/>
      <c r="DN36" s="628"/>
      <c r="DO36" s="628"/>
      <c r="DP36" s="628"/>
      <c r="DQ36" s="628"/>
      <c r="DR36" s="628"/>
      <c r="DS36" s="628"/>
      <c r="DT36" s="628"/>
      <c r="DU36" s="628"/>
      <c r="DV36" s="629"/>
      <c r="DW36" s="636">
        <v>9.4</v>
      </c>
      <c r="DX36" s="666"/>
      <c r="DY36" s="666"/>
      <c r="DZ36" s="666"/>
      <c r="EA36" s="666"/>
      <c r="EB36" s="666"/>
      <c r="EC36" s="667"/>
    </row>
    <row r="37" spans="2:133" ht="11.25" customHeight="1" x14ac:dyDescent="0.15">
      <c r="B37" s="633" t="s">
        <v>331</v>
      </c>
      <c r="C37" s="634"/>
      <c r="D37" s="634"/>
      <c r="E37" s="634"/>
      <c r="F37" s="634"/>
      <c r="G37" s="634"/>
      <c r="H37" s="634"/>
      <c r="I37" s="634"/>
      <c r="J37" s="634"/>
      <c r="K37" s="634"/>
      <c r="L37" s="634"/>
      <c r="M37" s="634"/>
      <c r="N37" s="634"/>
      <c r="O37" s="634"/>
      <c r="P37" s="634"/>
      <c r="Q37" s="635"/>
      <c r="R37" s="627">
        <v>707235</v>
      </c>
      <c r="S37" s="628"/>
      <c r="T37" s="628"/>
      <c r="U37" s="628"/>
      <c r="V37" s="628"/>
      <c r="W37" s="628"/>
      <c r="X37" s="628"/>
      <c r="Y37" s="629"/>
      <c r="Z37" s="630">
        <v>4.9000000000000004</v>
      </c>
      <c r="AA37" s="630"/>
      <c r="AB37" s="630"/>
      <c r="AC37" s="630"/>
      <c r="AD37" s="631" t="s">
        <v>127</v>
      </c>
      <c r="AE37" s="631"/>
      <c r="AF37" s="631"/>
      <c r="AG37" s="631"/>
      <c r="AH37" s="631"/>
      <c r="AI37" s="631"/>
      <c r="AJ37" s="631"/>
      <c r="AK37" s="631"/>
      <c r="AL37" s="636" t="s">
        <v>127</v>
      </c>
      <c r="AM37" s="637"/>
      <c r="AN37" s="637"/>
      <c r="AO37" s="638"/>
      <c r="AQ37" s="708" t="s">
        <v>332</v>
      </c>
      <c r="AR37" s="709"/>
      <c r="AS37" s="709"/>
      <c r="AT37" s="709"/>
      <c r="AU37" s="709"/>
      <c r="AV37" s="709"/>
      <c r="AW37" s="709"/>
      <c r="AX37" s="709"/>
      <c r="AY37" s="710"/>
      <c r="AZ37" s="627">
        <v>480239</v>
      </c>
      <c r="BA37" s="628"/>
      <c r="BB37" s="628"/>
      <c r="BC37" s="628"/>
      <c r="BD37" s="664"/>
      <c r="BE37" s="664"/>
      <c r="BF37" s="696"/>
      <c r="BG37" s="644" t="s">
        <v>333</v>
      </c>
      <c r="BH37" s="645"/>
      <c r="BI37" s="645"/>
      <c r="BJ37" s="645"/>
      <c r="BK37" s="645"/>
      <c r="BL37" s="645"/>
      <c r="BM37" s="645"/>
      <c r="BN37" s="645"/>
      <c r="BO37" s="645"/>
      <c r="BP37" s="645"/>
      <c r="BQ37" s="645"/>
      <c r="BR37" s="645"/>
      <c r="BS37" s="645"/>
      <c r="BT37" s="645"/>
      <c r="BU37" s="646"/>
      <c r="BV37" s="627">
        <v>179836</v>
      </c>
      <c r="BW37" s="628"/>
      <c r="BX37" s="628"/>
      <c r="BY37" s="628"/>
      <c r="BZ37" s="628"/>
      <c r="CA37" s="628"/>
      <c r="CB37" s="647"/>
      <c r="CD37" s="644" t="s">
        <v>334</v>
      </c>
      <c r="CE37" s="645"/>
      <c r="CF37" s="645"/>
      <c r="CG37" s="645"/>
      <c r="CH37" s="645"/>
      <c r="CI37" s="645"/>
      <c r="CJ37" s="645"/>
      <c r="CK37" s="645"/>
      <c r="CL37" s="645"/>
      <c r="CM37" s="645"/>
      <c r="CN37" s="645"/>
      <c r="CO37" s="645"/>
      <c r="CP37" s="645"/>
      <c r="CQ37" s="646"/>
      <c r="CR37" s="627">
        <v>330903</v>
      </c>
      <c r="CS37" s="664"/>
      <c r="CT37" s="664"/>
      <c r="CU37" s="664"/>
      <c r="CV37" s="664"/>
      <c r="CW37" s="664"/>
      <c r="CX37" s="664"/>
      <c r="CY37" s="665"/>
      <c r="CZ37" s="636">
        <v>2.5</v>
      </c>
      <c r="DA37" s="666"/>
      <c r="DB37" s="666"/>
      <c r="DC37" s="672"/>
      <c r="DD37" s="643">
        <v>274945</v>
      </c>
      <c r="DE37" s="664"/>
      <c r="DF37" s="664"/>
      <c r="DG37" s="664"/>
      <c r="DH37" s="664"/>
      <c r="DI37" s="664"/>
      <c r="DJ37" s="664"/>
      <c r="DK37" s="665"/>
      <c r="DL37" s="643">
        <v>274945</v>
      </c>
      <c r="DM37" s="664"/>
      <c r="DN37" s="664"/>
      <c r="DO37" s="664"/>
      <c r="DP37" s="664"/>
      <c r="DQ37" s="664"/>
      <c r="DR37" s="664"/>
      <c r="DS37" s="664"/>
      <c r="DT37" s="664"/>
      <c r="DU37" s="664"/>
      <c r="DV37" s="665"/>
      <c r="DW37" s="636">
        <v>4.5</v>
      </c>
      <c r="DX37" s="666"/>
      <c r="DY37" s="666"/>
      <c r="DZ37" s="666"/>
      <c r="EA37" s="666"/>
      <c r="EB37" s="666"/>
      <c r="EC37" s="667"/>
    </row>
    <row r="38" spans="2:133" ht="11.25" customHeight="1" x14ac:dyDescent="0.15">
      <c r="B38" s="633" t="s">
        <v>335</v>
      </c>
      <c r="C38" s="634"/>
      <c r="D38" s="634"/>
      <c r="E38" s="634"/>
      <c r="F38" s="634"/>
      <c r="G38" s="634"/>
      <c r="H38" s="634"/>
      <c r="I38" s="634"/>
      <c r="J38" s="634"/>
      <c r="K38" s="634"/>
      <c r="L38" s="634"/>
      <c r="M38" s="634"/>
      <c r="N38" s="634"/>
      <c r="O38" s="634"/>
      <c r="P38" s="634"/>
      <c r="Q38" s="635"/>
      <c r="R38" s="627">
        <v>303027</v>
      </c>
      <c r="S38" s="628"/>
      <c r="T38" s="628"/>
      <c r="U38" s="628"/>
      <c r="V38" s="628"/>
      <c r="W38" s="628"/>
      <c r="X38" s="628"/>
      <c r="Y38" s="629"/>
      <c r="Z38" s="630">
        <v>2.1</v>
      </c>
      <c r="AA38" s="630"/>
      <c r="AB38" s="630"/>
      <c r="AC38" s="630"/>
      <c r="AD38" s="631" t="s">
        <v>127</v>
      </c>
      <c r="AE38" s="631"/>
      <c r="AF38" s="631"/>
      <c r="AG38" s="631"/>
      <c r="AH38" s="631"/>
      <c r="AI38" s="631"/>
      <c r="AJ38" s="631"/>
      <c r="AK38" s="631"/>
      <c r="AL38" s="636" t="s">
        <v>127</v>
      </c>
      <c r="AM38" s="637"/>
      <c r="AN38" s="637"/>
      <c r="AO38" s="638"/>
      <c r="AQ38" s="708" t="s">
        <v>336</v>
      </c>
      <c r="AR38" s="709"/>
      <c r="AS38" s="709"/>
      <c r="AT38" s="709"/>
      <c r="AU38" s="709"/>
      <c r="AV38" s="709"/>
      <c r="AW38" s="709"/>
      <c r="AX38" s="709"/>
      <c r="AY38" s="710"/>
      <c r="AZ38" s="627">
        <v>52846</v>
      </c>
      <c r="BA38" s="628"/>
      <c r="BB38" s="628"/>
      <c r="BC38" s="628"/>
      <c r="BD38" s="664"/>
      <c r="BE38" s="664"/>
      <c r="BF38" s="696"/>
      <c r="BG38" s="644" t="s">
        <v>337</v>
      </c>
      <c r="BH38" s="645"/>
      <c r="BI38" s="645"/>
      <c r="BJ38" s="645"/>
      <c r="BK38" s="645"/>
      <c r="BL38" s="645"/>
      <c r="BM38" s="645"/>
      <c r="BN38" s="645"/>
      <c r="BO38" s="645"/>
      <c r="BP38" s="645"/>
      <c r="BQ38" s="645"/>
      <c r="BR38" s="645"/>
      <c r="BS38" s="645"/>
      <c r="BT38" s="645"/>
      <c r="BU38" s="646"/>
      <c r="BV38" s="627">
        <v>3088</v>
      </c>
      <c r="BW38" s="628"/>
      <c r="BX38" s="628"/>
      <c r="BY38" s="628"/>
      <c r="BZ38" s="628"/>
      <c r="CA38" s="628"/>
      <c r="CB38" s="647"/>
      <c r="CD38" s="644" t="s">
        <v>338</v>
      </c>
      <c r="CE38" s="645"/>
      <c r="CF38" s="645"/>
      <c r="CG38" s="645"/>
      <c r="CH38" s="645"/>
      <c r="CI38" s="645"/>
      <c r="CJ38" s="645"/>
      <c r="CK38" s="645"/>
      <c r="CL38" s="645"/>
      <c r="CM38" s="645"/>
      <c r="CN38" s="645"/>
      <c r="CO38" s="645"/>
      <c r="CP38" s="645"/>
      <c r="CQ38" s="646"/>
      <c r="CR38" s="627">
        <v>1452997</v>
      </c>
      <c r="CS38" s="628"/>
      <c r="CT38" s="628"/>
      <c r="CU38" s="628"/>
      <c r="CV38" s="628"/>
      <c r="CW38" s="628"/>
      <c r="CX38" s="628"/>
      <c r="CY38" s="629"/>
      <c r="CZ38" s="636">
        <v>10.8</v>
      </c>
      <c r="DA38" s="666"/>
      <c r="DB38" s="666"/>
      <c r="DC38" s="672"/>
      <c r="DD38" s="643">
        <v>1252995</v>
      </c>
      <c r="DE38" s="628"/>
      <c r="DF38" s="628"/>
      <c r="DG38" s="628"/>
      <c r="DH38" s="628"/>
      <c r="DI38" s="628"/>
      <c r="DJ38" s="628"/>
      <c r="DK38" s="629"/>
      <c r="DL38" s="643">
        <v>791734</v>
      </c>
      <c r="DM38" s="628"/>
      <c r="DN38" s="628"/>
      <c r="DO38" s="628"/>
      <c r="DP38" s="628"/>
      <c r="DQ38" s="628"/>
      <c r="DR38" s="628"/>
      <c r="DS38" s="628"/>
      <c r="DT38" s="628"/>
      <c r="DU38" s="628"/>
      <c r="DV38" s="629"/>
      <c r="DW38" s="636">
        <v>13</v>
      </c>
      <c r="DX38" s="666"/>
      <c r="DY38" s="666"/>
      <c r="DZ38" s="666"/>
      <c r="EA38" s="666"/>
      <c r="EB38" s="666"/>
      <c r="EC38" s="667"/>
    </row>
    <row r="39" spans="2:133" ht="11.25" customHeight="1" x14ac:dyDescent="0.15">
      <c r="B39" s="633" t="s">
        <v>339</v>
      </c>
      <c r="C39" s="634"/>
      <c r="D39" s="634"/>
      <c r="E39" s="634"/>
      <c r="F39" s="634"/>
      <c r="G39" s="634"/>
      <c r="H39" s="634"/>
      <c r="I39" s="634"/>
      <c r="J39" s="634"/>
      <c r="K39" s="634"/>
      <c r="L39" s="634"/>
      <c r="M39" s="634"/>
      <c r="N39" s="634"/>
      <c r="O39" s="634"/>
      <c r="P39" s="634"/>
      <c r="Q39" s="635"/>
      <c r="R39" s="627">
        <v>244740</v>
      </c>
      <c r="S39" s="628"/>
      <c r="T39" s="628"/>
      <c r="U39" s="628"/>
      <c r="V39" s="628"/>
      <c r="W39" s="628"/>
      <c r="X39" s="628"/>
      <c r="Y39" s="629"/>
      <c r="Z39" s="630">
        <v>1.7</v>
      </c>
      <c r="AA39" s="630"/>
      <c r="AB39" s="630"/>
      <c r="AC39" s="630"/>
      <c r="AD39" s="631">
        <v>6870</v>
      </c>
      <c r="AE39" s="631"/>
      <c r="AF39" s="631"/>
      <c r="AG39" s="631"/>
      <c r="AH39" s="631"/>
      <c r="AI39" s="631"/>
      <c r="AJ39" s="631"/>
      <c r="AK39" s="631"/>
      <c r="AL39" s="636">
        <v>0.1</v>
      </c>
      <c r="AM39" s="637"/>
      <c r="AN39" s="637"/>
      <c r="AO39" s="638"/>
      <c r="AQ39" s="708" t="s">
        <v>340</v>
      </c>
      <c r="AR39" s="709"/>
      <c r="AS39" s="709"/>
      <c r="AT39" s="709"/>
      <c r="AU39" s="709"/>
      <c r="AV39" s="709"/>
      <c r="AW39" s="709"/>
      <c r="AX39" s="709"/>
      <c r="AY39" s="710"/>
      <c r="AZ39" s="627" t="s">
        <v>127</v>
      </c>
      <c r="BA39" s="628"/>
      <c r="BB39" s="628"/>
      <c r="BC39" s="628"/>
      <c r="BD39" s="664"/>
      <c r="BE39" s="664"/>
      <c r="BF39" s="696"/>
      <c r="BG39" s="644" t="s">
        <v>341</v>
      </c>
      <c r="BH39" s="645"/>
      <c r="BI39" s="645"/>
      <c r="BJ39" s="645"/>
      <c r="BK39" s="645"/>
      <c r="BL39" s="645"/>
      <c r="BM39" s="645"/>
      <c r="BN39" s="645"/>
      <c r="BO39" s="645"/>
      <c r="BP39" s="645"/>
      <c r="BQ39" s="645"/>
      <c r="BR39" s="645"/>
      <c r="BS39" s="645"/>
      <c r="BT39" s="645"/>
      <c r="BU39" s="646"/>
      <c r="BV39" s="627">
        <v>4622</v>
      </c>
      <c r="BW39" s="628"/>
      <c r="BX39" s="628"/>
      <c r="BY39" s="628"/>
      <c r="BZ39" s="628"/>
      <c r="CA39" s="628"/>
      <c r="CB39" s="647"/>
      <c r="CD39" s="644" t="s">
        <v>342</v>
      </c>
      <c r="CE39" s="645"/>
      <c r="CF39" s="645"/>
      <c r="CG39" s="645"/>
      <c r="CH39" s="645"/>
      <c r="CI39" s="645"/>
      <c r="CJ39" s="645"/>
      <c r="CK39" s="645"/>
      <c r="CL39" s="645"/>
      <c r="CM39" s="645"/>
      <c r="CN39" s="645"/>
      <c r="CO39" s="645"/>
      <c r="CP39" s="645"/>
      <c r="CQ39" s="646"/>
      <c r="CR39" s="627">
        <v>111225</v>
      </c>
      <c r="CS39" s="664"/>
      <c r="CT39" s="664"/>
      <c r="CU39" s="664"/>
      <c r="CV39" s="664"/>
      <c r="CW39" s="664"/>
      <c r="CX39" s="664"/>
      <c r="CY39" s="665"/>
      <c r="CZ39" s="636">
        <v>0.8</v>
      </c>
      <c r="DA39" s="666"/>
      <c r="DB39" s="666"/>
      <c r="DC39" s="672"/>
      <c r="DD39" s="643">
        <v>111185</v>
      </c>
      <c r="DE39" s="664"/>
      <c r="DF39" s="664"/>
      <c r="DG39" s="664"/>
      <c r="DH39" s="664"/>
      <c r="DI39" s="664"/>
      <c r="DJ39" s="664"/>
      <c r="DK39" s="665"/>
      <c r="DL39" s="643" t="s">
        <v>127</v>
      </c>
      <c r="DM39" s="664"/>
      <c r="DN39" s="664"/>
      <c r="DO39" s="664"/>
      <c r="DP39" s="664"/>
      <c r="DQ39" s="664"/>
      <c r="DR39" s="664"/>
      <c r="DS39" s="664"/>
      <c r="DT39" s="664"/>
      <c r="DU39" s="664"/>
      <c r="DV39" s="665"/>
      <c r="DW39" s="636" t="s">
        <v>127</v>
      </c>
      <c r="DX39" s="666"/>
      <c r="DY39" s="666"/>
      <c r="DZ39" s="666"/>
      <c r="EA39" s="666"/>
      <c r="EB39" s="666"/>
      <c r="EC39" s="667"/>
    </row>
    <row r="40" spans="2:133" ht="11.25" customHeight="1" x14ac:dyDescent="0.15">
      <c r="B40" s="633" t="s">
        <v>343</v>
      </c>
      <c r="C40" s="634"/>
      <c r="D40" s="634"/>
      <c r="E40" s="634"/>
      <c r="F40" s="634"/>
      <c r="G40" s="634"/>
      <c r="H40" s="634"/>
      <c r="I40" s="634"/>
      <c r="J40" s="634"/>
      <c r="K40" s="634"/>
      <c r="L40" s="634"/>
      <c r="M40" s="634"/>
      <c r="N40" s="634"/>
      <c r="O40" s="634"/>
      <c r="P40" s="634"/>
      <c r="Q40" s="635"/>
      <c r="R40" s="627">
        <v>3611985</v>
      </c>
      <c r="S40" s="628"/>
      <c r="T40" s="628"/>
      <c r="U40" s="628"/>
      <c r="V40" s="628"/>
      <c r="W40" s="628"/>
      <c r="X40" s="628"/>
      <c r="Y40" s="629"/>
      <c r="Z40" s="630">
        <v>25.1</v>
      </c>
      <c r="AA40" s="630"/>
      <c r="AB40" s="630"/>
      <c r="AC40" s="630"/>
      <c r="AD40" s="631" t="s">
        <v>127</v>
      </c>
      <c r="AE40" s="631"/>
      <c r="AF40" s="631"/>
      <c r="AG40" s="631"/>
      <c r="AH40" s="631"/>
      <c r="AI40" s="631"/>
      <c r="AJ40" s="631"/>
      <c r="AK40" s="631"/>
      <c r="AL40" s="636" t="s">
        <v>127</v>
      </c>
      <c r="AM40" s="637"/>
      <c r="AN40" s="637"/>
      <c r="AO40" s="638"/>
      <c r="AQ40" s="708" t="s">
        <v>344</v>
      </c>
      <c r="AR40" s="709"/>
      <c r="AS40" s="709"/>
      <c r="AT40" s="709"/>
      <c r="AU40" s="709"/>
      <c r="AV40" s="709"/>
      <c r="AW40" s="709"/>
      <c r="AX40" s="709"/>
      <c r="AY40" s="710"/>
      <c r="AZ40" s="627" t="s">
        <v>127</v>
      </c>
      <c r="BA40" s="628"/>
      <c r="BB40" s="628"/>
      <c r="BC40" s="628"/>
      <c r="BD40" s="664"/>
      <c r="BE40" s="664"/>
      <c r="BF40" s="696"/>
      <c r="BG40" s="714" t="s">
        <v>345</v>
      </c>
      <c r="BH40" s="715"/>
      <c r="BI40" s="715"/>
      <c r="BJ40" s="715"/>
      <c r="BK40" s="715"/>
      <c r="BL40" s="363"/>
      <c r="BM40" s="645" t="s">
        <v>346</v>
      </c>
      <c r="BN40" s="645"/>
      <c r="BO40" s="645"/>
      <c r="BP40" s="645"/>
      <c r="BQ40" s="645"/>
      <c r="BR40" s="645"/>
      <c r="BS40" s="645"/>
      <c r="BT40" s="645"/>
      <c r="BU40" s="646"/>
      <c r="BV40" s="627">
        <v>91</v>
      </c>
      <c r="BW40" s="628"/>
      <c r="BX40" s="628"/>
      <c r="BY40" s="628"/>
      <c r="BZ40" s="628"/>
      <c r="CA40" s="628"/>
      <c r="CB40" s="647"/>
      <c r="CD40" s="644" t="s">
        <v>347</v>
      </c>
      <c r="CE40" s="645"/>
      <c r="CF40" s="645"/>
      <c r="CG40" s="645"/>
      <c r="CH40" s="645"/>
      <c r="CI40" s="645"/>
      <c r="CJ40" s="645"/>
      <c r="CK40" s="645"/>
      <c r="CL40" s="645"/>
      <c r="CM40" s="645"/>
      <c r="CN40" s="645"/>
      <c r="CO40" s="645"/>
      <c r="CP40" s="645"/>
      <c r="CQ40" s="646"/>
      <c r="CR40" s="627">
        <v>35000</v>
      </c>
      <c r="CS40" s="628"/>
      <c r="CT40" s="628"/>
      <c r="CU40" s="628"/>
      <c r="CV40" s="628"/>
      <c r="CW40" s="628"/>
      <c r="CX40" s="628"/>
      <c r="CY40" s="629"/>
      <c r="CZ40" s="636">
        <v>0.3</v>
      </c>
      <c r="DA40" s="666"/>
      <c r="DB40" s="666"/>
      <c r="DC40" s="672"/>
      <c r="DD40" s="643" t="s">
        <v>127</v>
      </c>
      <c r="DE40" s="628"/>
      <c r="DF40" s="628"/>
      <c r="DG40" s="628"/>
      <c r="DH40" s="628"/>
      <c r="DI40" s="628"/>
      <c r="DJ40" s="628"/>
      <c r="DK40" s="629"/>
      <c r="DL40" s="643" t="s">
        <v>127</v>
      </c>
      <c r="DM40" s="628"/>
      <c r="DN40" s="628"/>
      <c r="DO40" s="628"/>
      <c r="DP40" s="628"/>
      <c r="DQ40" s="628"/>
      <c r="DR40" s="628"/>
      <c r="DS40" s="628"/>
      <c r="DT40" s="628"/>
      <c r="DU40" s="628"/>
      <c r="DV40" s="629"/>
      <c r="DW40" s="636" t="s">
        <v>127</v>
      </c>
      <c r="DX40" s="666"/>
      <c r="DY40" s="666"/>
      <c r="DZ40" s="666"/>
      <c r="EA40" s="666"/>
      <c r="EB40" s="666"/>
      <c r="EC40" s="667"/>
    </row>
    <row r="41" spans="2:133" ht="11.25" customHeight="1" x14ac:dyDescent="0.15">
      <c r="B41" s="633" t="s">
        <v>348</v>
      </c>
      <c r="C41" s="634"/>
      <c r="D41" s="634"/>
      <c r="E41" s="634"/>
      <c r="F41" s="634"/>
      <c r="G41" s="634"/>
      <c r="H41" s="634"/>
      <c r="I41" s="634"/>
      <c r="J41" s="634"/>
      <c r="K41" s="634"/>
      <c r="L41" s="634"/>
      <c r="M41" s="634"/>
      <c r="N41" s="634"/>
      <c r="O41" s="634"/>
      <c r="P41" s="634"/>
      <c r="Q41" s="635"/>
      <c r="R41" s="627" t="s">
        <v>127</v>
      </c>
      <c r="S41" s="628"/>
      <c r="T41" s="628"/>
      <c r="U41" s="628"/>
      <c r="V41" s="628"/>
      <c r="W41" s="628"/>
      <c r="X41" s="628"/>
      <c r="Y41" s="629"/>
      <c r="Z41" s="630" t="s">
        <v>127</v>
      </c>
      <c r="AA41" s="630"/>
      <c r="AB41" s="630"/>
      <c r="AC41" s="630"/>
      <c r="AD41" s="631" t="s">
        <v>127</v>
      </c>
      <c r="AE41" s="631"/>
      <c r="AF41" s="631"/>
      <c r="AG41" s="631"/>
      <c r="AH41" s="631"/>
      <c r="AI41" s="631"/>
      <c r="AJ41" s="631"/>
      <c r="AK41" s="631"/>
      <c r="AL41" s="636" t="s">
        <v>127</v>
      </c>
      <c r="AM41" s="637"/>
      <c r="AN41" s="637"/>
      <c r="AO41" s="638"/>
      <c r="AQ41" s="708" t="s">
        <v>349</v>
      </c>
      <c r="AR41" s="709"/>
      <c r="AS41" s="709"/>
      <c r="AT41" s="709"/>
      <c r="AU41" s="709"/>
      <c r="AV41" s="709"/>
      <c r="AW41" s="709"/>
      <c r="AX41" s="709"/>
      <c r="AY41" s="710"/>
      <c r="AZ41" s="627">
        <v>223257</v>
      </c>
      <c r="BA41" s="628"/>
      <c r="BB41" s="628"/>
      <c r="BC41" s="628"/>
      <c r="BD41" s="664"/>
      <c r="BE41" s="664"/>
      <c r="BF41" s="696"/>
      <c r="BG41" s="714"/>
      <c r="BH41" s="715"/>
      <c r="BI41" s="715"/>
      <c r="BJ41" s="715"/>
      <c r="BK41" s="715"/>
      <c r="BL41" s="363"/>
      <c r="BM41" s="645" t="s">
        <v>350</v>
      </c>
      <c r="BN41" s="645"/>
      <c r="BO41" s="645"/>
      <c r="BP41" s="645"/>
      <c r="BQ41" s="645"/>
      <c r="BR41" s="645"/>
      <c r="BS41" s="645"/>
      <c r="BT41" s="645"/>
      <c r="BU41" s="646"/>
      <c r="BV41" s="627" t="s">
        <v>127</v>
      </c>
      <c r="BW41" s="628"/>
      <c r="BX41" s="628"/>
      <c r="BY41" s="628"/>
      <c r="BZ41" s="628"/>
      <c r="CA41" s="628"/>
      <c r="CB41" s="647"/>
      <c r="CD41" s="644" t="s">
        <v>351</v>
      </c>
      <c r="CE41" s="645"/>
      <c r="CF41" s="645"/>
      <c r="CG41" s="645"/>
      <c r="CH41" s="645"/>
      <c r="CI41" s="645"/>
      <c r="CJ41" s="645"/>
      <c r="CK41" s="645"/>
      <c r="CL41" s="645"/>
      <c r="CM41" s="645"/>
      <c r="CN41" s="645"/>
      <c r="CO41" s="645"/>
      <c r="CP41" s="645"/>
      <c r="CQ41" s="646"/>
      <c r="CR41" s="627" t="s">
        <v>127</v>
      </c>
      <c r="CS41" s="664"/>
      <c r="CT41" s="664"/>
      <c r="CU41" s="664"/>
      <c r="CV41" s="664"/>
      <c r="CW41" s="664"/>
      <c r="CX41" s="664"/>
      <c r="CY41" s="665"/>
      <c r="CZ41" s="636" t="s">
        <v>127</v>
      </c>
      <c r="DA41" s="666"/>
      <c r="DB41" s="666"/>
      <c r="DC41" s="672"/>
      <c r="DD41" s="643" t="s">
        <v>127</v>
      </c>
      <c r="DE41" s="664"/>
      <c r="DF41" s="664"/>
      <c r="DG41" s="664"/>
      <c r="DH41" s="664"/>
      <c r="DI41" s="664"/>
      <c r="DJ41" s="664"/>
      <c r="DK41" s="665"/>
      <c r="DL41" s="724"/>
      <c r="DM41" s="725"/>
      <c r="DN41" s="725"/>
      <c r="DO41" s="725"/>
      <c r="DP41" s="725"/>
      <c r="DQ41" s="725"/>
      <c r="DR41" s="725"/>
      <c r="DS41" s="725"/>
      <c r="DT41" s="725"/>
      <c r="DU41" s="725"/>
      <c r="DV41" s="726"/>
      <c r="DW41" s="711"/>
      <c r="DX41" s="712"/>
      <c r="DY41" s="712"/>
      <c r="DZ41" s="712"/>
      <c r="EA41" s="712"/>
      <c r="EB41" s="712"/>
      <c r="EC41" s="713"/>
    </row>
    <row r="42" spans="2:133" ht="11.25" customHeight="1" x14ac:dyDescent="0.15">
      <c r="B42" s="633" t="s">
        <v>352</v>
      </c>
      <c r="C42" s="634"/>
      <c r="D42" s="634"/>
      <c r="E42" s="634"/>
      <c r="F42" s="634"/>
      <c r="G42" s="634"/>
      <c r="H42" s="634"/>
      <c r="I42" s="634"/>
      <c r="J42" s="634"/>
      <c r="K42" s="634"/>
      <c r="L42" s="634"/>
      <c r="M42" s="634"/>
      <c r="N42" s="634"/>
      <c r="O42" s="634"/>
      <c r="P42" s="634"/>
      <c r="Q42" s="635"/>
      <c r="R42" s="627" t="s">
        <v>127</v>
      </c>
      <c r="S42" s="628"/>
      <c r="T42" s="628"/>
      <c r="U42" s="628"/>
      <c r="V42" s="628"/>
      <c r="W42" s="628"/>
      <c r="X42" s="628"/>
      <c r="Y42" s="629"/>
      <c r="Z42" s="630" t="s">
        <v>127</v>
      </c>
      <c r="AA42" s="630"/>
      <c r="AB42" s="630"/>
      <c r="AC42" s="630"/>
      <c r="AD42" s="631" t="s">
        <v>127</v>
      </c>
      <c r="AE42" s="631"/>
      <c r="AF42" s="631"/>
      <c r="AG42" s="631"/>
      <c r="AH42" s="631"/>
      <c r="AI42" s="631"/>
      <c r="AJ42" s="631"/>
      <c r="AK42" s="631"/>
      <c r="AL42" s="636" t="s">
        <v>127</v>
      </c>
      <c r="AM42" s="637"/>
      <c r="AN42" s="637"/>
      <c r="AO42" s="638"/>
      <c r="AQ42" s="721" t="s">
        <v>353</v>
      </c>
      <c r="AR42" s="722"/>
      <c r="AS42" s="722"/>
      <c r="AT42" s="722"/>
      <c r="AU42" s="722"/>
      <c r="AV42" s="722"/>
      <c r="AW42" s="722"/>
      <c r="AX42" s="722"/>
      <c r="AY42" s="723"/>
      <c r="AZ42" s="718">
        <v>749501</v>
      </c>
      <c r="BA42" s="719"/>
      <c r="BB42" s="719"/>
      <c r="BC42" s="719"/>
      <c r="BD42" s="698"/>
      <c r="BE42" s="698"/>
      <c r="BF42" s="699"/>
      <c r="BG42" s="716"/>
      <c r="BH42" s="717"/>
      <c r="BI42" s="717"/>
      <c r="BJ42" s="717"/>
      <c r="BK42" s="717"/>
      <c r="BL42" s="364"/>
      <c r="BM42" s="656" t="s">
        <v>354</v>
      </c>
      <c r="BN42" s="656"/>
      <c r="BO42" s="656"/>
      <c r="BP42" s="656"/>
      <c r="BQ42" s="656"/>
      <c r="BR42" s="656"/>
      <c r="BS42" s="656"/>
      <c r="BT42" s="656"/>
      <c r="BU42" s="657"/>
      <c r="BV42" s="718">
        <v>438</v>
      </c>
      <c r="BW42" s="719"/>
      <c r="BX42" s="719"/>
      <c r="BY42" s="719"/>
      <c r="BZ42" s="719"/>
      <c r="CA42" s="719"/>
      <c r="CB42" s="720"/>
      <c r="CD42" s="633" t="s">
        <v>355</v>
      </c>
      <c r="CE42" s="634"/>
      <c r="CF42" s="634"/>
      <c r="CG42" s="634"/>
      <c r="CH42" s="634"/>
      <c r="CI42" s="634"/>
      <c r="CJ42" s="634"/>
      <c r="CK42" s="634"/>
      <c r="CL42" s="634"/>
      <c r="CM42" s="634"/>
      <c r="CN42" s="634"/>
      <c r="CO42" s="634"/>
      <c r="CP42" s="634"/>
      <c r="CQ42" s="635"/>
      <c r="CR42" s="627">
        <v>4363248</v>
      </c>
      <c r="CS42" s="664"/>
      <c r="CT42" s="664"/>
      <c r="CU42" s="664"/>
      <c r="CV42" s="664"/>
      <c r="CW42" s="664"/>
      <c r="CX42" s="664"/>
      <c r="CY42" s="665"/>
      <c r="CZ42" s="636">
        <v>32.4</v>
      </c>
      <c r="DA42" s="666"/>
      <c r="DB42" s="666"/>
      <c r="DC42" s="672"/>
      <c r="DD42" s="643">
        <v>459479</v>
      </c>
      <c r="DE42" s="664"/>
      <c r="DF42" s="664"/>
      <c r="DG42" s="664"/>
      <c r="DH42" s="664"/>
      <c r="DI42" s="664"/>
      <c r="DJ42" s="664"/>
      <c r="DK42" s="665"/>
      <c r="DL42" s="724"/>
      <c r="DM42" s="725"/>
      <c r="DN42" s="725"/>
      <c r="DO42" s="725"/>
      <c r="DP42" s="725"/>
      <c r="DQ42" s="725"/>
      <c r="DR42" s="725"/>
      <c r="DS42" s="725"/>
      <c r="DT42" s="725"/>
      <c r="DU42" s="725"/>
      <c r="DV42" s="726"/>
      <c r="DW42" s="711"/>
      <c r="DX42" s="712"/>
      <c r="DY42" s="712"/>
      <c r="DZ42" s="712"/>
      <c r="EA42" s="712"/>
      <c r="EB42" s="712"/>
      <c r="EC42" s="713"/>
    </row>
    <row r="43" spans="2:133" ht="11.25" customHeight="1" x14ac:dyDescent="0.15">
      <c r="B43" s="633" t="s">
        <v>356</v>
      </c>
      <c r="C43" s="634"/>
      <c r="D43" s="634"/>
      <c r="E43" s="634"/>
      <c r="F43" s="634"/>
      <c r="G43" s="634"/>
      <c r="H43" s="634"/>
      <c r="I43" s="634"/>
      <c r="J43" s="634"/>
      <c r="K43" s="634"/>
      <c r="L43" s="634"/>
      <c r="M43" s="634"/>
      <c r="N43" s="634"/>
      <c r="O43" s="634"/>
      <c r="P43" s="634"/>
      <c r="Q43" s="635"/>
      <c r="R43" s="627">
        <v>405785</v>
      </c>
      <c r="S43" s="628"/>
      <c r="T43" s="628"/>
      <c r="U43" s="628"/>
      <c r="V43" s="628"/>
      <c r="W43" s="628"/>
      <c r="X43" s="628"/>
      <c r="Y43" s="629"/>
      <c r="Z43" s="630">
        <v>2.8</v>
      </c>
      <c r="AA43" s="630"/>
      <c r="AB43" s="630"/>
      <c r="AC43" s="630"/>
      <c r="AD43" s="631" t="s">
        <v>127</v>
      </c>
      <c r="AE43" s="631"/>
      <c r="AF43" s="631"/>
      <c r="AG43" s="631"/>
      <c r="AH43" s="631"/>
      <c r="AI43" s="631"/>
      <c r="AJ43" s="631"/>
      <c r="AK43" s="631"/>
      <c r="AL43" s="636" t="s">
        <v>127</v>
      </c>
      <c r="AM43" s="637"/>
      <c r="AN43" s="637"/>
      <c r="AO43" s="638"/>
      <c r="BV43" s="219"/>
      <c r="BW43" s="219"/>
      <c r="BX43" s="219"/>
      <c r="BY43" s="219"/>
      <c r="BZ43" s="219"/>
      <c r="CA43" s="219"/>
      <c r="CB43" s="219"/>
      <c r="CD43" s="633" t="s">
        <v>357</v>
      </c>
      <c r="CE43" s="634"/>
      <c r="CF43" s="634"/>
      <c r="CG43" s="634"/>
      <c r="CH43" s="634"/>
      <c r="CI43" s="634"/>
      <c r="CJ43" s="634"/>
      <c r="CK43" s="634"/>
      <c r="CL43" s="634"/>
      <c r="CM43" s="634"/>
      <c r="CN43" s="634"/>
      <c r="CO43" s="634"/>
      <c r="CP43" s="634"/>
      <c r="CQ43" s="635"/>
      <c r="CR43" s="627" t="s">
        <v>127</v>
      </c>
      <c r="CS43" s="664"/>
      <c r="CT43" s="664"/>
      <c r="CU43" s="664"/>
      <c r="CV43" s="664"/>
      <c r="CW43" s="664"/>
      <c r="CX43" s="664"/>
      <c r="CY43" s="665"/>
      <c r="CZ43" s="636" t="s">
        <v>127</v>
      </c>
      <c r="DA43" s="666"/>
      <c r="DB43" s="666"/>
      <c r="DC43" s="672"/>
      <c r="DD43" s="643" t="s">
        <v>127</v>
      </c>
      <c r="DE43" s="664"/>
      <c r="DF43" s="664"/>
      <c r="DG43" s="664"/>
      <c r="DH43" s="664"/>
      <c r="DI43" s="664"/>
      <c r="DJ43" s="664"/>
      <c r="DK43" s="665"/>
      <c r="DL43" s="724"/>
      <c r="DM43" s="725"/>
      <c r="DN43" s="725"/>
      <c r="DO43" s="725"/>
      <c r="DP43" s="725"/>
      <c r="DQ43" s="725"/>
      <c r="DR43" s="725"/>
      <c r="DS43" s="725"/>
      <c r="DT43" s="725"/>
      <c r="DU43" s="725"/>
      <c r="DV43" s="726"/>
      <c r="DW43" s="711"/>
      <c r="DX43" s="712"/>
      <c r="DY43" s="712"/>
      <c r="DZ43" s="712"/>
      <c r="EA43" s="712"/>
      <c r="EB43" s="712"/>
      <c r="EC43" s="713"/>
    </row>
    <row r="44" spans="2:133" ht="11.25" customHeight="1" x14ac:dyDescent="0.15">
      <c r="B44" s="674" t="s">
        <v>358</v>
      </c>
      <c r="C44" s="675"/>
      <c r="D44" s="675"/>
      <c r="E44" s="675"/>
      <c r="F44" s="675"/>
      <c r="G44" s="675"/>
      <c r="H44" s="675"/>
      <c r="I44" s="675"/>
      <c r="J44" s="675"/>
      <c r="K44" s="675"/>
      <c r="L44" s="675"/>
      <c r="M44" s="675"/>
      <c r="N44" s="675"/>
      <c r="O44" s="675"/>
      <c r="P44" s="675"/>
      <c r="Q44" s="676"/>
      <c r="R44" s="718">
        <v>14399965</v>
      </c>
      <c r="S44" s="719"/>
      <c r="T44" s="719"/>
      <c r="U44" s="719"/>
      <c r="V44" s="719"/>
      <c r="W44" s="719"/>
      <c r="X44" s="719"/>
      <c r="Y44" s="727"/>
      <c r="Z44" s="728">
        <v>100</v>
      </c>
      <c r="AA44" s="728"/>
      <c r="AB44" s="728"/>
      <c r="AC44" s="728"/>
      <c r="AD44" s="729">
        <v>5700057</v>
      </c>
      <c r="AE44" s="729"/>
      <c r="AF44" s="729"/>
      <c r="AG44" s="729"/>
      <c r="AH44" s="729"/>
      <c r="AI44" s="729"/>
      <c r="AJ44" s="729"/>
      <c r="AK44" s="729"/>
      <c r="AL44" s="730">
        <v>100</v>
      </c>
      <c r="AM44" s="697"/>
      <c r="AN44" s="697"/>
      <c r="AO44" s="731"/>
      <c r="CD44" s="732" t="s">
        <v>305</v>
      </c>
      <c r="CE44" s="733"/>
      <c r="CF44" s="633" t="s">
        <v>359</v>
      </c>
      <c r="CG44" s="634"/>
      <c r="CH44" s="634"/>
      <c r="CI44" s="634"/>
      <c r="CJ44" s="634"/>
      <c r="CK44" s="634"/>
      <c r="CL44" s="634"/>
      <c r="CM44" s="634"/>
      <c r="CN44" s="634"/>
      <c r="CO44" s="634"/>
      <c r="CP44" s="634"/>
      <c r="CQ44" s="635"/>
      <c r="CR44" s="627">
        <v>4363248</v>
      </c>
      <c r="CS44" s="628"/>
      <c r="CT44" s="628"/>
      <c r="CU44" s="628"/>
      <c r="CV44" s="628"/>
      <c r="CW44" s="628"/>
      <c r="CX44" s="628"/>
      <c r="CY44" s="629"/>
      <c r="CZ44" s="636">
        <v>32.4</v>
      </c>
      <c r="DA44" s="637"/>
      <c r="DB44" s="637"/>
      <c r="DC44" s="648"/>
      <c r="DD44" s="643">
        <v>459479</v>
      </c>
      <c r="DE44" s="628"/>
      <c r="DF44" s="628"/>
      <c r="DG44" s="628"/>
      <c r="DH44" s="628"/>
      <c r="DI44" s="628"/>
      <c r="DJ44" s="628"/>
      <c r="DK44" s="629"/>
      <c r="DL44" s="724"/>
      <c r="DM44" s="725"/>
      <c r="DN44" s="725"/>
      <c r="DO44" s="725"/>
      <c r="DP44" s="725"/>
      <c r="DQ44" s="725"/>
      <c r="DR44" s="725"/>
      <c r="DS44" s="725"/>
      <c r="DT44" s="725"/>
      <c r="DU44" s="725"/>
      <c r="DV44" s="726"/>
      <c r="DW44" s="711"/>
      <c r="DX44" s="712"/>
      <c r="DY44" s="712"/>
      <c r="DZ44" s="712"/>
      <c r="EA44" s="712"/>
      <c r="EB44" s="712"/>
      <c r="EC44" s="71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4"/>
      <c r="CE45" s="735"/>
      <c r="CF45" s="633" t="s">
        <v>360</v>
      </c>
      <c r="CG45" s="634"/>
      <c r="CH45" s="634"/>
      <c r="CI45" s="634"/>
      <c r="CJ45" s="634"/>
      <c r="CK45" s="634"/>
      <c r="CL45" s="634"/>
      <c r="CM45" s="634"/>
      <c r="CN45" s="634"/>
      <c r="CO45" s="634"/>
      <c r="CP45" s="634"/>
      <c r="CQ45" s="635"/>
      <c r="CR45" s="627">
        <v>974970</v>
      </c>
      <c r="CS45" s="664"/>
      <c r="CT45" s="664"/>
      <c r="CU45" s="664"/>
      <c r="CV45" s="664"/>
      <c r="CW45" s="664"/>
      <c r="CX45" s="664"/>
      <c r="CY45" s="665"/>
      <c r="CZ45" s="636">
        <v>7.2</v>
      </c>
      <c r="DA45" s="666"/>
      <c r="DB45" s="666"/>
      <c r="DC45" s="672"/>
      <c r="DD45" s="643">
        <v>44402</v>
      </c>
      <c r="DE45" s="664"/>
      <c r="DF45" s="664"/>
      <c r="DG45" s="664"/>
      <c r="DH45" s="664"/>
      <c r="DI45" s="664"/>
      <c r="DJ45" s="664"/>
      <c r="DK45" s="665"/>
      <c r="DL45" s="724"/>
      <c r="DM45" s="725"/>
      <c r="DN45" s="725"/>
      <c r="DO45" s="725"/>
      <c r="DP45" s="725"/>
      <c r="DQ45" s="725"/>
      <c r="DR45" s="725"/>
      <c r="DS45" s="725"/>
      <c r="DT45" s="725"/>
      <c r="DU45" s="725"/>
      <c r="DV45" s="726"/>
      <c r="DW45" s="711"/>
      <c r="DX45" s="712"/>
      <c r="DY45" s="712"/>
      <c r="DZ45" s="712"/>
      <c r="EA45" s="712"/>
      <c r="EB45" s="712"/>
      <c r="EC45" s="713"/>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4"/>
      <c r="CE46" s="735"/>
      <c r="CF46" s="633" t="s">
        <v>362</v>
      </c>
      <c r="CG46" s="634"/>
      <c r="CH46" s="634"/>
      <c r="CI46" s="634"/>
      <c r="CJ46" s="634"/>
      <c r="CK46" s="634"/>
      <c r="CL46" s="634"/>
      <c r="CM46" s="634"/>
      <c r="CN46" s="634"/>
      <c r="CO46" s="634"/>
      <c r="CP46" s="634"/>
      <c r="CQ46" s="635"/>
      <c r="CR46" s="627">
        <v>3310425</v>
      </c>
      <c r="CS46" s="628"/>
      <c r="CT46" s="628"/>
      <c r="CU46" s="628"/>
      <c r="CV46" s="628"/>
      <c r="CW46" s="628"/>
      <c r="CX46" s="628"/>
      <c r="CY46" s="629"/>
      <c r="CZ46" s="636">
        <v>24.6</v>
      </c>
      <c r="DA46" s="637"/>
      <c r="DB46" s="637"/>
      <c r="DC46" s="648"/>
      <c r="DD46" s="643">
        <v>409138</v>
      </c>
      <c r="DE46" s="628"/>
      <c r="DF46" s="628"/>
      <c r="DG46" s="628"/>
      <c r="DH46" s="628"/>
      <c r="DI46" s="628"/>
      <c r="DJ46" s="628"/>
      <c r="DK46" s="629"/>
      <c r="DL46" s="724"/>
      <c r="DM46" s="725"/>
      <c r="DN46" s="725"/>
      <c r="DO46" s="725"/>
      <c r="DP46" s="725"/>
      <c r="DQ46" s="725"/>
      <c r="DR46" s="725"/>
      <c r="DS46" s="725"/>
      <c r="DT46" s="725"/>
      <c r="DU46" s="725"/>
      <c r="DV46" s="726"/>
      <c r="DW46" s="711"/>
      <c r="DX46" s="712"/>
      <c r="DY46" s="712"/>
      <c r="DZ46" s="712"/>
      <c r="EA46" s="712"/>
      <c r="EB46" s="712"/>
      <c r="EC46" s="713"/>
    </row>
    <row r="47" spans="2:133" ht="11.25" customHeight="1" x14ac:dyDescent="0.15">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4"/>
      <c r="CE47" s="735"/>
      <c r="CF47" s="633" t="s">
        <v>364</v>
      </c>
      <c r="CG47" s="634"/>
      <c r="CH47" s="634"/>
      <c r="CI47" s="634"/>
      <c r="CJ47" s="634"/>
      <c r="CK47" s="634"/>
      <c r="CL47" s="634"/>
      <c r="CM47" s="634"/>
      <c r="CN47" s="634"/>
      <c r="CO47" s="634"/>
      <c r="CP47" s="634"/>
      <c r="CQ47" s="635"/>
      <c r="CR47" s="627" t="s">
        <v>127</v>
      </c>
      <c r="CS47" s="664"/>
      <c r="CT47" s="664"/>
      <c r="CU47" s="664"/>
      <c r="CV47" s="664"/>
      <c r="CW47" s="664"/>
      <c r="CX47" s="664"/>
      <c r="CY47" s="665"/>
      <c r="CZ47" s="636" t="s">
        <v>127</v>
      </c>
      <c r="DA47" s="666"/>
      <c r="DB47" s="666"/>
      <c r="DC47" s="672"/>
      <c r="DD47" s="643" t="s">
        <v>127</v>
      </c>
      <c r="DE47" s="664"/>
      <c r="DF47" s="664"/>
      <c r="DG47" s="664"/>
      <c r="DH47" s="664"/>
      <c r="DI47" s="664"/>
      <c r="DJ47" s="664"/>
      <c r="DK47" s="665"/>
      <c r="DL47" s="724"/>
      <c r="DM47" s="725"/>
      <c r="DN47" s="725"/>
      <c r="DO47" s="725"/>
      <c r="DP47" s="725"/>
      <c r="DQ47" s="725"/>
      <c r="DR47" s="725"/>
      <c r="DS47" s="725"/>
      <c r="DT47" s="725"/>
      <c r="DU47" s="725"/>
      <c r="DV47" s="726"/>
      <c r="DW47" s="711"/>
      <c r="DX47" s="712"/>
      <c r="DY47" s="712"/>
      <c r="DZ47" s="712"/>
      <c r="EA47" s="712"/>
      <c r="EB47" s="712"/>
      <c r="EC47" s="713"/>
    </row>
    <row r="48" spans="2:133" ht="11.25" x14ac:dyDescent="0.15">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6"/>
      <c r="CE48" s="737"/>
      <c r="CF48" s="633" t="s">
        <v>366</v>
      </c>
      <c r="CG48" s="634"/>
      <c r="CH48" s="634"/>
      <c r="CI48" s="634"/>
      <c r="CJ48" s="634"/>
      <c r="CK48" s="634"/>
      <c r="CL48" s="634"/>
      <c r="CM48" s="634"/>
      <c r="CN48" s="634"/>
      <c r="CO48" s="634"/>
      <c r="CP48" s="634"/>
      <c r="CQ48" s="635"/>
      <c r="CR48" s="627" t="s">
        <v>127</v>
      </c>
      <c r="CS48" s="628"/>
      <c r="CT48" s="628"/>
      <c r="CU48" s="628"/>
      <c r="CV48" s="628"/>
      <c r="CW48" s="628"/>
      <c r="CX48" s="628"/>
      <c r="CY48" s="629"/>
      <c r="CZ48" s="636" t="s">
        <v>127</v>
      </c>
      <c r="DA48" s="637"/>
      <c r="DB48" s="637"/>
      <c r="DC48" s="648"/>
      <c r="DD48" s="643" t="s">
        <v>127</v>
      </c>
      <c r="DE48" s="628"/>
      <c r="DF48" s="628"/>
      <c r="DG48" s="628"/>
      <c r="DH48" s="628"/>
      <c r="DI48" s="628"/>
      <c r="DJ48" s="628"/>
      <c r="DK48" s="629"/>
      <c r="DL48" s="724"/>
      <c r="DM48" s="725"/>
      <c r="DN48" s="725"/>
      <c r="DO48" s="725"/>
      <c r="DP48" s="725"/>
      <c r="DQ48" s="725"/>
      <c r="DR48" s="725"/>
      <c r="DS48" s="725"/>
      <c r="DT48" s="725"/>
      <c r="DU48" s="725"/>
      <c r="DV48" s="726"/>
      <c r="DW48" s="711"/>
      <c r="DX48" s="712"/>
      <c r="DY48" s="712"/>
      <c r="DZ48" s="712"/>
      <c r="EA48" s="712"/>
      <c r="EB48" s="712"/>
      <c r="EC48" s="71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18">
        <v>13479004</v>
      </c>
      <c r="CS49" s="698"/>
      <c r="CT49" s="698"/>
      <c r="CU49" s="698"/>
      <c r="CV49" s="698"/>
      <c r="CW49" s="698"/>
      <c r="CX49" s="698"/>
      <c r="CY49" s="738"/>
      <c r="CZ49" s="730">
        <v>100</v>
      </c>
      <c r="DA49" s="739"/>
      <c r="DB49" s="739"/>
      <c r="DC49" s="740"/>
      <c r="DD49" s="741">
        <v>6564804</v>
      </c>
      <c r="DE49" s="698"/>
      <c r="DF49" s="698"/>
      <c r="DG49" s="698"/>
      <c r="DH49" s="698"/>
      <c r="DI49" s="698"/>
      <c r="DJ49" s="698"/>
      <c r="DK49" s="738"/>
      <c r="DL49" s="742"/>
      <c r="DM49" s="743"/>
      <c r="DN49" s="743"/>
      <c r="DO49" s="743"/>
      <c r="DP49" s="743"/>
      <c r="DQ49" s="743"/>
      <c r="DR49" s="743"/>
      <c r="DS49" s="743"/>
      <c r="DT49" s="743"/>
      <c r="DU49" s="743"/>
      <c r="DV49" s="744"/>
      <c r="DW49" s="745"/>
      <c r="DX49" s="746"/>
      <c r="DY49" s="746"/>
      <c r="DZ49" s="746"/>
      <c r="EA49" s="746"/>
      <c r="EB49" s="746"/>
      <c r="EC49" s="747"/>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LPj7sOds//85vssk6gSDc06bIBqgI9JlGj58J7FT2/j5p3g3jDgBIVbJ9K4TSONlLxo50HlodIo3L8k0AhdA==" saltValue="ERBCC4mUVVnrTh0qw43bjA=="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369</v>
      </c>
      <c r="DK2" s="1121"/>
      <c r="DL2" s="1121"/>
      <c r="DM2" s="1121"/>
      <c r="DN2" s="1121"/>
      <c r="DO2" s="1122"/>
      <c r="DP2" s="224"/>
      <c r="DQ2" s="1120" t="s">
        <v>370</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373</v>
      </c>
      <c r="B5" s="1025"/>
      <c r="C5" s="1025"/>
      <c r="D5" s="1025"/>
      <c r="E5" s="1025"/>
      <c r="F5" s="1025"/>
      <c r="G5" s="1025"/>
      <c r="H5" s="1025"/>
      <c r="I5" s="1025"/>
      <c r="J5" s="1025"/>
      <c r="K5" s="1025"/>
      <c r="L5" s="1025"/>
      <c r="M5" s="1025"/>
      <c r="N5" s="1025"/>
      <c r="O5" s="1025"/>
      <c r="P5" s="1026"/>
      <c r="Q5" s="1030" t="s">
        <v>374</v>
      </c>
      <c r="R5" s="1031"/>
      <c r="S5" s="1031"/>
      <c r="T5" s="1031"/>
      <c r="U5" s="1032"/>
      <c r="V5" s="1030" t="s">
        <v>375</v>
      </c>
      <c r="W5" s="1031"/>
      <c r="X5" s="1031"/>
      <c r="Y5" s="1031"/>
      <c r="Z5" s="1032"/>
      <c r="AA5" s="1030" t="s">
        <v>376</v>
      </c>
      <c r="AB5" s="1031"/>
      <c r="AC5" s="1031"/>
      <c r="AD5" s="1031"/>
      <c r="AE5" s="1031"/>
      <c r="AF5" s="1123" t="s">
        <v>377</v>
      </c>
      <c r="AG5" s="1031"/>
      <c r="AH5" s="1031"/>
      <c r="AI5" s="1031"/>
      <c r="AJ5" s="1044"/>
      <c r="AK5" s="1031" t="s">
        <v>378</v>
      </c>
      <c r="AL5" s="1031"/>
      <c r="AM5" s="1031"/>
      <c r="AN5" s="1031"/>
      <c r="AO5" s="1032"/>
      <c r="AP5" s="1030" t="s">
        <v>379</v>
      </c>
      <c r="AQ5" s="1031"/>
      <c r="AR5" s="1031"/>
      <c r="AS5" s="1031"/>
      <c r="AT5" s="1032"/>
      <c r="AU5" s="1030" t="s">
        <v>380</v>
      </c>
      <c r="AV5" s="1031"/>
      <c r="AW5" s="1031"/>
      <c r="AX5" s="1031"/>
      <c r="AY5" s="1044"/>
      <c r="AZ5" s="228"/>
      <c r="BA5" s="228"/>
      <c r="BB5" s="228"/>
      <c r="BC5" s="228"/>
      <c r="BD5" s="228"/>
      <c r="BE5" s="229"/>
      <c r="BF5" s="229"/>
      <c r="BG5" s="229"/>
      <c r="BH5" s="229"/>
      <c r="BI5" s="229"/>
      <c r="BJ5" s="229"/>
      <c r="BK5" s="229"/>
      <c r="BL5" s="229"/>
      <c r="BM5" s="229"/>
      <c r="BN5" s="229"/>
      <c r="BO5" s="229"/>
      <c r="BP5" s="229"/>
      <c r="BQ5" s="1024" t="s">
        <v>381</v>
      </c>
      <c r="BR5" s="1025"/>
      <c r="BS5" s="1025"/>
      <c r="BT5" s="1025"/>
      <c r="BU5" s="1025"/>
      <c r="BV5" s="1025"/>
      <c r="BW5" s="1025"/>
      <c r="BX5" s="1025"/>
      <c r="BY5" s="1025"/>
      <c r="BZ5" s="1025"/>
      <c r="CA5" s="1025"/>
      <c r="CB5" s="1025"/>
      <c r="CC5" s="1025"/>
      <c r="CD5" s="1025"/>
      <c r="CE5" s="1025"/>
      <c r="CF5" s="1025"/>
      <c r="CG5" s="1026"/>
      <c r="CH5" s="1030" t="s">
        <v>382</v>
      </c>
      <c r="CI5" s="1031"/>
      <c r="CJ5" s="1031"/>
      <c r="CK5" s="1031"/>
      <c r="CL5" s="1032"/>
      <c r="CM5" s="1030" t="s">
        <v>383</v>
      </c>
      <c r="CN5" s="1031"/>
      <c r="CO5" s="1031"/>
      <c r="CP5" s="1031"/>
      <c r="CQ5" s="1032"/>
      <c r="CR5" s="1030" t="s">
        <v>384</v>
      </c>
      <c r="CS5" s="1031"/>
      <c r="CT5" s="1031"/>
      <c r="CU5" s="1031"/>
      <c r="CV5" s="1032"/>
      <c r="CW5" s="1030" t="s">
        <v>385</v>
      </c>
      <c r="CX5" s="1031"/>
      <c r="CY5" s="1031"/>
      <c r="CZ5" s="1031"/>
      <c r="DA5" s="1032"/>
      <c r="DB5" s="1030" t="s">
        <v>386</v>
      </c>
      <c r="DC5" s="1031"/>
      <c r="DD5" s="1031"/>
      <c r="DE5" s="1031"/>
      <c r="DF5" s="1032"/>
      <c r="DG5" s="1113" t="s">
        <v>387</v>
      </c>
      <c r="DH5" s="1114"/>
      <c r="DI5" s="1114"/>
      <c r="DJ5" s="1114"/>
      <c r="DK5" s="1115"/>
      <c r="DL5" s="1113" t="s">
        <v>388</v>
      </c>
      <c r="DM5" s="1114"/>
      <c r="DN5" s="1114"/>
      <c r="DO5" s="1114"/>
      <c r="DP5" s="1115"/>
      <c r="DQ5" s="1030" t="s">
        <v>389</v>
      </c>
      <c r="DR5" s="1031"/>
      <c r="DS5" s="1031"/>
      <c r="DT5" s="1031"/>
      <c r="DU5" s="1032"/>
      <c r="DV5" s="1030" t="s">
        <v>380</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390</v>
      </c>
      <c r="C7" s="1077"/>
      <c r="D7" s="1077"/>
      <c r="E7" s="1077"/>
      <c r="F7" s="1077"/>
      <c r="G7" s="1077"/>
      <c r="H7" s="1077"/>
      <c r="I7" s="1077"/>
      <c r="J7" s="1077"/>
      <c r="K7" s="1077"/>
      <c r="L7" s="1077"/>
      <c r="M7" s="1077"/>
      <c r="N7" s="1077"/>
      <c r="O7" s="1077"/>
      <c r="P7" s="1078"/>
      <c r="Q7" s="1131">
        <v>14405</v>
      </c>
      <c r="R7" s="1132"/>
      <c r="S7" s="1132"/>
      <c r="T7" s="1132"/>
      <c r="U7" s="1132"/>
      <c r="V7" s="1132">
        <v>13484</v>
      </c>
      <c r="W7" s="1132"/>
      <c r="X7" s="1132"/>
      <c r="Y7" s="1132"/>
      <c r="Z7" s="1132"/>
      <c r="AA7" s="1132">
        <v>921</v>
      </c>
      <c r="AB7" s="1132"/>
      <c r="AC7" s="1132"/>
      <c r="AD7" s="1132"/>
      <c r="AE7" s="1133"/>
      <c r="AF7" s="1134">
        <v>635</v>
      </c>
      <c r="AG7" s="1135"/>
      <c r="AH7" s="1135"/>
      <c r="AI7" s="1135"/>
      <c r="AJ7" s="1136"/>
      <c r="AK7" s="1137">
        <v>707</v>
      </c>
      <c r="AL7" s="1138"/>
      <c r="AM7" s="1138"/>
      <c r="AN7" s="1138"/>
      <c r="AO7" s="1138"/>
      <c r="AP7" s="1138">
        <v>15176</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574</v>
      </c>
      <c r="BT7" s="1129"/>
      <c r="BU7" s="1129"/>
      <c r="BV7" s="1129"/>
      <c r="BW7" s="1129"/>
      <c r="BX7" s="1129"/>
      <c r="BY7" s="1129"/>
      <c r="BZ7" s="1129"/>
      <c r="CA7" s="1129"/>
      <c r="CB7" s="1129"/>
      <c r="CC7" s="1129"/>
      <c r="CD7" s="1129"/>
      <c r="CE7" s="1129"/>
      <c r="CF7" s="1129"/>
      <c r="CG7" s="1141"/>
      <c r="CH7" s="1125">
        <v>-3</v>
      </c>
      <c r="CI7" s="1126"/>
      <c r="CJ7" s="1126"/>
      <c r="CK7" s="1126"/>
      <c r="CL7" s="1127"/>
      <c r="CM7" s="1125">
        <v>155</v>
      </c>
      <c r="CN7" s="1126"/>
      <c r="CO7" s="1126"/>
      <c r="CP7" s="1126"/>
      <c r="CQ7" s="1127"/>
      <c r="CR7" s="1125">
        <v>100</v>
      </c>
      <c r="CS7" s="1126"/>
      <c r="CT7" s="1126"/>
      <c r="CU7" s="1126"/>
      <c r="CV7" s="1127"/>
      <c r="CW7" s="1125" t="s">
        <v>586</v>
      </c>
      <c r="CX7" s="1126"/>
      <c r="CY7" s="1126"/>
      <c r="CZ7" s="1126"/>
      <c r="DA7" s="1127"/>
      <c r="DB7" s="1125" t="s">
        <v>586</v>
      </c>
      <c r="DC7" s="1126"/>
      <c r="DD7" s="1126"/>
      <c r="DE7" s="1126"/>
      <c r="DF7" s="1127"/>
      <c r="DG7" s="1125" t="s">
        <v>586</v>
      </c>
      <c r="DH7" s="1126"/>
      <c r="DI7" s="1126"/>
      <c r="DJ7" s="1126"/>
      <c r="DK7" s="1127"/>
      <c r="DL7" s="1125" t="s">
        <v>586</v>
      </c>
      <c r="DM7" s="1126"/>
      <c r="DN7" s="1126"/>
      <c r="DO7" s="1126"/>
      <c r="DP7" s="1127"/>
      <c r="DQ7" s="1125" t="s">
        <v>586</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t="s">
        <v>576</v>
      </c>
      <c r="BS8" s="1021" t="s">
        <v>575</v>
      </c>
      <c r="BT8" s="1022"/>
      <c r="BU8" s="1022"/>
      <c r="BV8" s="1022"/>
      <c r="BW8" s="1022"/>
      <c r="BX8" s="1022"/>
      <c r="BY8" s="1022"/>
      <c r="BZ8" s="1022"/>
      <c r="CA8" s="1022"/>
      <c r="CB8" s="1022"/>
      <c r="CC8" s="1022"/>
      <c r="CD8" s="1022"/>
      <c r="CE8" s="1022"/>
      <c r="CF8" s="1022"/>
      <c r="CG8" s="1043"/>
      <c r="CH8" s="1018">
        <v>0</v>
      </c>
      <c r="CI8" s="1019"/>
      <c r="CJ8" s="1019"/>
      <c r="CK8" s="1019"/>
      <c r="CL8" s="1020"/>
      <c r="CM8" s="1018">
        <v>53</v>
      </c>
      <c r="CN8" s="1019"/>
      <c r="CO8" s="1019"/>
      <c r="CP8" s="1019"/>
      <c r="CQ8" s="1020"/>
      <c r="CR8" s="1018">
        <v>5</v>
      </c>
      <c r="CS8" s="1019"/>
      <c r="CT8" s="1019"/>
      <c r="CU8" s="1019"/>
      <c r="CV8" s="1020"/>
      <c r="CW8" s="1018">
        <v>3</v>
      </c>
      <c r="CX8" s="1019"/>
      <c r="CY8" s="1019"/>
      <c r="CZ8" s="1019"/>
      <c r="DA8" s="1020"/>
      <c r="DB8" s="1018" t="s">
        <v>586</v>
      </c>
      <c r="DC8" s="1019"/>
      <c r="DD8" s="1019"/>
      <c r="DE8" s="1019"/>
      <c r="DF8" s="1020"/>
      <c r="DG8" s="1018">
        <v>829</v>
      </c>
      <c r="DH8" s="1019"/>
      <c r="DI8" s="1019"/>
      <c r="DJ8" s="1019"/>
      <c r="DK8" s="1020"/>
      <c r="DL8" s="1018" t="s">
        <v>586</v>
      </c>
      <c r="DM8" s="1019"/>
      <c r="DN8" s="1019"/>
      <c r="DO8" s="1019"/>
      <c r="DP8" s="1020"/>
      <c r="DQ8" s="1018">
        <v>816</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391</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392</v>
      </c>
      <c r="B23" s="966" t="s">
        <v>393</v>
      </c>
      <c r="C23" s="967"/>
      <c r="D23" s="967"/>
      <c r="E23" s="967"/>
      <c r="F23" s="967"/>
      <c r="G23" s="967"/>
      <c r="H23" s="967"/>
      <c r="I23" s="967"/>
      <c r="J23" s="967"/>
      <c r="K23" s="967"/>
      <c r="L23" s="967"/>
      <c r="M23" s="967"/>
      <c r="N23" s="967"/>
      <c r="O23" s="967"/>
      <c r="P23" s="977"/>
      <c r="Q23" s="1096">
        <v>14405</v>
      </c>
      <c r="R23" s="1090"/>
      <c r="S23" s="1090"/>
      <c r="T23" s="1090"/>
      <c r="U23" s="1090"/>
      <c r="V23" s="1090">
        <v>13484</v>
      </c>
      <c r="W23" s="1090"/>
      <c r="X23" s="1090"/>
      <c r="Y23" s="1090"/>
      <c r="Z23" s="1090"/>
      <c r="AA23" s="1090">
        <v>921</v>
      </c>
      <c r="AB23" s="1090"/>
      <c r="AC23" s="1090"/>
      <c r="AD23" s="1090"/>
      <c r="AE23" s="1097"/>
      <c r="AF23" s="1098">
        <v>635</v>
      </c>
      <c r="AG23" s="1090"/>
      <c r="AH23" s="1090"/>
      <c r="AI23" s="1090"/>
      <c r="AJ23" s="1099"/>
      <c r="AK23" s="1100"/>
      <c r="AL23" s="1101"/>
      <c r="AM23" s="1101"/>
      <c r="AN23" s="1101"/>
      <c r="AO23" s="1101"/>
      <c r="AP23" s="1090">
        <v>15176</v>
      </c>
      <c r="AQ23" s="1090"/>
      <c r="AR23" s="1090"/>
      <c r="AS23" s="1090"/>
      <c r="AT23" s="1090"/>
      <c r="AU23" s="1091"/>
      <c r="AV23" s="1091"/>
      <c r="AW23" s="1091"/>
      <c r="AX23" s="1091"/>
      <c r="AY23" s="1092"/>
      <c r="AZ23" s="1093" t="s">
        <v>394</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373</v>
      </c>
      <c r="B26" s="1025"/>
      <c r="C26" s="1025"/>
      <c r="D26" s="1025"/>
      <c r="E26" s="1025"/>
      <c r="F26" s="1025"/>
      <c r="G26" s="1025"/>
      <c r="H26" s="1025"/>
      <c r="I26" s="1025"/>
      <c r="J26" s="1025"/>
      <c r="K26" s="1025"/>
      <c r="L26" s="1025"/>
      <c r="M26" s="1025"/>
      <c r="N26" s="1025"/>
      <c r="O26" s="1025"/>
      <c r="P26" s="1026"/>
      <c r="Q26" s="1030" t="s">
        <v>397</v>
      </c>
      <c r="R26" s="1031"/>
      <c r="S26" s="1031"/>
      <c r="T26" s="1031"/>
      <c r="U26" s="1032"/>
      <c r="V26" s="1030" t="s">
        <v>398</v>
      </c>
      <c r="W26" s="1031"/>
      <c r="X26" s="1031"/>
      <c r="Y26" s="1031"/>
      <c r="Z26" s="1032"/>
      <c r="AA26" s="1030" t="s">
        <v>399</v>
      </c>
      <c r="AB26" s="1031"/>
      <c r="AC26" s="1031"/>
      <c r="AD26" s="1031"/>
      <c r="AE26" s="1031"/>
      <c r="AF26" s="1084" t="s">
        <v>400</v>
      </c>
      <c r="AG26" s="1037"/>
      <c r="AH26" s="1037"/>
      <c r="AI26" s="1037"/>
      <c r="AJ26" s="1085"/>
      <c r="AK26" s="1031" t="s">
        <v>401</v>
      </c>
      <c r="AL26" s="1031"/>
      <c r="AM26" s="1031"/>
      <c r="AN26" s="1031"/>
      <c r="AO26" s="1032"/>
      <c r="AP26" s="1030" t="s">
        <v>402</v>
      </c>
      <c r="AQ26" s="1031"/>
      <c r="AR26" s="1031"/>
      <c r="AS26" s="1031"/>
      <c r="AT26" s="1032"/>
      <c r="AU26" s="1030" t="s">
        <v>403</v>
      </c>
      <c r="AV26" s="1031"/>
      <c r="AW26" s="1031"/>
      <c r="AX26" s="1031"/>
      <c r="AY26" s="1032"/>
      <c r="AZ26" s="1030" t="s">
        <v>404</v>
      </c>
      <c r="BA26" s="1031"/>
      <c r="BB26" s="1031"/>
      <c r="BC26" s="1031"/>
      <c r="BD26" s="1032"/>
      <c r="BE26" s="1030" t="s">
        <v>380</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405</v>
      </c>
      <c r="C28" s="1077"/>
      <c r="D28" s="1077"/>
      <c r="E28" s="1077"/>
      <c r="F28" s="1077"/>
      <c r="G28" s="1077"/>
      <c r="H28" s="1077"/>
      <c r="I28" s="1077"/>
      <c r="J28" s="1077"/>
      <c r="K28" s="1077"/>
      <c r="L28" s="1077"/>
      <c r="M28" s="1077"/>
      <c r="N28" s="1077"/>
      <c r="O28" s="1077"/>
      <c r="P28" s="1078"/>
      <c r="Q28" s="1079">
        <v>2919</v>
      </c>
      <c r="R28" s="1080"/>
      <c r="S28" s="1080"/>
      <c r="T28" s="1080"/>
      <c r="U28" s="1080"/>
      <c r="V28" s="1080">
        <v>2739</v>
      </c>
      <c r="W28" s="1080"/>
      <c r="X28" s="1080"/>
      <c r="Y28" s="1080"/>
      <c r="Z28" s="1080"/>
      <c r="AA28" s="1080">
        <v>180</v>
      </c>
      <c r="AB28" s="1080"/>
      <c r="AC28" s="1080"/>
      <c r="AD28" s="1080"/>
      <c r="AE28" s="1081"/>
      <c r="AF28" s="1082">
        <v>180</v>
      </c>
      <c r="AG28" s="1080"/>
      <c r="AH28" s="1080"/>
      <c r="AI28" s="1080"/>
      <c r="AJ28" s="1083"/>
      <c r="AK28" s="1071">
        <v>223</v>
      </c>
      <c r="AL28" s="1072"/>
      <c r="AM28" s="1072"/>
      <c r="AN28" s="1072"/>
      <c r="AO28" s="1072"/>
      <c r="AP28" s="1072" t="s">
        <v>586</v>
      </c>
      <c r="AQ28" s="1072"/>
      <c r="AR28" s="1072"/>
      <c r="AS28" s="1072"/>
      <c r="AT28" s="1072"/>
      <c r="AU28" s="1072" t="s">
        <v>586</v>
      </c>
      <c r="AV28" s="1072"/>
      <c r="AW28" s="1072"/>
      <c r="AX28" s="1072"/>
      <c r="AY28" s="1072"/>
      <c r="AZ28" s="1073"/>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406</v>
      </c>
      <c r="C29" s="1060"/>
      <c r="D29" s="1060"/>
      <c r="E29" s="1060"/>
      <c r="F29" s="1060"/>
      <c r="G29" s="1060"/>
      <c r="H29" s="1060"/>
      <c r="I29" s="1060"/>
      <c r="J29" s="1060"/>
      <c r="K29" s="1060"/>
      <c r="L29" s="1060"/>
      <c r="M29" s="1060"/>
      <c r="N29" s="1060"/>
      <c r="O29" s="1060"/>
      <c r="P29" s="1061"/>
      <c r="Q29" s="1067">
        <v>29</v>
      </c>
      <c r="R29" s="1068"/>
      <c r="S29" s="1068"/>
      <c r="T29" s="1068"/>
      <c r="U29" s="1068"/>
      <c r="V29" s="1068">
        <v>26</v>
      </c>
      <c r="W29" s="1068"/>
      <c r="X29" s="1068"/>
      <c r="Y29" s="1068"/>
      <c r="Z29" s="1068"/>
      <c r="AA29" s="1068">
        <v>3</v>
      </c>
      <c r="AB29" s="1068"/>
      <c r="AC29" s="1068"/>
      <c r="AD29" s="1068"/>
      <c r="AE29" s="1069"/>
      <c r="AF29" s="1064">
        <v>3</v>
      </c>
      <c r="AG29" s="1065"/>
      <c r="AH29" s="1065"/>
      <c r="AI29" s="1065"/>
      <c r="AJ29" s="1066"/>
      <c r="AK29" s="1009">
        <v>16</v>
      </c>
      <c r="AL29" s="1000"/>
      <c r="AM29" s="1000"/>
      <c r="AN29" s="1000"/>
      <c r="AO29" s="1000"/>
      <c r="AP29" s="1000" t="s">
        <v>586</v>
      </c>
      <c r="AQ29" s="1000"/>
      <c r="AR29" s="1000"/>
      <c r="AS29" s="1000"/>
      <c r="AT29" s="1000"/>
      <c r="AU29" s="1000" t="s">
        <v>586</v>
      </c>
      <c r="AV29" s="1000"/>
      <c r="AW29" s="1000"/>
      <c r="AX29" s="1000"/>
      <c r="AY29" s="1000"/>
      <c r="AZ29" s="1070"/>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407</v>
      </c>
      <c r="C30" s="1060"/>
      <c r="D30" s="1060"/>
      <c r="E30" s="1060"/>
      <c r="F30" s="1060"/>
      <c r="G30" s="1060"/>
      <c r="H30" s="1060"/>
      <c r="I30" s="1060"/>
      <c r="J30" s="1060"/>
      <c r="K30" s="1060"/>
      <c r="L30" s="1060"/>
      <c r="M30" s="1060"/>
      <c r="N30" s="1060"/>
      <c r="O30" s="1060"/>
      <c r="P30" s="1061"/>
      <c r="Q30" s="1067">
        <v>2526</v>
      </c>
      <c r="R30" s="1068"/>
      <c r="S30" s="1068"/>
      <c r="T30" s="1068"/>
      <c r="U30" s="1068"/>
      <c r="V30" s="1068">
        <v>2426</v>
      </c>
      <c r="W30" s="1068"/>
      <c r="X30" s="1068"/>
      <c r="Y30" s="1068"/>
      <c r="Z30" s="1068"/>
      <c r="AA30" s="1068">
        <v>100</v>
      </c>
      <c r="AB30" s="1068"/>
      <c r="AC30" s="1068"/>
      <c r="AD30" s="1068"/>
      <c r="AE30" s="1069"/>
      <c r="AF30" s="1064">
        <v>100</v>
      </c>
      <c r="AG30" s="1065"/>
      <c r="AH30" s="1065"/>
      <c r="AI30" s="1065"/>
      <c r="AJ30" s="1066"/>
      <c r="AK30" s="1009">
        <v>403</v>
      </c>
      <c r="AL30" s="1000"/>
      <c r="AM30" s="1000"/>
      <c r="AN30" s="1000"/>
      <c r="AO30" s="1000"/>
      <c r="AP30" s="1000" t="s">
        <v>586</v>
      </c>
      <c r="AQ30" s="1000"/>
      <c r="AR30" s="1000"/>
      <c r="AS30" s="1000"/>
      <c r="AT30" s="1000"/>
      <c r="AU30" s="1000" t="s">
        <v>586</v>
      </c>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408</v>
      </c>
      <c r="C31" s="1060"/>
      <c r="D31" s="1060"/>
      <c r="E31" s="1060"/>
      <c r="F31" s="1060"/>
      <c r="G31" s="1060"/>
      <c r="H31" s="1060"/>
      <c r="I31" s="1060"/>
      <c r="J31" s="1060"/>
      <c r="K31" s="1060"/>
      <c r="L31" s="1060"/>
      <c r="M31" s="1060"/>
      <c r="N31" s="1060"/>
      <c r="O31" s="1060"/>
      <c r="P31" s="1061"/>
      <c r="Q31" s="1067">
        <v>377</v>
      </c>
      <c r="R31" s="1068"/>
      <c r="S31" s="1068"/>
      <c r="T31" s="1068"/>
      <c r="U31" s="1068"/>
      <c r="V31" s="1068">
        <v>375</v>
      </c>
      <c r="W31" s="1068"/>
      <c r="X31" s="1068"/>
      <c r="Y31" s="1068"/>
      <c r="Z31" s="1068"/>
      <c r="AA31" s="1068">
        <v>2</v>
      </c>
      <c r="AB31" s="1068"/>
      <c r="AC31" s="1068"/>
      <c r="AD31" s="1068"/>
      <c r="AE31" s="1069"/>
      <c r="AF31" s="1064">
        <v>2</v>
      </c>
      <c r="AG31" s="1065"/>
      <c r="AH31" s="1065"/>
      <c r="AI31" s="1065"/>
      <c r="AJ31" s="1066"/>
      <c r="AK31" s="1009">
        <v>88</v>
      </c>
      <c r="AL31" s="1000"/>
      <c r="AM31" s="1000"/>
      <c r="AN31" s="1000"/>
      <c r="AO31" s="1000"/>
      <c r="AP31" s="1000" t="s">
        <v>586</v>
      </c>
      <c r="AQ31" s="1000"/>
      <c r="AR31" s="1000"/>
      <c r="AS31" s="1000"/>
      <c r="AT31" s="1000"/>
      <c r="AU31" s="1000" t="s">
        <v>586</v>
      </c>
      <c r="AV31" s="1000"/>
      <c r="AW31" s="1000"/>
      <c r="AX31" s="1000"/>
      <c r="AY31" s="1000"/>
      <c r="AZ31" s="1070"/>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409</v>
      </c>
      <c r="C32" s="1060"/>
      <c r="D32" s="1060"/>
      <c r="E32" s="1060"/>
      <c r="F32" s="1060"/>
      <c r="G32" s="1060"/>
      <c r="H32" s="1060"/>
      <c r="I32" s="1060"/>
      <c r="J32" s="1060"/>
      <c r="K32" s="1060"/>
      <c r="L32" s="1060"/>
      <c r="M32" s="1060"/>
      <c r="N32" s="1060"/>
      <c r="O32" s="1060"/>
      <c r="P32" s="1061"/>
      <c r="Q32" s="1067">
        <v>1225</v>
      </c>
      <c r="R32" s="1068"/>
      <c r="S32" s="1068"/>
      <c r="T32" s="1068"/>
      <c r="U32" s="1068"/>
      <c r="V32" s="1068">
        <v>1184</v>
      </c>
      <c r="W32" s="1068"/>
      <c r="X32" s="1068"/>
      <c r="Y32" s="1068"/>
      <c r="Z32" s="1068"/>
      <c r="AA32" s="1068">
        <v>41</v>
      </c>
      <c r="AB32" s="1068"/>
      <c r="AC32" s="1068"/>
      <c r="AD32" s="1068"/>
      <c r="AE32" s="1069"/>
      <c r="AF32" s="1064">
        <v>41</v>
      </c>
      <c r="AG32" s="1065"/>
      <c r="AH32" s="1065"/>
      <c r="AI32" s="1065"/>
      <c r="AJ32" s="1066"/>
      <c r="AK32" s="1009">
        <v>480</v>
      </c>
      <c r="AL32" s="1000"/>
      <c r="AM32" s="1000"/>
      <c r="AN32" s="1000"/>
      <c r="AO32" s="1000"/>
      <c r="AP32" s="1000">
        <v>6251</v>
      </c>
      <c r="AQ32" s="1000"/>
      <c r="AR32" s="1000"/>
      <c r="AS32" s="1000"/>
      <c r="AT32" s="1000"/>
      <c r="AU32" s="1000">
        <v>5138</v>
      </c>
      <c r="AV32" s="1000"/>
      <c r="AW32" s="1000"/>
      <c r="AX32" s="1000"/>
      <c r="AY32" s="1000"/>
      <c r="AZ32" s="1070" t="s">
        <v>586</v>
      </c>
      <c r="BA32" s="1070"/>
      <c r="BB32" s="1070"/>
      <c r="BC32" s="1070"/>
      <c r="BD32" s="1070"/>
      <c r="BE32" s="1001" t="s">
        <v>410</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411</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392</v>
      </c>
      <c r="B63" s="966" t="s">
        <v>412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325</v>
      </c>
      <c r="AG63" s="988"/>
      <c r="AH63" s="988"/>
      <c r="AI63" s="988"/>
      <c r="AJ63" s="1051"/>
      <c r="AK63" s="1052"/>
      <c r="AL63" s="992"/>
      <c r="AM63" s="992"/>
      <c r="AN63" s="992"/>
      <c r="AO63" s="992"/>
      <c r="AP63" s="988">
        <v>6251</v>
      </c>
      <c r="AQ63" s="988"/>
      <c r="AR63" s="988"/>
      <c r="AS63" s="988"/>
      <c r="AT63" s="988"/>
      <c r="AU63" s="988">
        <v>5138</v>
      </c>
      <c r="AV63" s="988"/>
      <c r="AW63" s="988"/>
      <c r="AX63" s="988"/>
      <c r="AY63" s="988"/>
      <c r="AZ63" s="1046"/>
      <c r="BA63" s="1046"/>
      <c r="BB63" s="1046"/>
      <c r="BC63" s="1046"/>
      <c r="BD63" s="1046"/>
      <c r="BE63" s="989"/>
      <c r="BF63" s="989"/>
      <c r="BG63" s="989"/>
      <c r="BH63" s="989"/>
      <c r="BI63" s="990"/>
      <c r="BJ63" s="1047" t="s">
        <v>394</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414</v>
      </c>
      <c r="B66" s="1025"/>
      <c r="C66" s="1025"/>
      <c r="D66" s="1025"/>
      <c r="E66" s="1025"/>
      <c r="F66" s="1025"/>
      <c r="G66" s="1025"/>
      <c r="H66" s="1025"/>
      <c r="I66" s="1025"/>
      <c r="J66" s="1025"/>
      <c r="K66" s="1025"/>
      <c r="L66" s="1025"/>
      <c r="M66" s="1025"/>
      <c r="N66" s="1025"/>
      <c r="O66" s="1025"/>
      <c r="P66" s="1026"/>
      <c r="Q66" s="1030" t="s">
        <v>397</v>
      </c>
      <c r="R66" s="1031"/>
      <c r="S66" s="1031"/>
      <c r="T66" s="1031"/>
      <c r="U66" s="1032"/>
      <c r="V66" s="1030" t="s">
        <v>415</v>
      </c>
      <c r="W66" s="1031"/>
      <c r="X66" s="1031"/>
      <c r="Y66" s="1031"/>
      <c r="Z66" s="1032"/>
      <c r="AA66" s="1030" t="s">
        <v>416</v>
      </c>
      <c r="AB66" s="1031"/>
      <c r="AC66" s="1031"/>
      <c r="AD66" s="1031"/>
      <c r="AE66" s="1032"/>
      <c r="AF66" s="1036" t="s">
        <v>417</v>
      </c>
      <c r="AG66" s="1037"/>
      <c r="AH66" s="1037"/>
      <c r="AI66" s="1037"/>
      <c r="AJ66" s="1038"/>
      <c r="AK66" s="1030" t="s">
        <v>401</v>
      </c>
      <c r="AL66" s="1025"/>
      <c r="AM66" s="1025"/>
      <c r="AN66" s="1025"/>
      <c r="AO66" s="1026"/>
      <c r="AP66" s="1030" t="s">
        <v>418</v>
      </c>
      <c r="AQ66" s="1031"/>
      <c r="AR66" s="1031"/>
      <c r="AS66" s="1031"/>
      <c r="AT66" s="1032"/>
      <c r="AU66" s="1030" t="s">
        <v>419</v>
      </c>
      <c r="AV66" s="1031"/>
      <c r="AW66" s="1031"/>
      <c r="AX66" s="1031"/>
      <c r="AY66" s="1032"/>
      <c r="AZ66" s="1030" t="s">
        <v>380</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577</v>
      </c>
      <c r="C68" s="1015"/>
      <c r="D68" s="1015"/>
      <c r="E68" s="1015"/>
      <c r="F68" s="1015"/>
      <c r="G68" s="1015"/>
      <c r="H68" s="1015"/>
      <c r="I68" s="1015"/>
      <c r="J68" s="1015"/>
      <c r="K68" s="1015"/>
      <c r="L68" s="1015"/>
      <c r="M68" s="1015"/>
      <c r="N68" s="1015"/>
      <c r="O68" s="1015"/>
      <c r="P68" s="1016"/>
      <c r="Q68" s="1017">
        <v>1202</v>
      </c>
      <c r="R68" s="1011"/>
      <c r="S68" s="1011"/>
      <c r="T68" s="1011"/>
      <c r="U68" s="1011"/>
      <c r="V68" s="1011">
        <v>1176</v>
      </c>
      <c r="W68" s="1011"/>
      <c r="X68" s="1011"/>
      <c r="Y68" s="1011"/>
      <c r="Z68" s="1011"/>
      <c r="AA68" s="1011">
        <v>27</v>
      </c>
      <c r="AB68" s="1011"/>
      <c r="AC68" s="1011"/>
      <c r="AD68" s="1011"/>
      <c r="AE68" s="1011"/>
      <c r="AF68" s="1011">
        <v>27</v>
      </c>
      <c r="AG68" s="1011"/>
      <c r="AH68" s="1011"/>
      <c r="AI68" s="1011"/>
      <c r="AJ68" s="1011"/>
      <c r="AK68" s="1011">
        <v>66</v>
      </c>
      <c r="AL68" s="1011"/>
      <c r="AM68" s="1011"/>
      <c r="AN68" s="1011"/>
      <c r="AO68" s="1011"/>
      <c r="AP68" s="1011">
        <v>165</v>
      </c>
      <c r="AQ68" s="1011"/>
      <c r="AR68" s="1011"/>
      <c r="AS68" s="1011"/>
      <c r="AT68" s="1011"/>
      <c r="AU68" s="1011">
        <v>20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578</v>
      </c>
      <c r="C69" s="1004"/>
      <c r="D69" s="1004"/>
      <c r="E69" s="1004"/>
      <c r="F69" s="1004"/>
      <c r="G69" s="1004"/>
      <c r="H69" s="1004"/>
      <c r="I69" s="1004"/>
      <c r="J69" s="1004"/>
      <c r="K69" s="1004"/>
      <c r="L69" s="1004"/>
      <c r="M69" s="1004"/>
      <c r="N69" s="1004"/>
      <c r="O69" s="1004"/>
      <c r="P69" s="1005"/>
      <c r="Q69" s="1006">
        <v>323</v>
      </c>
      <c r="R69" s="1000"/>
      <c r="S69" s="1000"/>
      <c r="T69" s="1000"/>
      <c r="U69" s="1000"/>
      <c r="V69" s="1000">
        <v>312</v>
      </c>
      <c r="W69" s="1000"/>
      <c r="X69" s="1000"/>
      <c r="Y69" s="1000"/>
      <c r="Z69" s="1000"/>
      <c r="AA69" s="1000">
        <v>10</v>
      </c>
      <c r="AB69" s="1000"/>
      <c r="AC69" s="1000"/>
      <c r="AD69" s="1000"/>
      <c r="AE69" s="1000"/>
      <c r="AF69" s="1000">
        <v>10</v>
      </c>
      <c r="AG69" s="1000"/>
      <c r="AH69" s="1000"/>
      <c r="AI69" s="1000"/>
      <c r="AJ69" s="1000"/>
      <c r="AK69" s="1000">
        <v>7</v>
      </c>
      <c r="AL69" s="1000"/>
      <c r="AM69" s="1000"/>
      <c r="AN69" s="1000"/>
      <c r="AO69" s="1000"/>
      <c r="AP69" s="1000" t="s">
        <v>591</v>
      </c>
      <c r="AQ69" s="1000"/>
      <c r="AR69" s="1000"/>
      <c r="AS69" s="1000"/>
      <c r="AT69" s="1000"/>
      <c r="AU69" s="1000" t="s">
        <v>591</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579</v>
      </c>
      <c r="C70" s="1004"/>
      <c r="D70" s="1004"/>
      <c r="E70" s="1004"/>
      <c r="F70" s="1004"/>
      <c r="G70" s="1004"/>
      <c r="H70" s="1004"/>
      <c r="I70" s="1004"/>
      <c r="J70" s="1004"/>
      <c r="K70" s="1004"/>
      <c r="L70" s="1004"/>
      <c r="M70" s="1004"/>
      <c r="N70" s="1004"/>
      <c r="O70" s="1004"/>
      <c r="P70" s="1005"/>
      <c r="Q70" s="1006">
        <v>1012</v>
      </c>
      <c r="R70" s="1000"/>
      <c r="S70" s="1000"/>
      <c r="T70" s="1000"/>
      <c r="U70" s="1000"/>
      <c r="V70" s="1000">
        <v>1001</v>
      </c>
      <c r="W70" s="1000"/>
      <c r="X70" s="1000"/>
      <c r="Y70" s="1000"/>
      <c r="Z70" s="1000"/>
      <c r="AA70" s="1000">
        <v>10</v>
      </c>
      <c r="AB70" s="1000"/>
      <c r="AC70" s="1000"/>
      <c r="AD70" s="1000"/>
      <c r="AE70" s="1000"/>
      <c r="AF70" s="1000">
        <v>10</v>
      </c>
      <c r="AG70" s="1000"/>
      <c r="AH70" s="1000"/>
      <c r="AI70" s="1000"/>
      <c r="AJ70" s="1000"/>
      <c r="AK70" s="1000">
        <v>10</v>
      </c>
      <c r="AL70" s="1000"/>
      <c r="AM70" s="1000"/>
      <c r="AN70" s="1000"/>
      <c r="AO70" s="1000"/>
      <c r="AP70" s="1000" t="s">
        <v>591</v>
      </c>
      <c r="AQ70" s="1000"/>
      <c r="AR70" s="1000"/>
      <c r="AS70" s="1000"/>
      <c r="AT70" s="1000"/>
      <c r="AU70" s="1000" t="s">
        <v>591</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580</v>
      </c>
      <c r="C71" s="1004"/>
      <c r="D71" s="1004"/>
      <c r="E71" s="1004"/>
      <c r="F71" s="1004"/>
      <c r="G71" s="1004"/>
      <c r="H71" s="1004"/>
      <c r="I71" s="1004"/>
      <c r="J71" s="1004"/>
      <c r="K71" s="1004"/>
      <c r="L71" s="1004"/>
      <c r="M71" s="1004"/>
      <c r="N71" s="1004"/>
      <c r="O71" s="1004"/>
      <c r="P71" s="1005"/>
      <c r="Q71" s="1006">
        <v>608</v>
      </c>
      <c r="R71" s="1000"/>
      <c r="S71" s="1000"/>
      <c r="T71" s="1000"/>
      <c r="U71" s="1000"/>
      <c r="V71" s="1000">
        <v>602</v>
      </c>
      <c r="W71" s="1000"/>
      <c r="X71" s="1000"/>
      <c r="Y71" s="1000"/>
      <c r="Z71" s="1000"/>
      <c r="AA71" s="1000">
        <v>6</v>
      </c>
      <c r="AB71" s="1000"/>
      <c r="AC71" s="1000"/>
      <c r="AD71" s="1000"/>
      <c r="AE71" s="1000"/>
      <c r="AF71" s="1000">
        <v>6</v>
      </c>
      <c r="AG71" s="1000"/>
      <c r="AH71" s="1000"/>
      <c r="AI71" s="1000"/>
      <c r="AJ71" s="1000"/>
      <c r="AK71" s="1000">
        <v>21</v>
      </c>
      <c r="AL71" s="1000"/>
      <c r="AM71" s="1000"/>
      <c r="AN71" s="1000"/>
      <c r="AO71" s="1000"/>
      <c r="AP71" s="1000">
        <v>1158</v>
      </c>
      <c r="AQ71" s="1000"/>
      <c r="AR71" s="1000"/>
      <c r="AS71" s="1000"/>
      <c r="AT71" s="1000"/>
      <c r="AU71" s="1000">
        <v>502</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581</v>
      </c>
      <c r="C72" s="1004"/>
      <c r="D72" s="1004"/>
      <c r="E72" s="1004"/>
      <c r="F72" s="1004"/>
      <c r="G72" s="1004"/>
      <c r="H72" s="1004"/>
      <c r="I72" s="1004"/>
      <c r="J72" s="1004"/>
      <c r="K72" s="1004"/>
      <c r="L72" s="1004"/>
      <c r="M72" s="1004"/>
      <c r="N72" s="1004"/>
      <c r="O72" s="1004"/>
      <c r="P72" s="1005"/>
      <c r="Q72" s="1006">
        <v>3996</v>
      </c>
      <c r="R72" s="1000"/>
      <c r="S72" s="1000"/>
      <c r="T72" s="1000"/>
      <c r="U72" s="1000"/>
      <c r="V72" s="1000">
        <v>3591</v>
      </c>
      <c r="W72" s="1000"/>
      <c r="X72" s="1000"/>
      <c r="Y72" s="1000"/>
      <c r="Z72" s="1000"/>
      <c r="AA72" s="1000">
        <v>406</v>
      </c>
      <c r="AB72" s="1000"/>
      <c r="AC72" s="1000"/>
      <c r="AD72" s="1000"/>
      <c r="AE72" s="1000"/>
      <c r="AF72" s="1000">
        <v>406</v>
      </c>
      <c r="AG72" s="1000"/>
      <c r="AH72" s="1000"/>
      <c r="AI72" s="1000"/>
      <c r="AJ72" s="1000"/>
      <c r="AK72" s="1000" t="s">
        <v>591</v>
      </c>
      <c r="AL72" s="1000"/>
      <c r="AM72" s="1000"/>
      <c r="AN72" s="1000"/>
      <c r="AO72" s="1000"/>
      <c r="AP72" s="1000" t="s">
        <v>591</v>
      </c>
      <c r="AQ72" s="1000"/>
      <c r="AR72" s="1000"/>
      <c r="AS72" s="1000"/>
      <c r="AT72" s="1000"/>
      <c r="AU72" s="1000" t="s">
        <v>591</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582</v>
      </c>
      <c r="C73" s="1004"/>
      <c r="D73" s="1004"/>
      <c r="E73" s="1004"/>
      <c r="F73" s="1004"/>
      <c r="G73" s="1004"/>
      <c r="H73" s="1004"/>
      <c r="I73" s="1004"/>
      <c r="J73" s="1004"/>
      <c r="K73" s="1004"/>
      <c r="L73" s="1004"/>
      <c r="M73" s="1004"/>
      <c r="N73" s="1004"/>
      <c r="O73" s="1004"/>
      <c r="P73" s="1005"/>
      <c r="Q73" s="1006">
        <v>671</v>
      </c>
      <c r="R73" s="1000"/>
      <c r="S73" s="1000"/>
      <c r="T73" s="1000"/>
      <c r="U73" s="1000"/>
      <c r="V73" s="1000">
        <v>594</v>
      </c>
      <c r="W73" s="1000"/>
      <c r="X73" s="1000"/>
      <c r="Y73" s="1000"/>
      <c r="Z73" s="1000"/>
      <c r="AA73" s="1000">
        <v>76</v>
      </c>
      <c r="AB73" s="1000"/>
      <c r="AC73" s="1000"/>
      <c r="AD73" s="1000"/>
      <c r="AE73" s="1000"/>
      <c r="AF73" s="1000">
        <v>76</v>
      </c>
      <c r="AG73" s="1000"/>
      <c r="AH73" s="1000"/>
      <c r="AI73" s="1000"/>
      <c r="AJ73" s="1000"/>
      <c r="AK73" s="1000">
        <v>97</v>
      </c>
      <c r="AL73" s="1000"/>
      <c r="AM73" s="1000"/>
      <c r="AN73" s="1000"/>
      <c r="AO73" s="1000"/>
      <c r="AP73" s="1000" t="s">
        <v>591</v>
      </c>
      <c r="AQ73" s="1000"/>
      <c r="AR73" s="1000"/>
      <c r="AS73" s="1000"/>
      <c r="AT73" s="1000"/>
      <c r="AU73" s="1000" t="s">
        <v>591</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583</v>
      </c>
      <c r="C74" s="1004"/>
      <c r="D74" s="1004"/>
      <c r="E74" s="1004"/>
      <c r="F74" s="1004"/>
      <c r="G74" s="1004"/>
      <c r="H74" s="1004"/>
      <c r="I74" s="1004"/>
      <c r="J74" s="1004"/>
      <c r="K74" s="1004"/>
      <c r="L74" s="1004"/>
      <c r="M74" s="1004"/>
      <c r="N74" s="1004"/>
      <c r="O74" s="1004"/>
      <c r="P74" s="1005"/>
      <c r="Q74" s="1006">
        <v>150467</v>
      </c>
      <c r="R74" s="1000"/>
      <c r="S74" s="1000"/>
      <c r="T74" s="1000"/>
      <c r="U74" s="1000"/>
      <c r="V74" s="1000">
        <v>145866</v>
      </c>
      <c r="W74" s="1000"/>
      <c r="X74" s="1000"/>
      <c r="Y74" s="1000"/>
      <c r="Z74" s="1000"/>
      <c r="AA74" s="1000">
        <v>4601</v>
      </c>
      <c r="AB74" s="1000"/>
      <c r="AC74" s="1000"/>
      <c r="AD74" s="1000"/>
      <c r="AE74" s="1000"/>
      <c r="AF74" s="1000">
        <v>4601</v>
      </c>
      <c r="AG74" s="1000"/>
      <c r="AH74" s="1000"/>
      <c r="AI74" s="1000"/>
      <c r="AJ74" s="1000"/>
      <c r="AK74" s="1000">
        <v>3000</v>
      </c>
      <c r="AL74" s="1000"/>
      <c r="AM74" s="1000"/>
      <c r="AN74" s="1000"/>
      <c r="AO74" s="1000"/>
      <c r="AP74" s="1000" t="s">
        <v>591</v>
      </c>
      <c r="AQ74" s="1000"/>
      <c r="AR74" s="1000"/>
      <c r="AS74" s="1000"/>
      <c r="AT74" s="1000"/>
      <c r="AU74" s="1000" t="s">
        <v>591</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584</v>
      </c>
      <c r="C75" s="1004"/>
      <c r="D75" s="1004"/>
      <c r="E75" s="1004"/>
      <c r="F75" s="1004"/>
      <c r="G75" s="1004"/>
      <c r="H75" s="1004"/>
      <c r="I75" s="1004"/>
      <c r="J75" s="1004"/>
      <c r="K75" s="1004"/>
      <c r="L75" s="1004"/>
      <c r="M75" s="1004"/>
      <c r="N75" s="1004"/>
      <c r="O75" s="1004"/>
      <c r="P75" s="1005"/>
      <c r="Q75" s="1007">
        <v>21933</v>
      </c>
      <c r="R75" s="1008"/>
      <c r="S75" s="1008"/>
      <c r="T75" s="1008"/>
      <c r="U75" s="1009"/>
      <c r="V75" s="1010">
        <v>20389</v>
      </c>
      <c r="W75" s="1008"/>
      <c r="X75" s="1008"/>
      <c r="Y75" s="1008"/>
      <c r="Z75" s="1009"/>
      <c r="AA75" s="1010">
        <v>1544</v>
      </c>
      <c r="AB75" s="1008"/>
      <c r="AC75" s="1008"/>
      <c r="AD75" s="1008"/>
      <c r="AE75" s="1009"/>
      <c r="AF75" s="1010">
        <v>29459</v>
      </c>
      <c r="AG75" s="1008"/>
      <c r="AH75" s="1008"/>
      <c r="AI75" s="1008"/>
      <c r="AJ75" s="1009"/>
      <c r="AK75" s="1010" t="s">
        <v>591</v>
      </c>
      <c r="AL75" s="1008"/>
      <c r="AM75" s="1008"/>
      <c r="AN75" s="1008"/>
      <c r="AO75" s="1009"/>
      <c r="AP75" s="1010">
        <v>53900</v>
      </c>
      <c r="AQ75" s="1008"/>
      <c r="AR75" s="1008"/>
      <c r="AS75" s="1008"/>
      <c r="AT75" s="1009"/>
      <c r="AU75" s="1010">
        <v>431</v>
      </c>
      <c r="AV75" s="1008"/>
      <c r="AW75" s="1008"/>
      <c r="AX75" s="1008"/>
      <c r="AY75" s="1009"/>
      <c r="AZ75" s="1001" t="s">
        <v>592</v>
      </c>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585</v>
      </c>
      <c r="C76" s="1004"/>
      <c r="D76" s="1004"/>
      <c r="E76" s="1004"/>
      <c r="F76" s="1004"/>
      <c r="G76" s="1004"/>
      <c r="H76" s="1004"/>
      <c r="I76" s="1004"/>
      <c r="J76" s="1004"/>
      <c r="K76" s="1004"/>
      <c r="L76" s="1004"/>
      <c r="M76" s="1004"/>
      <c r="N76" s="1004"/>
      <c r="O76" s="1004"/>
      <c r="P76" s="1005"/>
      <c r="Q76" s="1007">
        <v>751</v>
      </c>
      <c r="R76" s="1008"/>
      <c r="S76" s="1008"/>
      <c r="T76" s="1008"/>
      <c r="U76" s="1009"/>
      <c r="V76" s="1010">
        <v>643</v>
      </c>
      <c r="W76" s="1008"/>
      <c r="X76" s="1008"/>
      <c r="Y76" s="1008"/>
      <c r="Z76" s="1009"/>
      <c r="AA76" s="1010">
        <v>109</v>
      </c>
      <c r="AB76" s="1008"/>
      <c r="AC76" s="1008"/>
      <c r="AD76" s="1008"/>
      <c r="AE76" s="1009"/>
      <c r="AF76" s="1010">
        <v>1652</v>
      </c>
      <c r="AG76" s="1008"/>
      <c r="AH76" s="1008"/>
      <c r="AI76" s="1008"/>
      <c r="AJ76" s="1009"/>
      <c r="AK76" s="1010" t="s">
        <v>591</v>
      </c>
      <c r="AL76" s="1008"/>
      <c r="AM76" s="1008"/>
      <c r="AN76" s="1008"/>
      <c r="AO76" s="1009"/>
      <c r="AP76" s="1010">
        <v>1192</v>
      </c>
      <c r="AQ76" s="1008"/>
      <c r="AR76" s="1008"/>
      <c r="AS76" s="1008"/>
      <c r="AT76" s="1009"/>
      <c r="AU76" s="1010" t="s">
        <v>591</v>
      </c>
      <c r="AV76" s="1008"/>
      <c r="AW76" s="1008"/>
      <c r="AX76" s="1008"/>
      <c r="AY76" s="1009"/>
      <c r="AZ76" s="1001" t="s">
        <v>592</v>
      </c>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392</v>
      </c>
      <c r="B88" s="966" t="s">
        <v>420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36246</v>
      </c>
      <c r="AG88" s="988"/>
      <c r="AH88" s="988"/>
      <c r="AI88" s="988"/>
      <c r="AJ88" s="988"/>
      <c r="AK88" s="992"/>
      <c r="AL88" s="992"/>
      <c r="AM88" s="992"/>
      <c r="AN88" s="992"/>
      <c r="AO88" s="992"/>
      <c r="AP88" s="988">
        <v>56415</v>
      </c>
      <c r="AQ88" s="988"/>
      <c r="AR88" s="988"/>
      <c r="AS88" s="988"/>
      <c r="AT88" s="988"/>
      <c r="AU88" s="988">
        <v>953</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6" t="s">
        <v>421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105</v>
      </c>
      <c r="CS102" s="982"/>
      <c r="CT102" s="982"/>
      <c r="CU102" s="982"/>
      <c r="CV102" s="983"/>
      <c r="CW102" s="981">
        <v>3</v>
      </c>
      <c r="CX102" s="982"/>
      <c r="CY102" s="982"/>
      <c r="CZ102" s="982"/>
      <c r="DA102" s="983"/>
      <c r="DB102" s="981" t="s">
        <v>586</v>
      </c>
      <c r="DC102" s="982"/>
      <c r="DD102" s="982"/>
      <c r="DE102" s="982"/>
      <c r="DF102" s="983"/>
      <c r="DG102" s="981">
        <v>829</v>
      </c>
      <c r="DH102" s="982"/>
      <c r="DI102" s="982"/>
      <c r="DJ102" s="982"/>
      <c r="DK102" s="983"/>
      <c r="DL102" s="981" t="s">
        <v>586</v>
      </c>
      <c r="DM102" s="982"/>
      <c r="DN102" s="982"/>
      <c r="DO102" s="982"/>
      <c r="DP102" s="983"/>
      <c r="DQ102" s="981">
        <v>816</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430</v>
      </c>
      <c r="AG109" s="925"/>
      <c r="AH109" s="925"/>
      <c r="AI109" s="925"/>
      <c r="AJ109" s="926"/>
      <c r="AK109" s="927" t="s">
        <v>307</v>
      </c>
      <c r="AL109" s="925"/>
      <c r="AM109" s="925"/>
      <c r="AN109" s="925"/>
      <c r="AO109" s="926"/>
      <c r="AP109" s="927" t="s">
        <v>431</v>
      </c>
      <c r="AQ109" s="925"/>
      <c r="AR109" s="925"/>
      <c r="AS109" s="925"/>
      <c r="AT109" s="958"/>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430</v>
      </c>
      <c r="BW109" s="925"/>
      <c r="BX109" s="925"/>
      <c r="BY109" s="925"/>
      <c r="BZ109" s="926"/>
      <c r="CA109" s="927" t="s">
        <v>307</v>
      </c>
      <c r="CB109" s="925"/>
      <c r="CC109" s="925"/>
      <c r="CD109" s="925"/>
      <c r="CE109" s="926"/>
      <c r="CF109" s="965" t="s">
        <v>431</v>
      </c>
      <c r="CG109" s="965"/>
      <c r="CH109" s="965"/>
      <c r="CI109" s="965"/>
      <c r="CJ109" s="965"/>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430</v>
      </c>
      <c r="DM109" s="925"/>
      <c r="DN109" s="925"/>
      <c r="DO109" s="925"/>
      <c r="DP109" s="926"/>
      <c r="DQ109" s="927" t="s">
        <v>307</v>
      </c>
      <c r="DR109" s="925"/>
      <c r="DS109" s="925"/>
      <c r="DT109" s="925"/>
      <c r="DU109" s="926"/>
      <c r="DV109" s="927" t="s">
        <v>431</v>
      </c>
      <c r="DW109" s="925"/>
      <c r="DX109" s="925"/>
      <c r="DY109" s="925"/>
      <c r="DZ109" s="958"/>
    </row>
    <row r="110" spans="1:131" s="226" customFormat="1" ht="26.25" customHeight="1" x14ac:dyDescent="0.15">
      <c r="A110" s="836" t="s">
        <v>433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965132</v>
      </c>
      <c r="AB110" s="918"/>
      <c r="AC110" s="918"/>
      <c r="AD110" s="918"/>
      <c r="AE110" s="919"/>
      <c r="AF110" s="920">
        <v>985375</v>
      </c>
      <c r="AG110" s="918"/>
      <c r="AH110" s="918"/>
      <c r="AI110" s="918"/>
      <c r="AJ110" s="919"/>
      <c r="AK110" s="920">
        <v>1010501</v>
      </c>
      <c r="AL110" s="918"/>
      <c r="AM110" s="918"/>
      <c r="AN110" s="918"/>
      <c r="AO110" s="919"/>
      <c r="AP110" s="921">
        <v>20.2</v>
      </c>
      <c r="AQ110" s="922"/>
      <c r="AR110" s="922"/>
      <c r="AS110" s="922"/>
      <c r="AT110" s="923"/>
      <c r="AU110" s="959" t="s">
        <v>73</v>
      </c>
      <c r="AV110" s="960"/>
      <c r="AW110" s="960"/>
      <c r="AX110" s="960"/>
      <c r="AY110" s="960"/>
      <c r="AZ110" s="889" t="s">
        <v>434</v>
      </c>
      <c r="BA110" s="837"/>
      <c r="BB110" s="837"/>
      <c r="BC110" s="837"/>
      <c r="BD110" s="837"/>
      <c r="BE110" s="837"/>
      <c r="BF110" s="837"/>
      <c r="BG110" s="837"/>
      <c r="BH110" s="837"/>
      <c r="BI110" s="837"/>
      <c r="BJ110" s="837"/>
      <c r="BK110" s="837"/>
      <c r="BL110" s="837"/>
      <c r="BM110" s="837"/>
      <c r="BN110" s="837"/>
      <c r="BO110" s="837"/>
      <c r="BP110" s="838"/>
      <c r="BQ110" s="890">
        <v>12319675</v>
      </c>
      <c r="BR110" s="871"/>
      <c r="BS110" s="871"/>
      <c r="BT110" s="871"/>
      <c r="BU110" s="871"/>
      <c r="BV110" s="871">
        <v>12538120</v>
      </c>
      <c r="BW110" s="871"/>
      <c r="BX110" s="871"/>
      <c r="BY110" s="871"/>
      <c r="BZ110" s="871"/>
      <c r="CA110" s="871">
        <v>15176170</v>
      </c>
      <c r="CB110" s="871"/>
      <c r="CC110" s="871"/>
      <c r="CD110" s="871"/>
      <c r="CE110" s="871"/>
      <c r="CF110" s="895">
        <v>304</v>
      </c>
      <c r="CG110" s="896"/>
      <c r="CH110" s="896"/>
      <c r="CI110" s="896"/>
      <c r="CJ110" s="896"/>
      <c r="CK110" s="955" t="s">
        <v>435</v>
      </c>
      <c r="CL110" s="848"/>
      <c r="CM110" s="889" t="s">
        <v>436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220936</v>
      </c>
      <c r="DH110" s="871"/>
      <c r="DI110" s="871"/>
      <c r="DJ110" s="871"/>
      <c r="DK110" s="871"/>
      <c r="DL110" s="871">
        <v>215615</v>
      </c>
      <c r="DM110" s="871"/>
      <c r="DN110" s="871"/>
      <c r="DO110" s="871"/>
      <c r="DP110" s="871"/>
      <c r="DQ110" s="871">
        <v>199684</v>
      </c>
      <c r="DR110" s="871"/>
      <c r="DS110" s="871"/>
      <c r="DT110" s="871"/>
      <c r="DU110" s="871"/>
      <c r="DV110" s="872">
        <v>4</v>
      </c>
      <c r="DW110" s="872"/>
      <c r="DX110" s="872"/>
      <c r="DY110" s="872"/>
      <c r="DZ110" s="873"/>
    </row>
    <row r="111" spans="1:131" s="226" customFormat="1" ht="26.25" customHeight="1" x14ac:dyDescent="0.15">
      <c r="A111" s="803" t="s">
        <v>437</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438</v>
      </c>
      <c r="AB111" s="948"/>
      <c r="AC111" s="948"/>
      <c r="AD111" s="948"/>
      <c r="AE111" s="949"/>
      <c r="AF111" s="950" t="s">
        <v>245</v>
      </c>
      <c r="AG111" s="948"/>
      <c r="AH111" s="948"/>
      <c r="AI111" s="948"/>
      <c r="AJ111" s="949"/>
      <c r="AK111" s="950" t="s">
        <v>438</v>
      </c>
      <c r="AL111" s="948"/>
      <c r="AM111" s="948"/>
      <c r="AN111" s="948"/>
      <c r="AO111" s="949"/>
      <c r="AP111" s="951" t="s">
        <v>438</v>
      </c>
      <c r="AQ111" s="952"/>
      <c r="AR111" s="952"/>
      <c r="AS111" s="952"/>
      <c r="AT111" s="953"/>
      <c r="AU111" s="961"/>
      <c r="AV111" s="962"/>
      <c r="AW111" s="962"/>
      <c r="AX111" s="962"/>
      <c r="AY111" s="962"/>
      <c r="AZ111" s="844" t="s">
        <v>439</v>
      </c>
      <c r="BA111" s="781"/>
      <c r="BB111" s="781"/>
      <c r="BC111" s="781"/>
      <c r="BD111" s="781"/>
      <c r="BE111" s="781"/>
      <c r="BF111" s="781"/>
      <c r="BG111" s="781"/>
      <c r="BH111" s="781"/>
      <c r="BI111" s="781"/>
      <c r="BJ111" s="781"/>
      <c r="BK111" s="781"/>
      <c r="BL111" s="781"/>
      <c r="BM111" s="781"/>
      <c r="BN111" s="781"/>
      <c r="BO111" s="781"/>
      <c r="BP111" s="782"/>
      <c r="BQ111" s="845">
        <v>685327</v>
      </c>
      <c r="BR111" s="846"/>
      <c r="BS111" s="846"/>
      <c r="BT111" s="846"/>
      <c r="BU111" s="846"/>
      <c r="BV111" s="846">
        <v>691604</v>
      </c>
      <c r="BW111" s="846"/>
      <c r="BX111" s="846"/>
      <c r="BY111" s="846"/>
      <c r="BZ111" s="846"/>
      <c r="CA111" s="846">
        <v>673546</v>
      </c>
      <c r="CB111" s="846"/>
      <c r="CC111" s="846"/>
      <c r="CD111" s="846"/>
      <c r="CE111" s="846"/>
      <c r="CF111" s="904">
        <v>13.5</v>
      </c>
      <c r="CG111" s="905"/>
      <c r="CH111" s="905"/>
      <c r="CI111" s="905"/>
      <c r="CJ111" s="905"/>
      <c r="CK111" s="956"/>
      <c r="CL111" s="850"/>
      <c r="CM111" s="844" t="s">
        <v>440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245</v>
      </c>
      <c r="DH111" s="846"/>
      <c r="DI111" s="846"/>
      <c r="DJ111" s="846"/>
      <c r="DK111" s="846"/>
      <c r="DL111" s="846" t="s">
        <v>245</v>
      </c>
      <c r="DM111" s="846"/>
      <c r="DN111" s="846"/>
      <c r="DO111" s="846"/>
      <c r="DP111" s="846"/>
      <c r="DQ111" s="846" t="s">
        <v>245</v>
      </c>
      <c r="DR111" s="846"/>
      <c r="DS111" s="846"/>
      <c r="DT111" s="846"/>
      <c r="DU111" s="846"/>
      <c r="DV111" s="823" t="s">
        <v>438</v>
      </c>
      <c r="DW111" s="823"/>
      <c r="DX111" s="823"/>
      <c r="DY111" s="823"/>
      <c r="DZ111" s="824"/>
    </row>
    <row r="112" spans="1:131" s="226" customFormat="1" ht="26.25" customHeight="1" x14ac:dyDescent="0.15">
      <c r="A112" s="941" t="s">
        <v>441</v>
      </c>
      <c r="B112" s="942"/>
      <c r="C112" s="781" t="s">
        <v>442</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245</v>
      </c>
      <c r="AB112" s="809"/>
      <c r="AC112" s="809"/>
      <c r="AD112" s="809"/>
      <c r="AE112" s="810"/>
      <c r="AF112" s="811" t="s">
        <v>438</v>
      </c>
      <c r="AG112" s="809"/>
      <c r="AH112" s="809"/>
      <c r="AI112" s="809"/>
      <c r="AJ112" s="810"/>
      <c r="AK112" s="811" t="s">
        <v>438</v>
      </c>
      <c r="AL112" s="809"/>
      <c r="AM112" s="809"/>
      <c r="AN112" s="809"/>
      <c r="AO112" s="810"/>
      <c r="AP112" s="853" t="s">
        <v>245</v>
      </c>
      <c r="AQ112" s="854"/>
      <c r="AR112" s="854"/>
      <c r="AS112" s="854"/>
      <c r="AT112" s="855"/>
      <c r="AU112" s="961"/>
      <c r="AV112" s="962"/>
      <c r="AW112" s="962"/>
      <c r="AX112" s="962"/>
      <c r="AY112" s="962"/>
      <c r="AZ112" s="844" t="s">
        <v>443</v>
      </c>
      <c r="BA112" s="781"/>
      <c r="BB112" s="781"/>
      <c r="BC112" s="781"/>
      <c r="BD112" s="781"/>
      <c r="BE112" s="781"/>
      <c r="BF112" s="781"/>
      <c r="BG112" s="781"/>
      <c r="BH112" s="781"/>
      <c r="BI112" s="781"/>
      <c r="BJ112" s="781"/>
      <c r="BK112" s="781"/>
      <c r="BL112" s="781"/>
      <c r="BM112" s="781"/>
      <c r="BN112" s="781"/>
      <c r="BO112" s="781"/>
      <c r="BP112" s="782"/>
      <c r="BQ112" s="845">
        <v>5431339</v>
      </c>
      <c r="BR112" s="846"/>
      <c r="BS112" s="846"/>
      <c r="BT112" s="846"/>
      <c r="BU112" s="846"/>
      <c r="BV112" s="846">
        <v>5211867</v>
      </c>
      <c r="BW112" s="846"/>
      <c r="BX112" s="846"/>
      <c r="BY112" s="846"/>
      <c r="BZ112" s="846"/>
      <c r="CA112" s="846">
        <v>5138146</v>
      </c>
      <c r="CB112" s="846"/>
      <c r="CC112" s="846"/>
      <c r="CD112" s="846"/>
      <c r="CE112" s="846"/>
      <c r="CF112" s="904">
        <v>102.9</v>
      </c>
      <c r="CG112" s="905"/>
      <c r="CH112" s="905"/>
      <c r="CI112" s="905"/>
      <c r="CJ112" s="905"/>
      <c r="CK112" s="956"/>
      <c r="CL112" s="850"/>
      <c r="CM112" s="844" t="s">
        <v>444</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245</v>
      </c>
      <c r="DH112" s="846"/>
      <c r="DI112" s="846"/>
      <c r="DJ112" s="846"/>
      <c r="DK112" s="846"/>
      <c r="DL112" s="846" t="s">
        <v>438</v>
      </c>
      <c r="DM112" s="846"/>
      <c r="DN112" s="846"/>
      <c r="DO112" s="846"/>
      <c r="DP112" s="846"/>
      <c r="DQ112" s="846" t="s">
        <v>438</v>
      </c>
      <c r="DR112" s="846"/>
      <c r="DS112" s="846"/>
      <c r="DT112" s="846"/>
      <c r="DU112" s="846"/>
      <c r="DV112" s="823" t="s">
        <v>245</v>
      </c>
      <c r="DW112" s="823"/>
      <c r="DX112" s="823"/>
      <c r="DY112" s="823"/>
      <c r="DZ112" s="824"/>
    </row>
    <row r="113" spans="1:130" s="226" customFormat="1" ht="26.25" customHeight="1" x14ac:dyDescent="0.15">
      <c r="A113" s="943"/>
      <c r="B113" s="944"/>
      <c r="C113" s="781" t="s">
        <v>445</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408793</v>
      </c>
      <c r="AB113" s="948"/>
      <c r="AC113" s="948"/>
      <c r="AD113" s="948"/>
      <c r="AE113" s="949"/>
      <c r="AF113" s="950">
        <v>375053</v>
      </c>
      <c r="AG113" s="948"/>
      <c r="AH113" s="948"/>
      <c r="AI113" s="948"/>
      <c r="AJ113" s="949"/>
      <c r="AK113" s="950">
        <v>375690</v>
      </c>
      <c r="AL113" s="948"/>
      <c r="AM113" s="948"/>
      <c r="AN113" s="948"/>
      <c r="AO113" s="949"/>
      <c r="AP113" s="951">
        <v>7.5</v>
      </c>
      <c r="AQ113" s="952"/>
      <c r="AR113" s="952"/>
      <c r="AS113" s="952"/>
      <c r="AT113" s="953"/>
      <c r="AU113" s="961"/>
      <c r="AV113" s="962"/>
      <c r="AW113" s="962"/>
      <c r="AX113" s="962"/>
      <c r="AY113" s="962"/>
      <c r="AZ113" s="844" t="s">
        <v>446</v>
      </c>
      <c r="BA113" s="781"/>
      <c r="BB113" s="781"/>
      <c r="BC113" s="781"/>
      <c r="BD113" s="781"/>
      <c r="BE113" s="781"/>
      <c r="BF113" s="781"/>
      <c r="BG113" s="781"/>
      <c r="BH113" s="781"/>
      <c r="BI113" s="781"/>
      <c r="BJ113" s="781"/>
      <c r="BK113" s="781"/>
      <c r="BL113" s="781"/>
      <c r="BM113" s="781"/>
      <c r="BN113" s="781"/>
      <c r="BO113" s="781"/>
      <c r="BP113" s="782"/>
      <c r="BQ113" s="845">
        <v>1007656</v>
      </c>
      <c r="BR113" s="846"/>
      <c r="BS113" s="846"/>
      <c r="BT113" s="846"/>
      <c r="BU113" s="846"/>
      <c r="BV113" s="846">
        <v>958926</v>
      </c>
      <c r="BW113" s="846"/>
      <c r="BX113" s="846"/>
      <c r="BY113" s="846"/>
      <c r="BZ113" s="846"/>
      <c r="CA113" s="846">
        <v>952795</v>
      </c>
      <c r="CB113" s="846"/>
      <c r="CC113" s="846"/>
      <c r="CD113" s="846"/>
      <c r="CE113" s="846"/>
      <c r="CF113" s="904">
        <v>19.100000000000001</v>
      </c>
      <c r="CG113" s="905"/>
      <c r="CH113" s="905"/>
      <c r="CI113" s="905"/>
      <c r="CJ113" s="905"/>
      <c r="CK113" s="956"/>
      <c r="CL113" s="850"/>
      <c r="CM113" s="844" t="s">
        <v>447</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438</v>
      </c>
      <c r="DH113" s="809"/>
      <c r="DI113" s="809"/>
      <c r="DJ113" s="809"/>
      <c r="DK113" s="810"/>
      <c r="DL113" s="811" t="s">
        <v>438</v>
      </c>
      <c r="DM113" s="809"/>
      <c r="DN113" s="809"/>
      <c r="DO113" s="809"/>
      <c r="DP113" s="810"/>
      <c r="DQ113" s="811" t="s">
        <v>245</v>
      </c>
      <c r="DR113" s="809"/>
      <c r="DS113" s="809"/>
      <c r="DT113" s="809"/>
      <c r="DU113" s="810"/>
      <c r="DV113" s="853" t="s">
        <v>245</v>
      </c>
      <c r="DW113" s="854"/>
      <c r="DX113" s="854"/>
      <c r="DY113" s="854"/>
      <c r="DZ113" s="855"/>
    </row>
    <row r="114" spans="1:130" s="226" customFormat="1" ht="26.25" customHeight="1" x14ac:dyDescent="0.15">
      <c r="A114" s="943"/>
      <c r="B114" s="944"/>
      <c r="C114" s="781" t="s">
        <v>448</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119568</v>
      </c>
      <c r="AB114" s="809"/>
      <c r="AC114" s="809"/>
      <c r="AD114" s="809"/>
      <c r="AE114" s="810"/>
      <c r="AF114" s="811">
        <v>120303</v>
      </c>
      <c r="AG114" s="809"/>
      <c r="AH114" s="809"/>
      <c r="AI114" s="809"/>
      <c r="AJ114" s="810"/>
      <c r="AK114" s="811">
        <v>126083</v>
      </c>
      <c r="AL114" s="809"/>
      <c r="AM114" s="809"/>
      <c r="AN114" s="809"/>
      <c r="AO114" s="810"/>
      <c r="AP114" s="853">
        <v>2.5</v>
      </c>
      <c r="AQ114" s="854"/>
      <c r="AR114" s="854"/>
      <c r="AS114" s="854"/>
      <c r="AT114" s="855"/>
      <c r="AU114" s="961"/>
      <c r="AV114" s="962"/>
      <c r="AW114" s="962"/>
      <c r="AX114" s="962"/>
      <c r="AY114" s="962"/>
      <c r="AZ114" s="844" t="s">
        <v>449</v>
      </c>
      <c r="BA114" s="781"/>
      <c r="BB114" s="781"/>
      <c r="BC114" s="781"/>
      <c r="BD114" s="781"/>
      <c r="BE114" s="781"/>
      <c r="BF114" s="781"/>
      <c r="BG114" s="781"/>
      <c r="BH114" s="781"/>
      <c r="BI114" s="781"/>
      <c r="BJ114" s="781"/>
      <c r="BK114" s="781"/>
      <c r="BL114" s="781"/>
      <c r="BM114" s="781"/>
      <c r="BN114" s="781"/>
      <c r="BO114" s="781"/>
      <c r="BP114" s="782"/>
      <c r="BQ114" s="845">
        <v>1331933</v>
      </c>
      <c r="BR114" s="846"/>
      <c r="BS114" s="846"/>
      <c r="BT114" s="846"/>
      <c r="BU114" s="846"/>
      <c r="BV114" s="846">
        <v>1306751</v>
      </c>
      <c r="BW114" s="846"/>
      <c r="BX114" s="846"/>
      <c r="BY114" s="846"/>
      <c r="BZ114" s="846"/>
      <c r="CA114" s="846">
        <v>1258067</v>
      </c>
      <c r="CB114" s="846"/>
      <c r="CC114" s="846"/>
      <c r="CD114" s="846"/>
      <c r="CE114" s="846"/>
      <c r="CF114" s="904">
        <v>25.2</v>
      </c>
      <c r="CG114" s="905"/>
      <c r="CH114" s="905"/>
      <c r="CI114" s="905"/>
      <c r="CJ114" s="905"/>
      <c r="CK114" s="956"/>
      <c r="CL114" s="850"/>
      <c r="CM114" s="844" t="s">
        <v>450</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245</v>
      </c>
      <c r="DH114" s="809"/>
      <c r="DI114" s="809"/>
      <c r="DJ114" s="809"/>
      <c r="DK114" s="810"/>
      <c r="DL114" s="811" t="s">
        <v>438</v>
      </c>
      <c r="DM114" s="809"/>
      <c r="DN114" s="809"/>
      <c r="DO114" s="809"/>
      <c r="DP114" s="810"/>
      <c r="DQ114" s="811" t="s">
        <v>245</v>
      </c>
      <c r="DR114" s="809"/>
      <c r="DS114" s="809"/>
      <c r="DT114" s="809"/>
      <c r="DU114" s="810"/>
      <c r="DV114" s="853" t="s">
        <v>438</v>
      </c>
      <c r="DW114" s="854"/>
      <c r="DX114" s="854"/>
      <c r="DY114" s="854"/>
      <c r="DZ114" s="855"/>
    </row>
    <row r="115" spans="1:130" s="226" customFormat="1" ht="26.25" customHeight="1" x14ac:dyDescent="0.15">
      <c r="A115" s="943"/>
      <c r="B115" s="944"/>
      <c r="C115" s="781" t="s">
        <v>451</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8781</v>
      </c>
      <c r="AB115" s="948"/>
      <c r="AC115" s="948"/>
      <c r="AD115" s="948"/>
      <c r="AE115" s="949"/>
      <c r="AF115" s="950">
        <v>17804</v>
      </c>
      <c r="AG115" s="948"/>
      <c r="AH115" s="948"/>
      <c r="AI115" s="948"/>
      <c r="AJ115" s="949"/>
      <c r="AK115" s="950">
        <v>18872</v>
      </c>
      <c r="AL115" s="948"/>
      <c r="AM115" s="948"/>
      <c r="AN115" s="948"/>
      <c r="AO115" s="949"/>
      <c r="AP115" s="951">
        <v>0.4</v>
      </c>
      <c r="AQ115" s="952"/>
      <c r="AR115" s="952"/>
      <c r="AS115" s="952"/>
      <c r="AT115" s="953"/>
      <c r="AU115" s="961"/>
      <c r="AV115" s="962"/>
      <c r="AW115" s="962"/>
      <c r="AX115" s="962"/>
      <c r="AY115" s="962"/>
      <c r="AZ115" s="844" t="s">
        <v>452</v>
      </c>
      <c r="BA115" s="781"/>
      <c r="BB115" s="781"/>
      <c r="BC115" s="781"/>
      <c r="BD115" s="781"/>
      <c r="BE115" s="781"/>
      <c r="BF115" s="781"/>
      <c r="BG115" s="781"/>
      <c r="BH115" s="781"/>
      <c r="BI115" s="781"/>
      <c r="BJ115" s="781"/>
      <c r="BK115" s="781"/>
      <c r="BL115" s="781"/>
      <c r="BM115" s="781"/>
      <c r="BN115" s="781"/>
      <c r="BO115" s="781"/>
      <c r="BP115" s="782"/>
      <c r="BQ115" s="845">
        <v>1032605</v>
      </c>
      <c r="BR115" s="846"/>
      <c r="BS115" s="846"/>
      <c r="BT115" s="846"/>
      <c r="BU115" s="846"/>
      <c r="BV115" s="846">
        <v>924434</v>
      </c>
      <c r="BW115" s="846"/>
      <c r="BX115" s="846"/>
      <c r="BY115" s="846"/>
      <c r="BZ115" s="846"/>
      <c r="CA115" s="846">
        <v>816271</v>
      </c>
      <c r="CB115" s="846"/>
      <c r="CC115" s="846"/>
      <c r="CD115" s="846"/>
      <c r="CE115" s="846"/>
      <c r="CF115" s="904">
        <v>16.399999999999999</v>
      </c>
      <c r="CG115" s="905"/>
      <c r="CH115" s="905"/>
      <c r="CI115" s="905"/>
      <c r="CJ115" s="905"/>
      <c r="CK115" s="956"/>
      <c r="CL115" s="850"/>
      <c r="CM115" s="844" t="s">
        <v>453</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245</v>
      </c>
      <c r="DH115" s="809"/>
      <c r="DI115" s="809"/>
      <c r="DJ115" s="809"/>
      <c r="DK115" s="810"/>
      <c r="DL115" s="811" t="s">
        <v>245</v>
      </c>
      <c r="DM115" s="809"/>
      <c r="DN115" s="809"/>
      <c r="DO115" s="809"/>
      <c r="DP115" s="810"/>
      <c r="DQ115" s="811" t="s">
        <v>438</v>
      </c>
      <c r="DR115" s="809"/>
      <c r="DS115" s="809"/>
      <c r="DT115" s="809"/>
      <c r="DU115" s="810"/>
      <c r="DV115" s="853" t="s">
        <v>438</v>
      </c>
      <c r="DW115" s="854"/>
      <c r="DX115" s="854"/>
      <c r="DY115" s="854"/>
      <c r="DZ115" s="855"/>
    </row>
    <row r="116" spans="1:130" s="226" customFormat="1" ht="26.25" customHeight="1" x14ac:dyDescent="0.15">
      <c r="A116" s="945"/>
      <c r="B116" s="946"/>
      <c r="C116" s="868" t="s">
        <v>454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131</v>
      </c>
      <c r="AB116" s="809"/>
      <c r="AC116" s="809"/>
      <c r="AD116" s="809"/>
      <c r="AE116" s="810"/>
      <c r="AF116" s="811">
        <v>409</v>
      </c>
      <c r="AG116" s="809"/>
      <c r="AH116" s="809"/>
      <c r="AI116" s="809"/>
      <c r="AJ116" s="810"/>
      <c r="AK116" s="811">
        <v>2818</v>
      </c>
      <c r="AL116" s="809"/>
      <c r="AM116" s="809"/>
      <c r="AN116" s="809"/>
      <c r="AO116" s="810"/>
      <c r="AP116" s="853">
        <v>0.1</v>
      </c>
      <c r="AQ116" s="854"/>
      <c r="AR116" s="854"/>
      <c r="AS116" s="854"/>
      <c r="AT116" s="855"/>
      <c r="AU116" s="961"/>
      <c r="AV116" s="962"/>
      <c r="AW116" s="962"/>
      <c r="AX116" s="962"/>
      <c r="AY116" s="962"/>
      <c r="AZ116" s="938" t="s">
        <v>455</v>
      </c>
      <c r="BA116" s="939"/>
      <c r="BB116" s="939"/>
      <c r="BC116" s="939"/>
      <c r="BD116" s="939"/>
      <c r="BE116" s="939"/>
      <c r="BF116" s="939"/>
      <c r="BG116" s="939"/>
      <c r="BH116" s="939"/>
      <c r="BI116" s="939"/>
      <c r="BJ116" s="939"/>
      <c r="BK116" s="939"/>
      <c r="BL116" s="939"/>
      <c r="BM116" s="939"/>
      <c r="BN116" s="939"/>
      <c r="BO116" s="939"/>
      <c r="BP116" s="940"/>
      <c r="BQ116" s="845" t="s">
        <v>245</v>
      </c>
      <c r="BR116" s="846"/>
      <c r="BS116" s="846"/>
      <c r="BT116" s="846"/>
      <c r="BU116" s="846"/>
      <c r="BV116" s="846" t="s">
        <v>245</v>
      </c>
      <c r="BW116" s="846"/>
      <c r="BX116" s="846"/>
      <c r="BY116" s="846"/>
      <c r="BZ116" s="846"/>
      <c r="CA116" s="846" t="s">
        <v>245</v>
      </c>
      <c r="CB116" s="846"/>
      <c r="CC116" s="846"/>
      <c r="CD116" s="846"/>
      <c r="CE116" s="846"/>
      <c r="CF116" s="904" t="s">
        <v>245</v>
      </c>
      <c r="CG116" s="905"/>
      <c r="CH116" s="905"/>
      <c r="CI116" s="905"/>
      <c r="CJ116" s="905"/>
      <c r="CK116" s="956"/>
      <c r="CL116" s="850"/>
      <c r="CM116" s="844" t="s">
        <v>456</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245</v>
      </c>
      <c r="DH116" s="809"/>
      <c r="DI116" s="809"/>
      <c r="DJ116" s="809"/>
      <c r="DK116" s="810"/>
      <c r="DL116" s="811" t="s">
        <v>438</v>
      </c>
      <c r="DM116" s="809"/>
      <c r="DN116" s="809"/>
      <c r="DO116" s="809"/>
      <c r="DP116" s="810"/>
      <c r="DQ116" s="811" t="s">
        <v>245</v>
      </c>
      <c r="DR116" s="809"/>
      <c r="DS116" s="809"/>
      <c r="DT116" s="809"/>
      <c r="DU116" s="810"/>
      <c r="DV116" s="853" t="s">
        <v>438</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457</v>
      </c>
      <c r="Z117" s="926"/>
      <c r="AA117" s="931">
        <v>1502405</v>
      </c>
      <c r="AB117" s="932"/>
      <c r="AC117" s="932"/>
      <c r="AD117" s="932"/>
      <c r="AE117" s="933"/>
      <c r="AF117" s="934">
        <v>1498944</v>
      </c>
      <c r="AG117" s="932"/>
      <c r="AH117" s="932"/>
      <c r="AI117" s="932"/>
      <c r="AJ117" s="933"/>
      <c r="AK117" s="934">
        <v>1533964</v>
      </c>
      <c r="AL117" s="932"/>
      <c r="AM117" s="932"/>
      <c r="AN117" s="932"/>
      <c r="AO117" s="933"/>
      <c r="AP117" s="935"/>
      <c r="AQ117" s="936"/>
      <c r="AR117" s="936"/>
      <c r="AS117" s="936"/>
      <c r="AT117" s="937"/>
      <c r="AU117" s="961"/>
      <c r="AV117" s="962"/>
      <c r="AW117" s="962"/>
      <c r="AX117" s="962"/>
      <c r="AY117" s="962"/>
      <c r="AZ117" s="892" t="s">
        <v>458</v>
      </c>
      <c r="BA117" s="893"/>
      <c r="BB117" s="893"/>
      <c r="BC117" s="893"/>
      <c r="BD117" s="893"/>
      <c r="BE117" s="893"/>
      <c r="BF117" s="893"/>
      <c r="BG117" s="893"/>
      <c r="BH117" s="893"/>
      <c r="BI117" s="893"/>
      <c r="BJ117" s="893"/>
      <c r="BK117" s="893"/>
      <c r="BL117" s="893"/>
      <c r="BM117" s="893"/>
      <c r="BN117" s="893"/>
      <c r="BO117" s="893"/>
      <c r="BP117" s="894"/>
      <c r="BQ117" s="845" t="s">
        <v>438</v>
      </c>
      <c r="BR117" s="846"/>
      <c r="BS117" s="846"/>
      <c r="BT117" s="846"/>
      <c r="BU117" s="846"/>
      <c r="BV117" s="846" t="s">
        <v>438</v>
      </c>
      <c r="BW117" s="846"/>
      <c r="BX117" s="846"/>
      <c r="BY117" s="846"/>
      <c r="BZ117" s="846"/>
      <c r="CA117" s="846" t="s">
        <v>438</v>
      </c>
      <c r="CB117" s="846"/>
      <c r="CC117" s="846"/>
      <c r="CD117" s="846"/>
      <c r="CE117" s="846"/>
      <c r="CF117" s="904" t="s">
        <v>245</v>
      </c>
      <c r="CG117" s="905"/>
      <c r="CH117" s="905"/>
      <c r="CI117" s="905"/>
      <c r="CJ117" s="905"/>
      <c r="CK117" s="956"/>
      <c r="CL117" s="850"/>
      <c r="CM117" s="844" t="s">
        <v>459</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245</v>
      </c>
      <c r="DH117" s="809"/>
      <c r="DI117" s="809"/>
      <c r="DJ117" s="809"/>
      <c r="DK117" s="810"/>
      <c r="DL117" s="811" t="s">
        <v>245</v>
      </c>
      <c r="DM117" s="809"/>
      <c r="DN117" s="809"/>
      <c r="DO117" s="809"/>
      <c r="DP117" s="810"/>
      <c r="DQ117" s="811" t="s">
        <v>438</v>
      </c>
      <c r="DR117" s="809"/>
      <c r="DS117" s="809"/>
      <c r="DT117" s="809"/>
      <c r="DU117" s="810"/>
      <c r="DV117" s="853" t="s">
        <v>438</v>
      </c>
      <c r="DW117" s="854"/>
      <c r="DX117" s="854"/>
      <c r="DY117" s="854"/>
      <c r="DZ117" s="855"/>
    </row>
    <row r="118" spans="1:130" s="226" customFormat="1" ht="26.25" customHeight="1" x14ac:dyDescent="0.15">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430</v>
      </c>
      <c r="AG118" s="925"/>
      <c r="AH118" s="925"/>
      <c r="AI118" s="925"/>
      <c r="AJ118" s="926"/>
      <c r="AK118" s="927" t="s">
        <v>307</v>
      </c>
      <c r="AL118" s="925"/>
      <c r="AM118" s="925"/>
      <c r="AN118" s="925"/>
      <c r="AO118" s="926"/>
      <c r="AP118" s="928" t="s">
        <v>431</v>
      </c>
      <c r="AQ118" s="929"/>
      <c r="AR118" s="929"/>
      <c r="AS118" s="929"/>
      <c r="AT118" s="930"/>
      <c r="AU118" s="961"/>
      <c r="AV118" s="962"/>
      <c r="AW118" s="962"/>
      <c r="AX118" s="962"/>
      <c r="AY118" s="962"/>
      <c r="AZ118" s="867" t="s">
        <v>460</v>
      </c>
      <c r="BA118" s="868"/>
      <c r="BB118" s="868"/>
      <c r="BC118" s="868"/>
      <c r="BD118" s="868"/>
      <c r="BE118" s="868"/>
      <c r="BF118" s="868"/>
      <c r="BG118" s="868"/>
      <c r="BH118" s="868"/>
      <c r="BI118" s="868"/>
      <c r="BJ118" s="868"/>
      <c r="BK118" s="868"/>
      <c r="BL118" s="868"/>
      <c r="BM118" s="868"/>
      <c r="BN118" s="868"/>
      <c r="BO118" s="868"/>
      <c r="BP118" s="869"/>
      <c r="BQ118" s="908" t="s">
        <v>245</v>
      </c>
      <c r="BR118" s="874"/>
      <c r="BS118" s="874"/>
      <c r="BT118" s="874"/>
      <c r="BU118" s="874"/>
      <c r="BV118" s="874" t="s">
        <v>245</v>
      </c>
      <c r="BW118" s="874"/>
      <c r="BX118" s="874"/>
      <c r="BY118" s="874"/>
      <c r="BZ118" s="874"/>
      <c r="CA118" s="874" t="s">
        <v>438</v>
      </c>
      <c r="CB118" s="874"/>
      <c r="CC118" s="874"/>
      <c r="CD118" s="874"/>
      <c r="CE118" s="874"/>
      <c r="CF118" s="904" t="s">
        <v>438</v>
      </c>
      <c r="CG118" s="905"/>
      <c r="CH118" s="905"/>
      <c r="CI118" s="905"/>
      <c r="CJ118" s="905"/>
      <c r="CK118" s="956"/>
      <c r="CL118" s="850"/>
      <c r="CM118" s="844" t="s">
        <v>461</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438</v>
      </c>
      <c r="DH118" s="809"/>
      <c r="DI118" s="809"/>
      <c r="DJ118" s="809"/>
      <c r="DK118" s="810"/>
      <c r="DL118" s="811" t="s">
        <v>245</v>
      </c>
      <c r="DM118" s="809"/>
      <c r="DN118" s="809"/>
      <c r="DO118" s="809"/>
      <c r="DP118" s="810"/>
      <c r="DQ118" s="811" t="s">
        <v>245</v>
      </c>
      <c r="DR118" s="809"/>
      <c r="DS118" s="809"/>
      <c r="DT118" s="809"/>
      <c r="DU118" s="810"/>
      <c r="DV118" s="853" t="s">
        <v>438</v>
      </c>
      <c r="DW118" s="854"/>
      <c r="DX118" s="854"/>
      <c r="DY118" s="854"/>
      <c r="DZ118" s="855"/>
    </row>
    <row r="119" spans="1:130" s="226" customFormat="1" ht="26.25" customHeight="1" x14ac:dyDescent="0.15">
      <c r="A119" s="847" t="s">
        <v>435</v>
      </c>
      <c r="B119" s="848"/>
      <c r="C119" s="889" t="s">
        <v>436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8314</v>
      </c>
      <c r="AB119" s="918"/>
      <c r="AC119" s="918"/>
      <c r="AD119" s="918"/>
      <c r="AE119" s="919"/>
      <c r="AF119" s="920">
        <v>16605</v>
      </c>
      <c r="AG119" s="918"/>
      <c r="AH119" s="918"/>
      <c r="AI119" s="918"/>
      <c r="AJ119" s="919"/>
      <c r="AK119" s="920">
        <v>18028</v>
      </c>
      <c r="AL119" s="918"/>
      <c r="AM119" s="918"/>
      <c r="AN119" s="918"/>
      <c r="AO119" s="919"/>
      <c r="AP119" s="921">
        <v>0.4</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462</v>
      </c>
      <c r="BP119" s="907"/>
      <c r="BQ119" s="908">
        <v>21808535</v>
      </c>
      <c r="BR119" s="874"/>
      <c r="BS119" s="874"/>
      <c r="BT119" s="874"/>
      <c r="BU119" s="874"/>
      <c r="BV119" s="874">
        <v>21631702</v>
      </c>
      <c r="BW119" s="874"/>
      <c r="BX119" s="874"/>
      <c r="BY119" s="874"/>
      <c r="BZ119" s="874"/>
      <c r="CA119" s="874">
        <v>24014995</v>
      </c>
      <c r="CB119" s="874"/>
      <c r="CC119" s="874"/>
      <c r="CD119" s="874"/>
      <c r="CE119" s="874"/>
      <c r="CF119" s="777"/>
      <c r="CG119" s="778"/>
      <c r="CH119" s="778"/>
      <c r="CI119" s="778"/>
      <c r="CJ119" s="863"/>
      <c r="CK119" s="957"/>
      <c r="CL119" s="852"/>
      <c r="CM119" s="867" t="s">
        <v>463</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464391</v>
      </c>
      <c r="DH119" s="793"/>
      <c r="DI119" s="793"/>
      <c r="DJ119" s="793"/>
      <c r="DK119" s="794"/>
      <c r="DL119" s="795">
        <v>475989</v>
      </c>
      <c r="DM119" s="793"/>
      <c r="DN119" s="793"/>
      <c r="DO119" s="793"/>
      <c r="DP119" s="794"/>
      <c r="DQ119" s="795">
        <v>473862</v>
      </c>
      <c r="DR119" s="793"/>
      <c r="DS119" s="793"/>
      <c r="DT119" s="793"/>
      <c r="DU119" s="794"/>
      <c r="DV119" s="877">
        <v>9.5</v>
      </c>
      <c r="DW119" s="878"/>
      <c r="DX119" s="878"/>
      <c r="DY119" s="878"/>
      <c r="DZ119" s="879"/>
    </row>
    <row r="120" spans="1:130" s="226" customFormat="1" ht="26.25" customHeight="1" x14ac:dyDescent="0.15">
      <c r="A120" s="849"/>
      <c r="B120" s="850"/>
      <c r="C120" s="844" t="s">
        <v>440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438</v>
      </c>
      <c r="AB120" s="809"/>
      <c r="AC120" s="809"/>
      <c r="AD120" s="809"/>
      <c r="AE120" s="810"/>
      <c r="AF120" s="811" t="s">
        <v>438</v>
      </c>
      <c r="AG120" s="809"/>
      <c r="AH120" s="809"/>
      <c r="AI120" s="809"/>
      <c r="AJ120" s="810"/>
      <c r="AK120" s="811" t="s">
        <v>245</v>
      </c>
      <c r="AL120" s="809"/>
      <c r="AM120" s="809"/>
      <c r="AN120" s="809"/>
      <c r="AO120" s="810"/>
      <c r="AP120" s="853" t="s">
        <v>438</v>
      </c>
      <c r="AQ120" s="854"/>
      <c r="AR120" s="854"/>
      <c r="AS120" s="854"/>
      <c r="AT120" s="855"/>
      <c r="AU120" s="909" t="s">
        <v>464</v>
      </c>
      <c r="AV120" s="910"/>
      <c r="AW120" s="910"/>
      <c r="AX120" s="910"/>
      <c r="AY120" s="911"/>
      <c r="AZ120" s="889" t="s">
        <v>465</v>
      </c>
      <c r="BA120" s="837"/>
      <c r="BB120" s="837"/>
      <c r="BC120" s="837"/>
      <c r="BD120" s="837"/>
      <c r="BE120" s="837"/>
      <c r="BF120" s="837"/>
      <c r="BG120" s="837"/>
      <c r="BH120" s="837"/>
      <c r="BI120" s="837"/>
      <c r="BJ120" s="837"/>
      <c r="BK120" s="837"/>
      <c r="BL120" s="837"/>
      <c r="BM120" s="837"/>
      <c r="BN120" s="837"/>
      <c r="BO120" s="837"/>
      <c r="BP120" s="838"/>
      <c r="BQ120" s="890">
        <v>2582261</v>
      </c>
      <c r="BR120" s="871"/>
      <c r="BS120" s="871"/>
      <c r="BT120" s="871"/>
      <c r="BU120" s="871"/>
      <c r="BV120" s="871">
        <v>2414461</v>
      </c>
      <c r="BW120" s="871"/>
      <c r="BX120" s="871"/>
      <c r="BY120" s="871"/>
      <c r="BZ120" s="871"/>
      <c r="CA120" s="871">
        <v>2172402</v>
      </c>
      <c r="CB120" s="871"/>
      <c r="CC120" s="871"/>
      <c r="CD120" s="871"/>
      <c r="CE120" s="871"/>
      <c r="CF120" s="895">
        <v>43.5</v>
      </c>
      <c r="CG120" s="896"/>
      <c r="CH120" s="896"/>
      <c r="CI120" s="896"/>
      <c r="CJ120" s="896"/>
      <c r="CK120" s="897" t="s">
        <v>466</v>
      </c>
      <c r="CL120" s="881"/>
      <c r="CM120" s="881"/>
      <c r="CN120" s="881"/>
      <c r="CO120" s="882"/>
      <c r="CP120" s="901" t="s">
        <v>467</v>
      </c>
      <c r="CQ120" s="902"/>
      <c r="CR120" s="902"/>
      <c r="CS120" s="902"/>
      <c r="CT120" s="902"/>
      <c r="CU120" s="902"/>
      <c r="CV120" s="902"/>
      <c r="CW120" s="902"/>
      <c r="CX120" s="902"/>
      <c r="CY120" s="902"/>
      <c r="CZ120" s="902"/>
      <c r="DA120" s="902"/>
      <c r="DB120" s="902"/>
      <c r="DC120" s="902"/>
      <c r="DD120" s="902"/>
      <c r="DE120" s="902"/>
      <c r="DF120" s="903"/>
      <c r="DG120" s="890">
        <v>5431339</v>
      </c>
      <c r="DH120" s="871"/>
      <c r="DI120" s="871"/>
      <c r="DJ120" s="871"/>
      <c r="DK120" s="871"/>
      <c r="DL120" s="871">
        <v>5211867</v>
      </c>
      <c r="DM120" s="871"/>
      <c r="DN120" s="871"/>
      <c r="DO120" s="871"/>
      <c r="DP120" s="871"/>
      <c r="DQ120" s="871">
        <v>5138146</v>
      </c>
      <c r="DR120" s="871"/>
      <c r="DS120" s="871"/>
      <c r="DT120" s="871"/>
      <c r="DU120" s="871"/>
      <c r="DV120" s="872">
        <v>102.9</v>
      </c>
      <c r="DW120" s="872"/>
      <c r="DX120" s="872"/>
      <c r="DY120" s="872"/>
      <c r="DZ120" s="873"/>
    </row>
    <row r="121" spans="1:130" s="226" customFormat="1" ht="26.25" customHeight="1" x14ac:dyDescent="0.15">
      <c r="A121" s="849"/>
      <c r="B121" s="850"/>
      <c r="C121" s="892" t="s">
        <v>468</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245</v>
      </c>
      <c r="AB121" s="809"/>
      <c r="AC121" s="809"/>
      <c r="AD121" s="809"/>
      <c r="AE121" s="810"/>
      <c r="AF121" s="811" t="s">
        <v>438</v>
      </c>
      <c r="AG121" s="809"/>
      <c r="AH121" s="809"/>
      <c r="AI121" s="809"/>
      <c r="AJ121" s="810"/>
      <c r="AK121" s="811" t="s">
        <v>438</v>
      </c>
      <c r="AL121" s="809"/>
      <c r="AM121" s="809"/>
      <c r="AN121" s="809"/>
      <c r="AO121" s="810"/>
      <c r="AP121" s="853" t="s">
        <v>245</v>
      </c>
      <c r="AQ121" s="854"/>
      <c r="AR121" s="854"/>
      <c r="AS121" s="854"/>
      <c r="AT121" s="855"/>
      <c r="AU121" s="912"/>
      <c r="AV121" s="913"/>
      <c r="AW121" s="913"/>
      <c r="AX121" s="913"/>
      <c r="AY121" s="914"/>
      <c r="AZ121" s="844" t="s">
        <v>469</v>
      </c>
      <c r="BA121" s="781"/>
      <c r="BB121" s="781"/>
      <c r="BC121" s="781"/>
      <c r="BD121" s="781"/>
      <c r="BE121" s="781"/>
      <c r="BF121" s="781"/>
      <c r="BG121" s="781"/>
      <c r="BH121" s="781"/>
      <c r="BI121" s="781"/>
      <c r="BJ121" s="781"/>
      <c r="BK121" s="781"/>
      <c r="BL121" s="781"/>
      <c r="BM121" s="781"/>
      <c r="BN121" s="781"/>
      <c r="BO121" s="781"/>
      <c r="BP121" s="782"/>
      <c r="BQ121" s="845">
        <v>913243</v>
      </c>
      <c r="BR121" s="846"/>
      <c r="BS121" s="846"/>
      <c r="BT121" s="846"/>
      <c r="BU121" s="846"/>
      <c r="BV121" s="846">
        <v>860063</v>
      </c>
      <c r="BW121" s="846"/>
      <c r="BX121" s="846"/>
      <c r="BY121" s="846"/>
      <c r="BZ121" s="846"/>
      <c r="CA121" s="846">
        <v>794234</v>
      </c>
      <c r="CB121" s="846"/>
      <c r="CC121" s="846"/>
      <c r="CD121" s="846"/>
      <c r="CE121" s="846"/>
      <c r="CF121" s="904">
        <v>15.9</v>
      </c>
      <c r="CG121" s="905"/>
      <c r="CH121" s="905"/>
      <c r="CI121" s="905"/>
      <c r="CJ121" s="905"/>
      <c r="CK121" s="898"/>
      <c r="CL121" s="884"/>
      <c r="CM121" s="884"/>
      <c r="CN121" s="884"/>
      <c r="CO121" s="885"/>
      <c r="CP121" s="864" t="s">
        <v>407</v>
      </c>
      <c r="CQ121" s="865"/>
      <c r="CR121" s="865"/>
      <c r="CS121" s="865"/>
      <c r="CT121" s="865"/>
      <c r="CU121" s="865"/>
      <c r="CV121" s="865"/>
      <c r="CW121" s="865"/>
      <c r="CX121" s="865"/>
      <c r="CY121" s="865"/>
      <c r="CZ121" s="865"/>
      <c r="DA121" s="865"/>
      <c r="DB121" s="865"/>
      <c r="DC121" s="865"/>
      <c r="DD121" s="865"/>
      <c r="DE121" s="865"/>
      <c r="DF121" s="866"/>
      <c r="DG121" s="845" t="s">
        <v>438</v>
      </c>
      <c r="DH121" s="846"/>
      <c r="DI121" s="846"/>
      <c r="DJ121" s="846"/>
      <c r="DK121" s="846"/>
      <c r="DL121" s="846" t="s">
        <v>245</v>
      </c>
      <c r="DM121" s="846"/>
      <c r="DN121" s="846"/>
      <c r="DO121" s="846"/>
      <c r="DP121" s="846"/>
      <c r="DQ121" s="846" t="s">
        <v>438</v>
      </c>
      <c r="DR121" s="846"/>
      <c r="DS121" s="846"/>
      <c r="DT121" s="846"/>
      <c r="DU121" s="846"/>
      <c r="DV121" s="823" t="s">
        <v>438</v>
      </c>
      <c r="DW121" s="823"/>
      <c r="DX121" s="823"/>
      <c r="DY121" s="823"/>
      <c r="DZ121" s="824"/>
    </row>
    <row r="122" spans="1:130" s="226" customFormat="1" ht="26.25" customHeight="1" x14ac:dyDescent="0.15">
      <c r="A122" s="849"/>
      <c r="B122" s="850"/>
      <c r="C122" s="844" t="s">
        <v>450</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438</v>
      </c>
      <c r="AB122" s="809"/>
      <c r="AC122" s="809"/>
      <c r="AD122" s="809"/>
      <c r="AE122" s="810"/>
      <c r="AF122" s="811" t="s">
        <v>438</v>
      </c>
      <c r="AG122" s="809"/>
      <c r="AH122" s="809"/>
      <c r="AI122" s="809"/>
      <c r="AJ122" s="810"/>
      <c r="AK122" s="811" t="s">
        <v>438</v>
      </c>
      <c r="AL122" s="809"/>
      <c r="AM122" s="809"/>
      <c r="AN122" s="809"/>
      <c r="AO122" s="810"/>
      <c r="AP122" s="853" t="s">
        <v>438</v>
      </c>
      <c r="AQ122" s="854"/>
      <c r="AR122" s="854"/>
      <c r="AS122" s="854"/>
      <c r="AT122" s="855"/>
      <c r="AU122" s="912"/>
      <c r="AV122" s="913"/>
      <c r="AW122" s="913"/>
      <c r="AX122" s="913"/>
      <c r="AY122" s="914"/>
      <c r="AZ122" s="867" t="s">
        <v>470</v>
      </c>
      <c r="BA122" s="868"/>
      <c r="BB122" s="868"/>
      <c r="BC122" s="868"/>
      <c r="BD122" s="868"/>
      <c r="BE122" s="868"/>
      <c r="BF122" s="868"/>
      <c r="BG122" s="868"/>
      <c r="BH122" s="868"/>
      <c r="BI122" s="868"/>
      <c r="BJ122" s="868"/>
      <c r="BK122" s="868"/>
      <c r="BL122" s="868"/>
      <c r="BM122" s="868"/>
      <c r="BN122" s="868"/>
      <c r="BO122" s="868"/>
      <c r="BP122" s="869"/>
      <c r="BQ122" s="908">
        <v>11413240</v>
      </c>
      <c r="BR122" s="874"/>
      <c r="BS122" s="874"/>
      <c r="BT122" s="874"/>
      <c r="BU122" s="874"/>
      <c r="BV122" s="874">
        <v>11259400</v>
      </c>
      <c r="BW122" s="874"/>
      <c r="BX122" s="874"/>
      <c r="BY122" s="874"/>
      <c r="BZ122" s="874"/>
      <c r="CA122" s="874">
        <v>11942402</v>
      </c>
      <c r="CB122" s="874"/>
      <c r="CC122" s="874"/>
      <c r="CD122" s="874"/>
      <c r="CE122" s="874"/>
      <c r="CF122" s="875">
        <v>239.2</v>
      </c>
      <c r="CG122" s="876"/>
      <c r="CH122" s="876"/>
      <c r="CI122" s="876"/>
      <c r="CJ122" s="876"/>
      <c r="CK122" s="898"/>
      <c r="CL122" s="884"/>
      <c r="CM122" s="884"/>
      <c r="CN122" s="884"/>
      <c r="CO122" s="885"/>
      <c r="CP122" s="864" t="s">
        <v>408</v>
      </c>
      <c r="CQ122" s="865"/>
      <c r="CR122" s="865"/>
      <c r="CS122" s="865"/>
      <c r="CT122" s="865"/>
      <c r="CU122" s="865"/>
      <c r="CV122" s="865"/>
      <c r="CW122" s="865"/>
      <c r="CX122" s="865"/>
      <c r="CY122" s="865"/>
      <c r="CZ122" s="865"/>
      <c r="DA122" s="865"/>
      <c r="DB122" s="865"/>
      <c r="DC122" s="865"/>
      <c r="DD122" s="865"/>
      <c r="DE122" s="865"/>
      <c r="DF122" s="866"/>
      <c r="DG122" s="845" t="s">
        <v>245</v>
      </c>
      <c r="DH122" s="846"/>
      <c r="DI122" s="846"/>
      <c r="DJ122" s="846"/>
      <c r="DK122" s="846"/>
      <c r="DL122" s="846" t="s">
        <v>438</v>
      </c>
      <c r="DM122" s="846"/>
      <c r="DN122" s="846"/>
      <c r="DO122" s="846"/>
      <c r="DP122" s="846"/>
      <c r="DQ122" s="846" t="s">
        <v>245</v>
      </c>
      <c r="DR122" s="846"/>
      <c r="DS122" s="846"/>
      <c r="DT122" s="846"/>
      <c r="DU122" s="846"/>
      <c r="DV122" s="823" t="s">
        <v>245</v>
      </c>
      <c r="DW122" s="823"/>
      <c r="DX122" s="823"/>
      <c r="DY122" s="823"/>
      <c r="DZ122" s="824"/>
    </row>
    <row r="123" spans="1:130" s="226" customFormat="1" ht="26.25" customHeight="1" x14ac:dyDescent="0.15">
      <c r="A123" s="849"/>
      <c r="B123" s="850"/>
      <c r="C123" s="844" t="s">
        <v>456</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245</v>
      </c>
      <c r="AB123" s="809"/>
      <c r="AC123" s="809"/>
      <c r="AD123" s="809"/>
      <c r="AE123" s="810"/>
      <c r="AF123" s="811" t="s">
        <v>438</v>
      </c>
      <c r="AG123" s="809"/>
      <c r="AH123" s="809"/>
      <c r="AI123" s="809"/>
      <c r="AJ123" s="810"/>
      <c r="AK123" s="811" t="s">
        <v>438</v>
      </c>
      <c r="AL123" s="809"/>
      <c r="AM123" s="809"/>
      <c r="AN123" s="809"/>
      <c r="AO123" s="810"/>
      <c r="AP123" s="853" t="s">
        <v>245</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471</v>
      </c>
      <c r="BP123" s="907"/>
      <c r="BQ123" s="861">
        <v>14908744</v>
      </c>
      <c r="BR123" s="862"/>
      <c r="BS123" s="862"/>
      <c r="BT123" s="862"/>
      <c r="BU123" s="862"/>
      <c r="BV123" s="862">
        <v>14533924</v>
      </c>
      <c r="BW123" s="862"/>
      <c r="BX123" s="862"/>
      <c r="BY123" s="862"/>
      <c r="BZ123" s="862"/>
      <c r="CA123" s="862">
        <v>14909038</v>
      </c>
      <c r="CB123" s="862"/>
      <c r="CC123" s="862"/>
      <c r="CD123" s="862"/>
      <c r="CE123" s="862"/>
      <c r="CF123" s="777"/>
      <c r="CG123" s="778"/>
      <c r="CH123" s="778"/>
      <c r="CI123" s="778"/>
      <c r="CJ123" s="863"/>
      <c r="CK123" s="898"/>
      <c r="CL123" s="884"/>
      <c r="CM123" s="884"/>
      <c r="CN123" s="884"/>
      <c r="CO123" s="885"/>
      <c r="CP123" s="864" t="s">
        <v>405</v>
      </c>
      <c r="CQ123" s="865"/>
      <c r="CR123" s="865"/>
      <c r="CS123" s="865"/>
      <c r="CT123" s="865"/>
      <c r="CU123" s="865"/>
      <c r="CV123" s="865"/>
      <c r="CW123" s="865"/>
      <c r="CX123" s="865"/>
      <c r="CY123" s="865"/>
      <c r="CZ123" s="865"/>
      <c r="DA123" s="865"/>
      <c r="DB123" s="865"/>
      <c r="DC123" s="865"/>
      <c r="DD123" s="865"/>
      <c r="DE123" s="865"/>
      <c r="DF123" s="866"/>
      <c r="DG123" s="808" t="s">
        <v>438</v>
      </c>
      <c r="DH123" s="809"/>
      <c r="DI123" s="809"/>
      <c r="DJ123" s="809"/>
      <c r="DK123" s="810"/>
      <c r="DL123" s="811" t="s">
        <v>438</v>
      </c>
      <c r="DM123" s="809"/>
      <c r="DN123" s="809"/>
      <c r="DO123" s="809"/>
      <c r="DP123" s="810"/>
      <c r="DQ123" s="811" t="s">
        <v>438</v>
      </c>
      <c r="DR123" s="809"/>
      <c r="DS123" s="809"/>
      <c r="DT123" s="809"/>
      <c r="DU123" s="810"/>
      <c r="DV123" s="853" t="s">
        <v>438</v>
      </c>
      <c r="DW123" s="854"/>
      <c r="DX123" s="854"/>
      <c r="DY123" s="854"/>
      <c r="DZ123" s="855"/>
    </row>
    <row r="124" spans="1:130" s="226" customFormat="1" ht="26.25" customHeight="1" thickBot="1" x14ac:dyDescent="0.2">
      <c r="A124" s="849"/>
      <c r="B124" s="850"/>
      <c r="C124" s="844" t="s">
        <v>459</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245</v>
      </c>
      <c r="AB124" s="809"/>
      <c r="AC124" s="809"/>
      <c r="AD124" s="809"/>
      <c r="AE124" s="810"/>
      <c r="AF124" s="811" t="s">
        <v>438</v>
      </c>
      <c r="AG124" s="809"/>
      <c r="AH124" s="809"/>
      <c r="AI124" s="809"/>
      <c r="AJ124" s="810"/>
      <c r="AK124" s="811" t="s">
        <v>438</v>
      </c>
      <c r="AL124" s="809"/>
      <c r="AM124" s="809"/>
      <c r="AN124" s="809"/>
      <c r="AO124" s="810"/>
      <c r="AP124" s="853" t="s">
        <v>438</v>
      </c>
      <c r="AQ124" s="854"/>
      <c r="AR124" s="854"/>
      <c r="AS124" s="854"/>
      <c r="AT124" s="855"/>
      <c r="AU124" s="856" t="s">
        <v>472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152.69999999999999</v>
      </c>
      <c r="BR124" s="860"/>
      <c r="BS124" s="860"/>
      <c r="BT124" s="860"/>
      <c r="BU124" s="860"/>
      <c r="BV124" s="860">
        <v>149.4</v>
      </c>
      <c r="BW124" s="860"/>
      <c r="BX124" s="860"/>
      <c r="BY124" s="860"/>
      <c r="BZ124" s="860"/>
      <c r="CA124" s="860">
        <v>182.4</v>
      </c>
      <c r="CB124" s="860"/>
      <c r="CC124" s="860"/>
      <c r="CD124" s="860"/>
      <c r="CE124" s="860"/>
      <c r="CF124" s="755"/>
      <c r="CG124" s="756"/>
      <c r="CH124" s="756"/>
      <c r="CI124" s="756"/>
      <c r="CJ124" s="891"/>
      <c r="CK124" s="899"/>
      <c r="CL124" s="899"/>
      <c r="CM124" s="899"/>
      <c r="CN124" s="899"/>
      <c r="CO124" s="900"/>
      <c r="CP124" s="864" t="s">
        <v>473</v>
      </c>
      <c r="CQ124" s="865"/>
      <c r="CR124" s="865"/>
      <c r="CS124" s="865"/>
      <c r="CT124" s="865"/>
      <c r="CU124" s="865"/>
      <c r="CV124" s="865"/>
      <c r="CW124" s="865"/>
      <c r="CX124" s="865"/>
      <c r="CY124" s="865"/>
      <c r="CZ124" s="865"/>
      <c r="DA124" s="865"/>
      <c r="DB124" s="865"/>
      <c r="DC124" s="865"/>
      <c r="DD124" s="865"/>
      <c r="DE124" s="865"/>
      <c r="DF124" s="866"/>
      <c r="DG124" s="792" t="s">
        <v>245</v>
      </c>
      <c r="DH124" s="793"/>
      <c r="DI124" s="793"/>
      <c r="DJ124" s="793"/>
      <c r="DK124" s="794"/>
      <c r="DL124" s="795" t="s">
        <v>245</v>
      </c>
      <c r="DM124" s="793"/>
      <c r="DN124" s="793"/>
      <c r="DO124" s="793"/>
      <c r="DP124" s="794"/>
      <c r="DQ124" s="795" t="s">
        <v>245</v>
      </c>
      <c r="DR124" s="793"/>
      <c r="DS124" s="793"/>
      <c r="DT124" s="793"/>
      <c r="DU124" s="794"/>
      <c r="DV124" s="877" t="s">
        <v>245</v>
      </c>
      <c r="DW124" s="878"/>
      <c r="DX124" s="878"/>
      <c r="DY124" s="878"/>
      <c r="DZ124" s="879"/>
    </row>
    <row r="125" spans="1:130" s="226" customFormat="1" ht="26.25" customHeight="1" x14ac:dyDescent="0.15">
      <c r="A125" s="849"/>
      <c r="B125" s="850"/>
      <c r="C125" s="844" t="s">
        <v>461</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438</v>
      </c>
      <c r="AB125" s="809"/>
      <c r="AC125" s="809"/>
      <c r="AD125" s="809"/>
      <c r="AE125" s="810"/>
      <c r="AF125" s="811" t="s">
        <v>245</v>
      </c>
      <c r="AG125" s="809"/>
      <c r="AH125" s="809"/>
      <c r="AI125" s="809"/>
      <c r="AJ125" s="810"/>
      <c r="AK125" s="811" t="s">
        <v>245</v>
      </c>
      <c r="AL125" s="809"/>
      <c r="AM125" s="809"/>
      <c r="AN125" s="809"/>
      <c r="AO125" s="810"/>
      <c r="AP125" s="853" t="s">
        <v>438</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474</v>
      </c>
      <c r="CL125" s="881"/>
      <c r="CM125" s="881"/>
      <c r="CN125" s="881"/>
      <c r="CO125" s="882"/>
      <c r="CP125" s="889" t="s">
        <v>475</v>
      </c>
      <c r="CQ125" s="837"/>
      <c r="CR125" s="837"/>
      <c r="CS125" s="837"/>
      <c r="CT125" s="837"/>
      <c r="CU125" s="837"/>
      <c r="CV125" s="837"/>
      <c r="CW125" s="837"/>
      <c r="CX125" s="837"/>
      <c r="CY125" s="837"/>
      <c r="CZ125" s="837"/>
      <c r="DA125" s="837"/>
      <c r="DB125" s="837"/>
      <c r="DC125" s="837"/>
      <c r="DD125" s="837"/>
      <c r="DE125" s="837"/>
      <c r="DF125" s="838"/>
      <c r="DG125" s="890" t="s">
        <v>438</v>
      </c>
      <c r="DH125" s="871"/>
      <c r="DI125" s="871"/>
      <c r="DJ125" s="871"/>
      <c r="DK125" s="871"/>
      <c r="DL125" s="871" t="s">
        <v>438</v>
      </c>
      <c r="DM125" s="871"/>
      <c r="DN125" s="871"/>
      <c r="DO125" s="871"/>
      <c r="DP125" s="871"/>
      <c r="DQ125" s="871" t="s">
        <v>245</v>
      </c>
      <c r="DR125" s="871"/>
      <c r="DS125" s="871"/>
      <c r="DT125" s="871"/>
      <c r="DU125" s="871"/>
      <c r="DV125" s="872" t="s">
        <v>245</v>
      </c>
      <c r="DW125" s="872"/>
      <c r="DX125" s="872"/>
      <c r="DY125" s="872"/>
      <c r="DZ125" s="873"/>
    </row>
    <row r="126" spans="1:130" s="226" customFormat="1" ht="26.25" customHeight="1" thickBot="1" x14ac:dyDescent="0.2">
      <c r="A126" s="849"/>
      <c r="B126" s="850"/>
      <c r="C126" s="844" t="s">
        <v>463</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467</v>
      </c>
      <c r="AB126" s="809"/>
      <c r="AC126" s="809"/>
      <c r="AD126" s="809"/>
      <c r="AE126" s="810"/>
      <c r="AF126" s="811">
        <v>1199</v>
      </c>
      <c r="AG126" s="809"/>
      <c r="AH126" s="809"/>
      <c r="AI126" s="809"/>
      <c r="AJ126" s="810"/>
      <c r="AK126" s="811">
        <v>844</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476</v>
      </c>
      <c r="CQ126" s="781"/>
      <c r="CR126" s="781"/>
      <c r="CS126" s="781"/>
      <c r="CT126" s="781"/>
      <c r="CU126" s="781"/>
      <c r="CV126" s="781"/>
      <c r="CW126" s="781"/>
      <c r="CX126" s="781"/>
      <c r="CY126" s="781"/>
      <c r="CZ126" s="781"/>
      <c r="DA126" s="781"/>
      <c r="DB126" s="781"/>
      <c r="DC126" s="781"/>
      <c r="DD126" s="781"/>
      <c r="DE126" s="781"/>
      <c r="DF126" s="782"/>
      <c r="DG126" s="845">
        <v>1032605</v>
      </c>
      <c r="DH126" s="846"/>
      <c r="DI126" s="846"/>
      <c r="DJ126" s="846"/>
      <c r="DK126" s="846"/>
      <c r="DL126" s="846">
        <v>924434</v>
      </c>
      <c r="DM126" s="846"/>
      <c r="DN126" s="846"/>
      <c r="DO126" s="846"/>
      <c r="DP126" s="846"/>
      <c r="DQ126" s="846">
        <v>816271</v>
      </c>
      <c r="DR126" s="846"/>
      <c r="DS126" s="846"/>
      <c r="DT126" s="846"/>
      <c r="DU126" s="846"/>
      <c r="DV126" s="823">
        <v>16.399999999999999</v>
      </c>
      <c r="DW126" s="823"/>
      <c r="DX126" s="823"/>
      <c r="DY126" s="823"/>
      <c r="DZ126" s="824"/>
    </row>
    <row r="127" spans="1:130" s="226" customFormat="1" ht="26.25" customHeight="1" x14ac:dyDescent="0.15">
      <c r="A127" s="851"/>
      <c r="B127" s="852"/>
      <c r="C127" s="867" t="s">
        <v>477</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245</v>
      </c>
      <c r="AB127" s="809"/>
      <c r="AC127" s="809"/>
      <c r="AD127" s="809"/>
      <c r="AE127" s="810"/>
      <c r="AF127" s="811" t="s">
        <v>245</v>
      </c>
      <c r="AG127" s="809"/>
      <c r="AH127" s="809"/>
      <c r="AI127" s="809"/>
      <c r="AJ127" s="810"/>
      <c r="AK127" s="811" t="s">
        <v>245</v>
      </c>
      <c r="AL127" s="809"/>
      <c r="AM127" s="809"/>
      <c r="AN127" s="809"/>
      <c r="AO127" s="810"/>
      <c r="AP127" s="853" t="s">
        <v>438</v>
      </c>
      <c r="AQ127" s="854"/>
      <c r="AR127" s="854"/>
      <c r="AS127" s="854"/>
      <c r="AT127" s="855"/>
      <c r="AU127" s="228"/>
      <c r="AV127" s="228"/>
      <c r="AW127" s="228"/>
      <c r="AX127" s="870" t="s">
        <v>478</v>
      </c>
      <c r="AY127" s="841"/>
      <c r="AZ127" s="841"/>
      <c r="BA127" s="841"/>
      <c r="BB127" s="841"/>
      <c r="BC127" s="841"/>
      <c r="BD127" s="841"/>
      <c r="BE127" s="842"/>
      <c r="BF127" s="840" t="s">
        <v>479</v>
      </c>
      <c r="BG127" s="841"/>
      <c r="BH127" s="841"/>
      <c r="BI127" s="841"/>
      <c r="BJ127" s="841"/>
      <c r="BK127" s="841"/>
      <c r="BL127" s="842"/>
      <c r="BM127" s="840" t="s">
        <v>480</v>
      </c>
      <c r="BN127" s="841"/>
      <c r="BO127" s="841"/>
      <c r="BP127" s="841"/>
      <c r="BQ127" s="841"/>
      <c r="BR127" s="841"/>
      <c r="BS127" s="842"/>
      <c r="BT127" s="840" t="s">
        <v>481</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482</v>
      </c>
      <c r="CQ127" s="781"/>
      <c r="CR127" s="781"/>
      <c r="CS127" s="781"/>
      <c r="CT127" s="781"/>
      <c r="CU127" s="781"/>
      <c r="CV127" s="781"/>
      <c r="CW127" s="781"/>
      <c r="CX127" s="781"/>
      <c r="CY127" s="781"/>
      <c r="CZ127" s="781"/>
      <c r="DA127" s="781"/>
      <c r="DB127" s="781"/>
      <c r="DC127" s="781"/>
      <c r="DD127" s="781"/>
      <c r="DE127" s="781"/>
      <c r="DF127" s="782"/>
      <c r="DG127" s="845" t="s">
        <v>245</v>
      </c>
      <c r="DH127" s="846"/>
      <c r="DI127" s="846"/>
      <c r="DJ127" s="846"/>
      <c r="DK127" s="846"/>
      <c r="DL127" s="846" t="s">
        <v>245</v>
      </c>
      <c r="DM127" s="846"/>
      <c r="DN127" s="846"/>
      <c r="DO127" s="846"/>
      <c r="DP127" s="846"/>
      <c r="DQ127" s="846" t="s">
        <v>245</v>
      </c>
      <c r="DR127" s="846"/>
      <c r="DS127" s="846"/>
      <c r="DT127" s="846"/>
      <c r="DU127" s="846"/>
      <c r="DV127" s="823" t="s">
        <v>245</v>
      </c>
      <c r="DW127" s="823"/>
      <c r="DX127" s="823"/>
      <c r="DY127" s="823"/>
      <c r="DZ127" s="824"/>
    </row>
    <row r="128" spans="1:130" s="226" customFormat="1" ht="26.25" customHeight="1" thickBot="1" x14ac:dyDescent="0.2">
      <c r="A128" s="825" t="s">
        <v>483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484</v>
      </c>
      <c r="X128" s="827"/>
      <c r="Y128" s="827"/>
      <c r="Z128" s="828"/>
      <c r="AA128" s="829">
        <v>85052</v>
      </c>
      <c r="AB128" s="830"/>
      <c r="AC128" s="830"/>
      <c r="AD128" s="830"/>
      <c r="AE128" s="831"/>
      <c r="AF128" s="832">
        <v>73196</v>
      </c>
      <c r="AG128" s="830"/>
      <c r="AH128" s="830"/>
      <c r="AI128" s="830"/>
      <c r="AJ128" s="831"/>
      <c r="AK128" s="832">
        <v>70411</v>
      </c>
      <c r="AL128" s="830"/>
      <c r="AM128" s="830"/>
      <c r="AN128" s="830"/>
      <c r="AO128" s="831"/>
      <c r="AP128" s="833"/>
      <c r="AQ128" s="834"/>
      <c r="AR128" s="834"/>
      <c r="AS128" s="834"/>
      <c r="AT128" s="835"/>
      <c r="AU128" s="228"/>
      <c r="AV128" s="228"/>
      <c r="AW128" s="228"/>
      <c r="AX128" s="836" t="s">
        <v>485</v>
      </c>
      <c r="AY128" s="837"/>
      <c r="AZ128" s="837"/>
      <c r="BA128" s="837"/>
      <c r="BB128" s="837"/>
      <c r="BC128" s="837"/>
      <c r="BD128" s="837"/>
      <c r="BE128" s="838"/>
      <c r="BF128" s="815" t="s">
        <v>245</v>
      </c>
      <c r="BG128" s="816"/>
      <c r="BH128" s="816"/>
      <c r="BI128" s="816"/>
      <c r="BJ128" s="816"/>
      <c r="BK128" s="816"/>
      <c r="BL128" s="839"/>
      <c r="BM128" s="815">
        <v>14.5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486</v>
      </c>
      <c r="CQ128" s="759"/>
      <c r="CR128" s="759"/>
      <c r="CS128" s="759"/>
      <c r="CT128" s="759"/>
      <c r="CU128" s="759"/>
      <c r="CV128" s="759"/>
      <c r="CW128" s="759"/>
      <c r="CX128" s="759"/>
      <c r="CY128" s="759"/>
      <c r="CZ128" s="759"/>
      <c r="DA128" s="759"/>
      <c r="DB128" s="759"/>
      <c r="DC128" s="759"/>
      <c r="DD128" s="759"/>
      <c r="DE128" s="759"/>
      <c r="DF128" s="760"/>
      <c r="DG128" s="819" t="s">
        <v>245</v>
      </c>
      <c r="DH128" s="820"/>
      <c r="DI128" s="820"/>
      <c r="DJ128" s="820"/>
      <c r="DK128" s="820"/>
      <c r="DL128" s="820" t="s">
        <v>245</v>
      </c>
      <c r="DM128" s="820"/>
      <c r="DN128" s="820"/>
      <c r="DO128" s="820"/>
      <c r="DP128" s="820"/>
      <c r="DQ128" s="820" t="s">
        <v>245</v>
      </c>
      <c r="DR128" s="820"/>
      <c r="DS128" s="820"/>
      <c r="DT128" s="820"/>
      <c r="DU128" s="820"/>
      <c r="DV128" s="821" t="s">
        <v>245</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487</v>
      </c>
      <c r="X129" s="806"/>
      <c r="Y129" s="806"/>
      <c r="Z129" s="807"/>
      <c r="AA129" s="808">
        <v>5364802</v>
      </c>
      <c r="AB129" s="809"/>
      <c r="AC129" s="809"/>
      <c r="AD129" s="809"/>
      <c r="AE129" s="810"/>
      <c r="AF129" s="811">
        <v>5635035</v>
      </c>
      <c r="AG129" s="809"/>
      <c r="AH129" s="809"/>
      <c r="AI129" s="809"/>
      <c r="AJ129" s="810"/>
      <c r="AK129" s="811">
        <v>5889505</v>
      </c>
      <c r="AL129" s="809"/>
      <c r="AM129" s="809"/>
      <c r="AN129" s="809"/>
      <c r="AO129" s="810"/>
      <c r="AP129" s="812"/>
      <c r="AQ129" s="813"/>
      <c r="AR129" s="813"/>
      <c r="AS129" s="813"/>
      <c r="AT129" s="814"/>
      <c r="AU129" s="229"/>
      <c r="AV129" s="229"/>
      <c r="AW129" s="229"/>
      <c r="AX129" s="780" t="s">
        <v>488</v>
      </c>
      <c r="AY129" s="781"/>
      <c r="AZ129" s="781"/>
      <c r="BA129" s="781"/>
      <c r="BB129" s="781"/>
      <c r="BC129" s="781"/>
      <c r="BD129" s="781"/>
      <c r="BE129" s="782"/>
      <c r="BF129" s="799" t="s">
        <v>245</v>
      </c>
      <c r="BG129" s="800"/>
      <c r="BH129" s="800"/>
      <c r="BI129" s="800"/>
      <c r="BJ129" s="800"/>
      <c r="BK129" s="800"/>
      <c r="BL129" s="801"/>
      <c r="BM129" s="799">
        <v>19.5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489</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490</v>
      </c>
      <c r="X130" s="806"/>
      <c r="Y130" s="806"/>
      <c r="Z130" s="807"/>
      <c r="AA130" s="808">
        <v>847778</v>
      </c>
      <c r="AB130" s="809"/>
      <c r="AC130" s="809"/>
      <c r="AD130" s="809"/>
      <c r="AE130" s="810"/>
      <c r="AF130" s="811">
        <v>886311</v>
      </c>
      <c r="AG130" s="809"/>
      <c r="AH130" s="809"/>
      <c r="AI130" s="809"/>
      <c r="AJ130" s="810"/>
      <c r="AK130" s="811">
        <v>897468</v>
      </c>
      <c r="AL130" s="809"/>
      <c r="AM130" s="809"/>
      <c r="AN130" s="809"/>
      <c r="AO130" s="810"/>
      <c r="AP130" s="812"/>
      <c r="AQ130" s="813"/>
      <c r="AR130" s="813"/>
      <c r="AS130" s="813"/>
      <c r="AT130" s="814"/>
      <c r="AU130" s="229"/>
      <c r="AV130" s="229"/>
      <c r="AW130" s="229"/>
      <c r="AX130" s="780" t="s">
        <v>491</v>
      </c>
      <c r="AY130" s="781"/>
      <c r="AZ130" s="781"/>
      <c r="BA130" s="781"/>
      <c r="BB130" s="781"/>
      <c r="BC130" s="781"/>
      <c r="BD130" s="781"/>
      <c r="BE130" s="782"/>
      <c r="BF130" s="783">
        <v>11.7</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492</v>
      </c>
      <c r="X131" s="790"/>
      <c r="Y131" s="790"/>
      <c r="Z131" s="791"/>
      <c r="AA131" s="792">
        <v>4517024</v>
      </c>
      <c r="AB131" s="793"/>
      <c r="AC131" s="793"/>
      <c r="AD131" s="793"/>
      <c r="AE131" s="794"/>
      <c r="AF131" s="795">
        <v>4748724</v>
      </c>
      <c r="AG131" s="793"/>
      <c r="AH131" s="793"/>
      <c r="AI131" s="793"/>
      <c r="AJ131" s="794"/>
      <c r="AK131" s="795">
        <v>4992037</v>
      </c>
      <c r="AL131" s="793"/>
      <c r="AM131" s="793"/>
      <c r="AN131" s="793"/>
      <c r="AO131" s="794"/>
      <c r="AP131" s="796"/>
      <c r="AQ131" s="797"/>
      <c r="AR131" s="797"/>
      <c r="AS131" s="797"/>
      <c r="AT131" s="798"/>
      <c r="AU131" s="229"/>
      <c r="AV131" s="229"/>
      <c r="AW131" s="229"/>
      <c r="AX131" s="758" t="s">
        <v>493</v>
      </c>
      <c r="AY131" s="759"/>
      <c r="AZ131" s="759"/>
      <c r="BA131" s="759"/>
      <c r="BB131" s="759"/>
      <c r="BC131" s="759"/>
      <c r="BD131" s="759"/>
      <c r="BE131" s="760"/>
      <c r="BF131" s="761">
        <v>182.4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494</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495</v>
      </c>
      <c r="W132" s="771"/>
      <c r="X132" s="771"/>
      <c r="Y132" s="771"/>
      <c r="Z132" s="772"/>
      <c r="AA132" s="773">
        <v>12.60951901</v>
      </c>
      <c r="AB132" s="774"/>
      <c r="AC132" s="774"/>
      <c r="AD132" s="774"/>
      <c r="AE132" s="775"/>
      <c r="AF132" s="776">
        <v>11.359619970000001</v>
      </c>
      <c r="AG132" s="774"/>
      <c r="AH132" s="774"/>
      <c r="AI132" s="774"/>
      <c r="AJ132" s="775"/>
      <c r="AK132" s="776">
        <v>11.3397597</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496</v>
      </c>
      <c r="W133" s="750"/>
      <c r="X133" s="750"/>
      <c r="Y133" s="750"/>
      <c r="Z133" s="751"/>
      <c r="AA133" s="752">
        <v>10.5</v>
      </c>
      <c r="AB133" s="753"/>
      <c r="AC133" s="753"/>
      <c r="AD133" s="753"/>
      <c r="AE133" s="754"/>
      <c r="AF133" s="752">
        <v>11.5</v>
      </c>
      <c r="AG133" s="753"/>
      <c r="AH133" s="753"/>
      <c r="AI133" s="753"/>
      <c r="AJ133" s="754"/>
      <c r="AK133" s="752">
        <v>11.7</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QfDH3VyOtN6vw8MUBguxNEhssguurzrvbwuYiyuz0mEBh16Fb0vWqvsOvjoVzwGwSiqqfU05aRF7JLqUL/Yog==" saltValue="2S6KySWiljNZUQWf1YYd1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Wr4PVsTlQlIaE5DFuzXwrah/MnEKrg4a/hZAicirTCb9GtoRzndwCzCKn91TZ5EHYJNxCv3xK4J+v/LUg/S/7g==" saltValue="CEIl8R/phXx20mbDMzPS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VDgLybryW5UZjmXPcXk7q4ORk4oBzVcoWISwO+bt72WJEYYCH54Hl0uL8y+noejZ6IZ8eJucsJuJwMDaDqqA==" saltValue="8CVdc4UbkoqrbfbVELEs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505</v>
      </c>
      <c r="AL9" s="1160"/>
      <c r="AM9" s="1160"/>
      <c r="AN9" s="1161"/>
      <c r="AO9" s="277">
        <v>1723348</v>
      </c>
      <c r="AP9" s="277">
        <v>76963</v>
      </c>
      <c r="AQ9" s="278">
        <v>75794</v>
      </c>
      <c r="AR9" s="279">
        <v>1.5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506</v>
      </c>
      <c r="AL10" s="1160"/>
      <c r="AM10" s="1160"/>
      <c r="AN10" s="1161"/>
      <c r="AO10" s="280">
        <v>62729</v>
      </c>
      <c r="AP10" s="280">
        <v>2801</v>
      </c>
      <c r="AQ10" s="281">
        <v>8131</v>
      </c>
      <c r="AR10" s="282">
        <v>-65.599999999999994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507</v>
      </c>
      <c r="AL11" s="1160"/>
      <c r="AM11" s="1160"/>
      <c r="AN11" s="1161"/>
      <c r="AO11" s="280" t="s">
        <v>508</v>
      </c>
      <c r="AP11" s="280" t="s">
        <v>508</v>
      </c>
      <c r="AQ11" s="281">
        <v>549</v>
      </c>
      <c r="AR11" s="282" t="s">
        <v>508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509</v>
      </c>
      <c r="AL12" s="1160"/>
      <c r="AM12" s="1160"/>
      <c r="AN12" s="1161"/>
      <c r="AO12" s="280" t="s">
        <v>508</v>
      </c>
      <c r="AP12" s="280" t="s">
        <v>508</v>
      </c>
      <c r="AQ12" s="281">
        <v>5</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510</v>
      </c>
      <c r="AL13" s="1160"/>
      <c r="AM13" s="1160"/>
      <c r="AN13" s="1161"/>
      <c r="AO13" s="280">
        <v>61921</v>
      </c>
      <c r="AP13" s="280">
        <v>2765</v>
      </c>
      <c r="AQ13" s="281">
        <v>2734</v>
      </c>
      <c r="AR13" s="282">
        <v>1.1000000000000001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511</v>
      </c>
      <c r="AL14" s="1160"/>
      <c r="AM14" s="1160"/>
      <c r="AN14" s="1161"/>
      <c r="AO14" s="280" t="s">
        <v>508</v>
      </c>
      <c r="AP14" s="280" t="s">
        <v>508</v>
      </c>
      <c r="AQ14" s="281">
        <v>1219</v>
      </c>
      <c r="AR14" s="282" t="s">
        <v>508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512</v>
      </c>
      <c r="AL15" s="1163"/>
      <c r="AM15" s="1163"/>
      <c r="AN15" s="1164"/>
      <c r="AO15" s="280">
        <v>-130754</v>
      </c>
      <c r="AP15" s="280">
        <v>-5839</v>
      </c>
      <c r="AQ15" s="281">
        <v>-5248</v>
      </c>
      <c r="AR15" s="282">
        <v>11.3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1717244</v>
      </c>
      <c r="AP16" s="280">
        <v>76690</v>
      </c>
      <c r="AQ16" s="281">
        <v>83183</v>
      </c>
      <c r="AR16" s="282">
        <v>-7.8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517</v>
      </c>
      <c r="AL21" s="1166"/>
      <c r="AM21" s="1166"/>
      <c r="AN21" s="1167"/>
      <c r="AO21" s="293">
        <v>7.64</v>
      </c>
      <c r="AP21" s="294">
        <v>7.75</v>
      </c>
      <c r="AQ21" s="295">
        <v>-0.11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518</v>
      </c>
      <c r="AL22" s="1166"/>
      <c r="AM22" s="1166"/>
      <c r="AN22" s="1167"/>
      <c r="AO22" s="298">
        <v>98.7</v>
      </c>
      <c r="AP22" s="299">
        <v>97.5</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519</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522</v>
      </c>
      <c r="AL32" s="1150"/>
      <c r="AM32" s="1150"/>
      <c r="AN32" s="1151"/>
      <c r="AO32" s="308">
        <v>1010501</v>
      </c>
      <c r="AP32" s="308">
        <v>45128</v>
      </c>
      <c r="AQ32" s="309">
        <v>33516</v>
      </c>
      <c r="AR32" s="310">
        <v>34.6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523</v>
      </c>
      <c r="AL33" s="1150"/>
      <c r="AM33" s="1150"/>
      <c r="AN33" s="1151"/>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524</v>
      </c>
      <c r="AL34" s="1150"/>
      <c r="AM34" s="1150"/>
      <c r="AN34" s="1151"/>
      <c r="AO34" s="308" t="s">
        <v>508</v>
      </c>
      <c r="AP34" s="308" t="s">
        <v>508</v>
      </c>
      <c r="AQ34" s="309" t="s">
        <v>508</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525</v>
      </c>
      <c r="AL35" s="1150"/>
      <c r="AM35" s="1150"/>
      <c r="AN35" s="1151"/>
      <c r="AO35" s="308">
        <v>375690</v>
      </c>
      <c r="AP35" s="308">
        <v>16778</v>
      </c>
      <c r="AQ35" s="309">
        <v>11499</v>
      </c>
      <c r="AR35" s="310">
        <v>45.9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526</v>
      </c>
      <c r="AL36" s="1150"/>
      <c r="AM36" s="1150"/>
      <c r="AN36" s="1151"/>
      <c r="AO36" s="308">
        <v>126083</v>
      </c>
      <c r="AP36" s="308">
        <v>5631</v>
      </c>
      <c r="AQ36" s="309">
        <v>2953</v>
      </c>
      <c r="AR36" s="310">
        <v>90.7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527</v>
      </c>
      <c r="AL37" s="1150"/>
      <c r="AM37" s="1150"/>
      <c r="AN37" s="1151"/>
      <c r="AO37" s="308">
        <v>18872</v>
      </c>
      <c r="AP37" s="308">
        <v>843</v>
      </c>
      <c r="AQ37" s="309">
        <v>178</v>
      </c>
      <c r="AR37" s="310">
        <v>373.6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528</v>
      </c>
      <c r="AL38" s="1153"/>
      <c r="AM38" s="1153"/>
      <c r="AN38" s="1154"/>
      <c r="AO38" s="311">
        <v>2818</v>
      </c>
      <c r="AP38" s="311">
        <v>126</v>
      </c>
      <c r="AQ38" s="312">
        <v>3</v>
      </c>
      <c r="AR38" s="300">
        <v>4100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529</v>
      </c>
      <c r="AL39" s="1153"/>
      <c r="AM39" s="1153"/>
      <c r="AN39" s="1154"/>
      <c r="AO39" s="308">
        <v>-70411</v>
      </c>
      <c r="AP39" s="308">
        <v>-3144</v>
      </c>
      <c r="AQ39" s="309">
        <v>-2838</v>
      </c>
      <c r="AR39" s="310">
        <v>10.8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530</v>
      </c>
      <c r="AL40" s="1150"/>
      <c r="AM40" s="1150"/>
      <c r="AN40" s="1151"/>
      <c r="AO40" s="308">
        <v>-897468</v>
      </c>
      <c r="AP40" s="308">
        <v>-40080</v>
      </c>
      <c r="AQ40" s="309">
        <v>-31562</v>
      </c>
      <c r="AR40" s="310">
        <v>27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300</v>
      </c>
      <c r="AL41" s="1156"/>
      <c r="AM41" s="1156"/>
      <c r="AN41" s="1157"/>
      <c r="AO41" s="308">
        <v>566085</v>
      </c>
      <c r="AP41" s="308">
        <v>25281</v>
      </c>
      <c r="AQ41" s="309">
        <v>13749</v>
      </c>
      <c r="AR41" s="310">
        <v>83.9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500</v>
      </c>
      <c r="AN49" s="1144" t="s">
        <v>534</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1938000</v>
      </c>
      <c r="AN51" s="330">
        <v>81955</v>
      </c>
      <c r="AO51" s="331">
        <v>50</v>
      </c>
      <c r="AP51" s="332">
        <v>53655</v>
      </c>
      <c r="AQ51" s="333">
        <v>-6.1</v>
      </c>
      <c r="AR51" s="334">
        <v>56.1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1711966</v>
      </c>
      <c r="AN52" s="338">
        <v>72397</v>
      </c>
      <c r="AO52" s="339">
        <v>63.4</v>
      </c>
      <c r="AP52" s="340">
        <v>32719</v>
      </c>
      <c r="AQ52" s="341">
        <v>-9.6</v>
      </c>
      <c r="AR52" s="342">
        <v>73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895686</v>
      </c>
      <c r="AN53" s="330">
        <v>38205</v>
      </c>
      <c r="AO53" s="331">
        <v>-53.4</v>
      </c>
      <c r="AP53" s="332">
        <v>53869</v>
      </c>
      <c r="AQ53" s="333">
        <v>0.4</v>
      </c>
      <c r="AR53" s="334">
        <v>-53.8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546168</v>
      </c>
      <c r="AN54" s="338">
        <v>23297</v>
      </c>
      <c r="AO54" s="339">
        <v>-67.8</v>
      </c>
      <c r="AP54" s="340">
        <v>35046</v>
      </c>
      <c r="AQ54" s="341">
        <v>7.1</v>
      </c>
      <c r="AR54" s="342">
        <v>-74.900000000000006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992454</v>
      </c>
      <c r="AN55" s="330">
        <v>42404</v>
      </c>
      <c r="AO55" s="331">
        <v>11</v>
      </c>
      <c r="AP55" s="332">
        <v>59119</v>
      </c>
      <c r="AQ55" s="333">
        <v>9.6999999999999993</v>
      </c>
      <c r="AR55" s="334">
        <v>1.3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622757</v>
      </c>
      <c r="AN56" s="338">
        <v>26608</v>
      </c>
      <c r="AO56" s="339">
        <v>14.2</v>
      </c>
      <c r="AP56" s="340">
        <v>29900</v>
      </c>
      <c r="AQ56" s="341">
        <v>-14.7</v>
      </c>
      <c r="AR56" s="342">
        <v>28.9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1488887</v>
      </c>
      <c r="AN57" s="330">
        <v>64577</v>
      </c>
      <c r="AO57" s="331">
        <v>52.3</v>
      </c>
      <c r="AP57" s="332">
        <v>53895</v>
      </c>
      <c r="AQ57" s="333">
        <v>-8.8000000000000007</v>
      </c>
      <c r="AR57" s="334">
        <v>61.1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1000352</v>
      </c>
      <c r="AN58" s="338">
        <v>43388</v>
      </c>
      <c r="AO58" s="339">
        <v>63.1</v>
      </c>
      <c r="AP58" s="340">
        <v>31224</v>
      </c>
      <c r="AQ58" s="341">
        <v>4.4000000000000004</v>
      </c>
      <c r="AR58" s="342">
        <v>58.7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4363248</v>
      </c>
      <c r="AN59" s="330">
        <v>194857</v>
      </c>
      <c r="AO59" s="331">
        <v>201.7</v>
      </c>
      <c r="AP59" s="332">
        <v>56181</v>
      </c>
      <c r="AQ59" s="333">
        <v>4.2</v>
      </c>
      <c r="AR59" s="334">
        <v>197.5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3310425</v>
      </c>
      <c r="AN60" s="338">
        <v>147840</v>
      </c>
      <c r="AO60" s="339">
        <v>240.7</v>
      </c>
      <c r="AP60" s="340">
        <v>32039</v>
      </c>
      <c r="AQ60" s="341">
        <v>2.6</v>
      </c>
      <c r="AR60" s="342">
        <v>238.1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1935655</v>
      </c>
      <c r="AN61" s="345">
        <v>84400</v>
      </c>
      <c r="AO61" s="346">
        <v>52.3</v>
      </c>
      <c r="AP61" s="347">
        <v>55344</v>
      </c>
      <c r="AQ61" s="348">
        <v>-0.1</v>
      </c>
      <c r="AR61" s="334">
        <v>52.4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1438334</v>
      </c>
      <c r="AN62" s="338">
        <v>62706</v>
      </c>
      <c r="AO62" s="339">
        <v>62.7</v>
      </c>
      <c r="AP62" s="340">
        <v>32186</v>
      </c>
      <c r="AQ62" s="341">
        <v>-2</v>
      </c>
      <c r="AR62" s="342">
        <v>64.7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2dV2dJhcxKT5CxQr7CWuG+IknV3QWDzp1xPRXsXmFYOfSpSLUyVqSdqGbhkkF5/dIXFnR5Ty4Tt7aEITJmT5nw==" saltValue="8vXmXNyhj3KGhfDSN8ZJ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SXaKEel9Ct6O2EovfSMOcNntIssfMHEPhLpiuUidyrxP8V5TCsWiA9lx/L2wdPna8jz25e1WB+nBXgW6msDLKw==" saltValue="OJwAZxHKPvxtm2zzcsQW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GUlg3xRt1JXo1gvnEf68a+GH/qm6Ixt+1UBczgx5Sh7/VrJX1zHm9vLUr0lHKs26y+WFLPJuu1tU5NtevE6oJQ==" saltValue="ONUXV2wZh2DuXibTWwSO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8" t="s">
        <v>3</v>
      </c>
      <c r="D47" s="1168"/>
      <c r="E47" s="1169"/>
      <c r="F47" s="11">
        <v>35.43</v>
      </c>
      <c r="G47" s="12">
        <v>35.97</v>
      </c>
      <c r="H47" s="12">
        <v>29.57</v>
      </c>
      <c r="I47" s="12">
        <v>24.61</v>
      </c>
      <c r="J47" s="13">
        <v>20.149999999999999</v>
      </c>
    </row>
    <row r="48" spans="2:10" ht="57.75" customHeight="1" x14ac:dyDescent="0.15">
      <c r="B48" s="14"/>
      <c r="C48" s="1170" t="s">
        <v>4</v>
      </c>
      <c r="D48" s="1170"/>
      <c r="E48" s="1171"/>
      <c r="F48" s="15">
        <v>7.52</v>
      </c>
      <c r="G48" s="16">
        <v>5.8</v>
      </c>
      <c r="H48" s="16">
        <v>7.82</v>
      </c>
      <c r="I48" s="16">
        <v>9.26</v>
      </c>
      <c r="J48" s="17">
        <v>10.78</v>
      </c>
    </row>
    <row r="49" spans="2:10" ht="57.75" customHeight="1" thickBot="1" x14ac:dyDescent="0.2">
      <c r="B49" s="18"/>
      <c r="C49" s="1172" t="s">
        <v>5</v>
      </c>
      <c r="D49" s="1172"/>
      <c r="E49" s="1173"/>
      <c r="F49" s="19" t="s">
        <v>555</v>
      </c>
      <c r="G49" s="20" t="s">
        <v>556</v>
      </c>
      <c r="H49" s="20" t="s">
        <v>557</v>
      </c>
      <c r="I49" s="20" t="s">
        <v>558</v>
      </c>
      <c r="J49" s="21" t="s">
        <v>559</v>
      </c>
    </row>
    <row r="50" spans="2:10" x14ac:dyDescent="0.15"/>
  </sheetData>
  <sheetProtection algorithmName="SHA-512" hashValue="i6ySCRe1a8A92oC92qjDFv7mGj4kN3E4z0sTWhRNB7bjsBibIW170fmVicIK2HEa8cG6xWDBzEICZD0k38RBRA==" saltValue="OnNjeWuWOwY8XE9YswxP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2023-03-23T01:54:38Z</cp:lastPrinted>
  <dcterms:created xsi:type="dcterms:W3CDTF">2023-02-20T06:57:26Z</dcterms:created>
  <dcterms:modified xsi:type="dcterms:W3CDTF">2023-10-03T04:52:01Z</dcterms:modified>
  <cp:category/>
</cp:coreProperties>
</file>