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BW42"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<sst xmlns="http://schemas.openxmlformats.org/spreadsheetml/2006/main" count="1054" uniqueCount="607">
  <si>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</si>
  <si>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</si>
  <si>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</si>
  <si>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</si>
  <si>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</si>
  <si>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</si>
  <si>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</si>
  <si>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</si>
  <si>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</si>
  <si>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</si>
  <si>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</si>
  <si>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</si>
  <si>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</si>
  <si>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</si>
  <si>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</si>
  <si>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</si>
  <si>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</si>
  <si>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</si>
  <si>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</si>
  <si>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</si>
  <si>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</si>
  <si>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</si>
  <si>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</si>
  <si>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</si>
  <si>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</si>
  <si>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</si>
  <si>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</si>
  <si>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</si>
  <si>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</si>
  <si>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</si>
  <si>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</si>
  <si>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</si>
  <si>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</si>
  <si>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</si>
  <si>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</si>
  <si>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</si>
  <si>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</si>
  <si>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</si>
  <si>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</si>
  <si>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</si>
  <si>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</si>
  <si>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</si>
  <si>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</si>
  <si>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</si>
  <si>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</si>
  <si>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</si>
  <si>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</si>
  <si>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</si>
  <si>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</si>
  <si>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</si>
  <si>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</si>
  <si>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</si>
  <si>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</si>
  <si>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</si>
  <si>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</si>
  <si>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</si>
  <si>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</si>
  <si>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</si>
  <si>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</si>
  <si>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</si>
  <si>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</si>
  <si>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</si>
  <si>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</si>
  <si>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</si>
  <si>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</si>
  <si>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</si>
  <si>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</si>
  <si>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</si>
  <si>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</si>
  <si>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</si>
  <si>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</si>
  <si>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</si>
  <si>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</si>
  <si>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</si>
  <si>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</si>
  <si>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</si>
  <si>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</si>
  <si>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</si>
  <si>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</si>
  <si>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</si>
  <si>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</si>
  <si>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</si>
  <si>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</si>
  <si>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</si>
  <si>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</si>
  <si>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</si>
  <si>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</si>
  <si>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</si>
  <si>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</si>
  <si>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</si>
  <si>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</si>
  <si>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</si>
  <si>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</si>
  <si>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</si>
  <si>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</si>
  <si>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</si>
  <si>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</si>
  <si>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</si>
  <si>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</si>
  <si>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</si>
  <si>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</si>
  <si>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</si>
  <si>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</si>
  <si>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</si>
  <si>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</si>
  <si>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</si>
  <si>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</si>
  <si>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</si>
  <si>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</si>
  <si>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</si>
  <si>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</si>
  <si>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</si>
  <si>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</si>
  <si>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</si>
  <si>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</si>
  <si>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</si>
  <si>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</si>
  <si>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</si>
  <si>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</si>
  <si>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</si>
  <si>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</si>
  <si>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</si>
  <si>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</si>
  <si>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</si>
  <si>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</si>
  <si>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</si>
  <si>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</si>
  <si>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</si>
  <si>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</si>
  <si>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</si>
  <si>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</si>
  <si>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</si>
  <si>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</si>
  <si>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</si>
  <si>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</si>
  <si>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</si>
  <si>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</si>
  <si>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</si>
  <si>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</si>
  <si>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</si>
  <si>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</si>
  <si>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</si>
  <si>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</si>
  <si>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</si>
  <si>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</si>
  <si>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</si>
  <si>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</si>
  <si>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</si>
  <si>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</si>
  <si>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</si>
  <si>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</si>
  <si>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</si>
  <si>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</si>
  <si>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</si>
  <si>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</si>
  <si>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</si>
  <si>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</si>
  <si>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</si>
  <si>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</si>
  <si>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</si>
  <si>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</si>
  <si>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</si>
  <si>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</si>
  <si>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</si>
  <si>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</si>
  <si>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</si>
  <si>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</si>
  <si>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</si>
  <si>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</si>
  <si>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</si>
  <si>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</si>
  <si>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</si>
  <si>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</si>
  <si>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</si>
  <si>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</si>
  <si>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</si>
  <si>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</si>
  <si>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</si>
  <si>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</si>
  <si>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</si>
  <si>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</si>
  <si>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</si>
  <si>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</si>
  <si>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</si>
  <si>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</si>
  <si>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</si>
  <si>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</si>
  <si>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</si>
  <si>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</si>
  <si>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</si>
  <si>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</si>
  <si>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</si>
  <si>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</si>
  <si>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</si>
  <si>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</si>
  <si>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</si>
  <si>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</si>
  <si>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</si>
  <si>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</si>
  <si>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</si>
  <si>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</si>
  <si>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</si>
  <si>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</si>
  <si>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</si>
  <si>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</si>
  <si>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</si>
  <si>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</si>
  <si>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</si>
  <si>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</si>
  <si>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</si>
  <si>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</si>
  <si>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</si>
  <si>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</si>
  <si>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</si>
  <si>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</si>
  <si>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</si>
  <si>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</si>
  <si>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</si>
  <si>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</si>
  <si>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</si>
  <si>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</si>
  <si>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</si>
  <si>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</si>
  <si>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</si>
  <si>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</si>
  <si>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</si>
  <si>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</si>
  <si>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</si>
  <si>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</si>
  <si>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</si>
  <si>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</si>
  <si>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</si>
  <si>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</si>
  <si>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</si>
  <si>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</si>
  <si>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</si>
  <si>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</si>
  <si>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</si>
  <si>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</si>
  <si>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</si>
  <si>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</si>
  <si>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</si>
  <si>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</si>
  <si>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</si>
  <si>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</si>
  <si>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</si>
  <si>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</si>
  <si>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</si>
  <si>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</si>
  <si>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</si>
  <si>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</si>
  <si>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</si>
  <si>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</si>
  <si>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</si>
  <si>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</si>
  <si>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</si>
  <si>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</si>
  <si>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</si>
  <si>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</si>
  <si>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</si>
  <si>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</si>
  <si>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</si>
  <si>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</si>
  <si>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</si>
  <si>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</si>
  <si>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</si>
  <si>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</si>
  <si>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</si>
  <si>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</si>
  <si>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</si>
  <si>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</si>
  <si>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</si>
  <si>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</si>
  <si>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</si>
  <si>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</si>
  <si>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</si>
  <si>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</si>
  <si>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</si>
  <si>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</si>
  <si>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</si>
  <si>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</si>
  <si>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</si>
  <si>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</si>
  <si>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</si>
  <si>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</si>
  <si>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</si>
  <si>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</si>
  <si>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</si>
  <si>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</si>
  <si>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</si>
  <si>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</si>
  <si>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</si>
  <si>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</si>
  <si>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</si>
  <si>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</si>
  <si>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</si>
  <si>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</si>
  <si>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</si>
  <si>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</si>
  <si>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</si>
  <si>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</si>
  <si>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</si>
  <si>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</si>
  <si>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</si>
  <si>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</si>
  <si>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</si>
  <si>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</si>
  <si>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</si>
  <si>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</si>
  <si>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</si>
  <si>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</si>
  <si>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</si>
  <si>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</si>
  <si>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</si>
  <si>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</si>
  <si>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</si>
  <si>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</si>
  <si>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</si>
  <si>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</si>
  <si>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</si>
  <si>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</si>
  <si>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</si>
  <si>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</si>
  <si>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</si>
  <si>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</si>
  <si>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</si>
  <si>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</si>
  <si>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</si>
  <si>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</si>
  <si>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</si>
  <si>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</si>
  <si>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</si>
  <si>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</si>
  <si>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</si>
  <si>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</si>
  <si>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</si>
  <si>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</si>
  <si>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</si>
  <si>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</si>
  <si>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</si>
  <si>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</si>
  <si>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</si>
  <si>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</si>
  <si>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</si>
  <si>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</si>
  <si>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</si>
  <si>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</si>
  <si>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</si>
  <si>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</si>
  <si>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</si>
  <si>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</si>
  <si>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</si>
  <si>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</si>
  <si>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</si>
  <si>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</si>
  <si>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</si>
  <si>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</si>
  <si>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</si>
  <si>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</si>
  <si>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</si>
  <si>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</si>
  <si>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</si>
  <si>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</si>
  <si>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</si>
  <si>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</si>
  <si>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</si>
  <si>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</si>
  <si>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</si>
  <si>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</si>
  <si>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</si>
  <si>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</si>
  <si>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</si>
  <si>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</si>
  <si>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</si>
  <si>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</si>
  <si>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</si>
  <si>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</si>
  <si>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</si>
  <si>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</si>
  <si>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</si>
  <si>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</si>
  <si>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</si>
  <si>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</si>
  <si>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</si>
  <si>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</si>
  <si>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</si>
  <si>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</si>
  <si>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</si>
  <si>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</si>
  <si>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</si>
  <si>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</si>
  <si>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</si>
  <si>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</si>
  <si>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</si>
  <si>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</si>
  <si>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</si>
  <si>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</si>
  <si>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</si>
  <si>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</si>
  <si>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</si>
  <si>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</si>
  <si>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</si>
  <si>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</si>
  <si>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</si>
  <si>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</si>
  <si>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</si>
  <si>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</si>
  <si>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</si>
  <si>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</si>
  <si>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</si>
  <si>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</si>
  <si>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</si>
  <si>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</si>
  <si>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</si>
  <si>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</si>
  <si>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</si>
  <si>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</si>
  <si>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</si>
  <si>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</si>
  <si>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</si>
  <si>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</si>
  <si>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</si>
  <si>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</si>
  <si>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</si>
  <si>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</si>
  <si>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</si>
  <si>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</si>
  <si>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</si>
  <si>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</si>
  <si>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</si>
  <si>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</si>
  <si>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</si>
  <si>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</si>
  <si>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</si>
  <si>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</si>
  <si>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</si>
  <si>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</si>
  <si>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</si>
  <si>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</si>
  <si>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</si>
  <si>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</si>
  <si>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</si>
  <si>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</si>
  <si>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</si>
  <si>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</si>
  <si>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</si>
  <si>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</si>
  <si>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</si>
  <si>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</si>
  <si>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</si>
  <si>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</si>
  <si>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</si>
  <si>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</si>
  <si>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</si>
  <si>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</si>
  <si>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</si>
  <si>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</si>
  <si>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</si>
  <si>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</si>
  <si>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</si>
  <si>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</si>
  <si>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</si>
  <si>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</si>
  <si>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</si>
  <si>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</si>
  <si>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</si>
  <si>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</si>
  <si>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</si>
  <si>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</si>
  <si>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</si>
  <si>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</si>
  <si>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直営診療所特別会計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</si>
  <si>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</si>
  <si>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</si>
  <si>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</si>
  <si>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</si>
  <si>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</si>
  <si>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</si>
  <si>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</si>
  <si>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</si>
  <si>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</si>
  <si>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</si>
  <si>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</si>
  <si>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</si>
  <si>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</si>
  <si>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</si>
  <si>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</si>
  <si>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</si>
  <si>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</si>
  <si>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</si>
  <si>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</si>
  <si>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</si>
  <si>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</si>
  <si>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</si>
  <si>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</si>
  <si>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</si>
  <si>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</si>
  <si>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</si>
  <si>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</si>
  <si>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</si>
  <si>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</si>
  <si>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</si>
  <si>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</si>
  <si>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</si>
  <si>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</si>
  <si>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</si>
  <si>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</si>
  <si>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</si>
  <si>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</si>
  <si>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</si>
  <si>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</si>
  <si>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</si>
  <si>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</si>
  <si>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</si>
  <si>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</si>
  <si>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</si>
  <si>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</si>
  <si>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</si>
  <si>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</si>
  <si>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</si>
  <si>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</si>
  <si>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</si>
  <si>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</si>
  <si>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</si>
  <si>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</si>
  <si>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</si>
  <si>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</si>
  <si>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</si>
  <si>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</si>
  <si>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</si>
  <si>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</si>
  <si>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</si>
  <si>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</si>
  <si>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</si>
  <si>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</si>
  <si>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</si>
  <si>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</si>
  <si>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</si>
  <si>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</si>
  <si>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</si>
  <si>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</si>
  <si>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</si>
  <si>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</si>
  <si>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</si>
  <si>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</si>
  <si>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</si>
  <si>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</si>
  <si>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</si>
  <si>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</si>
  <si>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</si>
  <si>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</si>
  <si>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</si>
  <si>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</si>
  <si>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</si>
  <si>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</si>
  <si>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</si>
  <si>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</si>
  <si>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</si>
  <si>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</si>
  <si>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</si>
  <si>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</si>
  <si>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</si>
  <si>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</si>
  <si>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</si>
  <si>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</si>
  <si>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</si>
  <si>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</si>
  <si>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</si>
  <si>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</si>
  <si>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5.35</t>
  </si>
  <si>
    <t>▲ 8.25</t>
  </si>
  <si>
    <t>▲ 6.17</t>
  </si>
  <si>
    <t>▲ 6.57</t>
  </si>
  <si>
    <t>▲ 7.26</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</si>
  <si>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</si>
  <si>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</si>
  <si>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</si>
  <si>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</si>
  <si>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</si>
  <si>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</si>
  <si>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</si>
  <si>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</si>
  <si>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</si>
  <si>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</si>
  <si>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</si>
  <si>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</si>
  <si>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</si>
  <si>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</si>
  <si>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奨学基金</t>
    <rPh sb="0" eb="2">
      <t>ショウガク</t>
    </rPh>
    <rPh sb="2" eb="4">
      <t>キキン</t>
    </rPh>
    <phoneticPr fontId="5"/>
  </si>
  <si>
    <t>学校教育施設等整備基金</t>
    <rPh sb="0" eb="2">
      <t>ガッコウ</t>
    </rPh>
    <rPh sb="2" eb="4">
      <t>キョウイク</t>
    </rPh>
    <rPh sb="4" eb="6">
      <t>シセツ</t>
    </rPh>
    <rPh sb="6" eb="7">
      <t>トウ</t>
    </rPh>
    <rPh sb="7" eb="9">
      <t>セイビ</t>
    </rPh>
    <rPh sb="9" eb="11">
      <t>キキン</t>
    </rPh>
    <phoneticPr fontId="2"/>
  </si>
  <si>
    <t>地域福祉基金</t>
    <rPh sb="0" eb="2">
      <t>チイキ</t>
    </rPh>
    <rPh sb="2" eb="4">
      <t>フクシ</t>
    </rPh>
    <rPh sb="4" eb="6">
      <t>キキン</t>
    </rPh>
    <phoneticPr fontId="2"/>
  </si>
  <si>
    <t>中山間ふるさと・水と土保全対策基金</t>
    <rPh sb="0" eb="1">
      <t>チュウ</t>
    </rPh>
    <rPh sb="1" eb="3">
      <t>サンカン</t>
    </rPh>
    <rPh sb="8" eb="9">
      <t>ミズ</t>
    </rPh>
    <rPh sb="10" eb="11">
      <t>ツチ</t>
    </rPh>
    <rPh sb="11" eb="13">
      <t>ホゼン</t>
    </rPh>
    <rPh sb="13" eb="15">
      <t>タイサク</t>
    </rPh>
    <rPh sb="15" eb="17">
      <t>キキン</t>
    </rPh>
    <phoneticPr fontId="2"/>
  </si>
  <si>
    <t>農業振興基金</t>
    <rPh sb="0" eb="2">
      <t>ノウギョウ</t>
    </rPh>
    <rPh sb="2" eb="4">
      <t>シンコウ</t>
    </rPh>
    <rPh sb="4" eb="6">
      <t>キキン</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</si>
  <si>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</si>
  <si>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中讃広域行政事務組合（仲善クリーンセンター特別会計）</t>
    <rPh sb="0" eb="2">
      <t>チュウサン</t>
    </rPh>
    <rPh sb="2" eb="4">
      <t>コウイキ</t>
    </rPh>
    <rPh sb="4" eb="6">
      <t>ギョウセイ</t>
    </rPh>
    <rPh sb="6" eb="8">
      <t>ジム</t>
    </rPh>
    <rPh sb="8" eb="10">
      <t>クミアイ</t>
    </rPh>
    <rPh sb="11" eb="12">
      <t>ナカ</t>
    </rPh>
    <rPh sb="12" eb="13">
      <t>ゼン</t>
    </rPh>
    <rPh sb="21" eb="23">
      <t>トクベツ</t>
    </rPh>
    <rPh sb="23" eb="2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</si>
  <si>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</si>
  <si>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</si>
  <si>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</si>
  <si>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</si>
  <si>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</si>
  <si>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</si>
  <si>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</si>
  <si>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</si>
  <si>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</si>
  <si>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t>
    <phoneticPr fontId="2"/>
  </si>
  <si>
    <t>法適用企業</t>
    <rPh sb="0" eb="1">
      <t>ホウ</t>
    </rPh>
    <rPh sb="1" eb="3">
      <t>テキヨウ</t>
    </rPh>
    <rPh sb="3" eb="5">
      <t>キギョウ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</si>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</sst>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A9AF-44FA-A6A7-18BCBBE55E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38205</c:v>
                </c:pt>
                <c:pt idx="1">
                  <c:v>42404</c:v>
                </c:pt>
                <c:pt idx="2">
                  <c:v>64577</c:v>
                </c:pt>
                <c:pt idx="3">
                  <c:v>194857</c:v>
                </c:pt>
                <c:pt idx="4">
                  <c:v>59184</c:v>
                </c:pt>
              </c:numCache>
            </c:numRef>
          </c:val>
          <c:smooth val="0"/>
          <c:extLst>
            <c:ext xmlns:c16="http://schemas.microsoft.com/office/drawing/2014/chart" uri="{C3380CC4-5D6E-409C-BE32-E72D297353CC}">
              <c16:uniqueId val="{00000001-A9AF-44FA-A6A7-18BCBBE55E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c:v>
                </c:pt>
                <c:pt idx="1">
                  <c:v>7.82</c:v>
                </c:pt>
                <c:pt idx="2">
                  <c:v>9.26</c:v>
                </c:pt>
                <c:pt idx="3">
                  <c:v>10.78</c:v>
                </c:pt>
                <c:pt idx="4">
                  <c:v>9.11</c:v>
                </c:pt>
              </c:numCache>
            </c:numRef>
          </c:val>
          <c:extLst>
            <c:ext xmlns:c16="http://schemas.microsoft.com/office/drawing/2014/chart" uri="{C3380CC4-5D6E-409C-BE32-E72D297353CC}">
              <c16:uniqueId val="{00000000-410D-4B87-A4E0-1E9BE0FB00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35.97</c:v>
                </c:pt>
                <c:pt idx="1">
                  <c:v>29.57</c:v>
                </c:pt>
                <c:pt idx="2">
                  <c:v>24.61</c:v>
                </c:pt>
                <c:pt idx="3">
                  <c:v>20.149999999999999</c:v>
                </c:pt>
                <c:pt idx="4">
                  <c:v>21.64</c:v>
                </c:pt>
              </c:numCache>
            </c:numRef>
          </c:val>
          <c:extLst>
            <c:ext xmlns:c16="http://schemas.microsoft.com/office/drawing/2014/chart" uri="{C3380CC4-5D6E-409C-BE32-E72D297353CC}">
              <c16:uniqueId val="{00000001-410D-4B87-A4E0-1E9BE0FB00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-5.35</c:v>
                </c:pt>
                <c:pt idx="1">
                  <c:v>-8.25</c:v>
                </c:pt>
                <c:pt idx="2">
                  <c:v>-6.17</c:v>
                </c:pt>
                <c:pt idx="3">
                  <c:v>-6.57</c:v>
                </c:pt>
                <c:pt idx="4">
                  <c:v>-7.26</c:v>
                </c:pt>
              </c:numCache>
            </c:numRef>
          </c:val>
          <c:smooth val="0"/>
          <c:extLst>
            <c:ext xmlns:c16="http://schemas.microsoft.com/office/drawing/2014/chart" uri="{C3380CC4-5D6E-409C-BE32-E72D297353CC}">
              <c16:uniqueId val="{00000002-410D-4B87-A4E0-1E9BE0FB00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9B-42E6-9A26-9B49FD7130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9B-42E6-9A26-9B49FD7130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9B-42E6-9A26-9B49FD7130F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9B-42E6-9A26-9B49FD7130F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D89B-42E6-9A26-9B49FD7130FF}"/>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0.08</c:v>
                </c:pt>
                <c:pt idx="4">
                  <c:v>#N/A</c:v>
                </c:pt>
                <c:pt idx="5">
                  <c:v>0.06</c:v>
                </c:pt>
                <c:pt idx="6">
                  <c:v>#N/A</c:v>
                </c:pt>
                <c:pt idx="7">
                  <c:v>0.04</c:v>
                </c:pt>
                <c:pt idx="8">
                  <c:v>#N/A</c:v>
                </c:pt>
                <c:pt idx="9">
                  <c:v>0.04</c:v>
                </c:pt>
              </c:numCache>
            </c:numRef>
          </c:val>
          <c:extLst>
            <c:ext xmlns:c16="http://schemas.microsoft.com/office/drawing/2014/chart" uri="{C3380CC4-5D6E-409C-BE32-E72D297353CC}">
              <c16:uniqueId val="{00000005-D89B-42E6-9A26-9B49FD7130FF}"/>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0.43</c:v>
                </c:pt>
                <c:pt idx="4">
                  <c:v>#N/A</c:v>
                </c:pt>
                <c:pt idx="5">
                  <c:v>0.23</c:v>
                </c:pt>
                <c:pt idx="6">
                  <c:v>#N/A</c:v>
                </c:pt>
                <c:pt idx="7">
                  <c:v>0.69</c:v>
                </c:pt>
                <c:pt idx="8">
                  <c:v>#N/A</c:v>
                </c:pt>
                <c:pt idx="9">
                  <c:v>0.28999999999999998</c:v>
                </c:pt>
              </c:numCache>
            </c:numRef>
          </c:val>
          <c:extLst>
            <c:ext xmlns:c16="http://schemas.microsoft.com/office/drawing/2014/chart" uri="{C3380CC4-5D6E-409C-BE32-E72D297353CC}">
              <c16:uniqueId val="{00000006-D89B-42E6-9A26-9B49FD7130F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2.35</c:v>
                </c:pt>
                <c:pt idx="2">
                  <c:v>#N/A</c:v>
                </c:pt>
                <c:pt idx="3">
                  <c:v>1.49</c:v>
                </c:pt>
                <c:pt idx="4">
                  <c:v>#N/A</c:v>
                </c:pt>
                <c:pt idx="5">
                  <c:v>1.08</c:v>
                </c:pt>
                <c:pt idx="6">
                  <c:v>#N/A</c:v>
                </c:pt>
                <c:pt idx="7">
                  <c:v>1.69</c:v>
                </c:pt>
                <c:pt idx="8">
                  <c:v>#N/A</c:v>
                </c:pt>
                <c:pt idx="9">
                  <c:v>3.11</c:v>
                </c:pt>
              </c:numCache>
            </c:numRef>
          </c:val>
          <c:extLst>
            <c:ext xmlns:c16="http://schemas.microsoft.com/office/drawing/2014/chart" uri="{C3380CC4-5D6E-409C-BE32-E72D297353CC}">
              <c16:uniqueId val="{00000007-D89B-42E6-9A26-9B49FD7130F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3.46</c:v>
                </c:pt>
                <c:pt idx="2">
                  <c:v>#N/A</c:v>
                </c:pt>
                <c:pt idx="3">
                  <c:v>3.64</c:v>
                </c:pt>
                <c:pt idx="4">
                  <c:v>#N/A</c:v>
                </c:pt>
                <c:pt idx="5">
                  <c:v>3.29</c:v>
                </c:pt>
                <c:pt idx="6">
                  <c:v>#N/A</c:v>
                </c:pt>
                <c:pt idx="7">
                  <c:v>3.05</c:v>
                </c:pt>
                <c:pt idx="8">
                  <c:v>#N/A</c:v>
                </c:pt>
                <c:pt idx="9">
                  <c:v>3.4</c:v>
                </c:pt>
              </c:numCache>
            </c:numRef>
          </c:val>
          <c:extLst>
            <c:ext xmlns:c16="http://schemas.microsoft.com/office/drawing/2014/chart" uri="{C3380CC4-5D6E-409C-BE32-E72D297353CC}">
              <c16:uniqueId val="{00000008-D89B-42E6-9A26-9B49FD7130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c:v>
                </c:pt>
                <c:pt idx="2">
                  <c:v>#N/A</c:v>
                </c:pt>
                <c:pt idx="3">
                  <c:v>7.81</c:v>
                </c:pt>
                <c:pt idx="4">
                  <c:v>#N/A</c:v>
                </c:pt>
                <c:pt idx="5">
                  <c:v>9.26</c:v>
                </c:pt>
                <c:pt idx="6">
                  <c:v>#N/A</c:v>
                </c:pt>
                <c:pt idx="7">
                  <c:v>10.78</c:v>
                </c:pt>
                <c:pt idx="8">
                  <c:v>#N/A</c:v>
                </c:pt>
                <c:pt idx="9">
                  <c:v>9.1</c:v>
                </c:pt>
              </c:numCache>
            </c:numRef>
          </c:val>
          <c:extLst>
            <c:ext xmlns:c16="http://schemas.microsoft.com/office/drawing/2014/chart" uri="{C3380CC4-5D6E-409C-BE32-E72D297353CC}">
              <c16:uniqueId val="{00000009-D89B-42E6-9A26-9B49FD7130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928</c:v>
                </c:pt>
                <c:pt idx="5">
                  <c:v>933</c:v>
                </c:pt>
                <c:pt idx="8">
                  <c:v>960</c:v>
                </c:pt>
                <c:pt idx="11">
                  <c:v>968</c:v>
                </c:pt>
                <c:pt idx="14">
                  <c:v>986</c:v>
                </c:pt>
              </c:numCache>
            </c:numRef>
          </c:val>
          <c:extLst>
            <c:ext xmlns:c16="http://schemas.microsoft.com/office/drawing/2014/chart" uri="{C3380CC4-5D6E-409C-BE32-E72D297353CC}">
              <c16:uniqueId val="{00000000-3FDF-489F-83F8-7A4BC8F27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1-3FDF-489F-83F8-7A4BC8F27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9</c:v>
                </c:pt>
                <c:pt idx="6">
                  <c:v>18</c:v>
                </c:pt>
                <c:pt idx="9">
                  <c:v>19</c:v>
                </c:pt>
                <c:pt idx="12">
                  <c:v>38</c:v>
                </c:pt>
              </c:numCache>
            </c:numRef>
          </c:val>
          <c:extLst>
            <c:ext xmlns:c16="http://schemas.microsoft.com/office/drawing/2014/chart" uri="{C3380CC4-5D6E-409C-BE32-E72D297353CC}">
              <c16:uniqueId val="{00000002-3FDF-489F-83F8-7A4BC8F27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130</c:v>
                </c:pt>
                <c:pt idx="3">
                  <c:v>120</c:v>
                </c:pt>
                <c:pt idx="6">
                  <c:v>120</c:v>
                </c:pt>
                <c:pt idx="9">
                  <c:v>126</c:v>
                </c:pt>
                <c:pt idx="12">
                  <c:v>106</c:v>
                </c:pt>
              </c:numCache>
            </c:numRef>
          </c:val>
          <c:extLst>
            <c:ext xmlns:c16="http://schemas.microsoft.com/office/drawing/2014/chart" uri="{C3380CC4-5D6E-409C-BE32-E72D297353CC}">
              <c16:uniqueId val="{00000003-3FDF-489F-83F8-7A4BC8F27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343</c:v>
                </c:pt>
                <c:pt idx="3">
                  <c:v>409</c:v>
                </c:pt>
                <c:pt idx="6">
                  <c:v>375</c:v>
                </c:pt>
                <c:pt idx="9">
                  <c:v>376</c:v>
                </c:pt>
                <c:pt idx="12">
                  <c:v>353</c:v>
                </c:pt>
              </c:numCache>
            </c:numRef>
          </c:val>
          <c:extLst>
            <c:ext xmlns:c16="http://schemas.microsoft.com/office/drawing/2014/chart" uri="{C3380CC4-5D6E-409C-BE32-E72D297353CC}">
              <c16:uniqueId val="{00000004-3FDF-489F-83F8-7A4BC8F27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DF-489F-83F8-7A4BC8F27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DF-489F-83F8-7A4BC8F27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941</c:v>
                </c:pt>
                <c:pt idx="3">
                  <c:v>965</c:v>
                </c:pt>
                <c:pt idx="6">
                  <c:v>985</c:v>
                </c:pt>
                <c:pt idx="9">
                  <c:v>1011</c:v>
                </c:pt>
                <c:pt idx="12">
                  <c:v>1042</c:v>
                </c:pt>
              </c:numCache>
            </c:numRef>
          </c:val>
          <c:extLst>
            <c:ext xmlns:c16="http://schemas.microsoft.com/office/drawing/2014/chart" uri="{C3380CC4-5D6E-409C-BE32-E72D297353CC}">
              <c16:uniqueId val="{00000007-3FDF-489F-83F8-7A4BC8F27E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486</c:v>
                </c:pt>
                <c:pt idx="2">
                  <c:v>#N/A</c:v>
                </c:pt>
                <c:pt idx="3">
                  <c:v>#N/A</c:v>
                </c:pt>
                <c:pt idx="4">
                  <c:v>570</c:v>
                </c:pt>
                <c:pt idx="5">
                  <c:v>#N/A</c:v>
                </c:pt>
                <c:pt idx="6">
                  <c:v>#N/A</c:v>
                </c:pt>
                <c:pt idx="7">
                  <c:v>538</c:v>
                </c:pt>
                <c:pt idx="8">
                  <c:v>#N/A</c:v>
                </c:pt>
                <c:pt idx="9">
                  <c:v>#N/A</c:v>
                </c:pt>
                <c:pt idx="10">
                  <c:v>567</c:v>
                </c:pt>
                <c:pt idx="11">
                  <c:v>#N/A</c:v>
                </c:pt>
                <c:pt idx="12">
                  <c:v>#N/A</c:v>
                </c:pt>
                <c:pt idx="13">
                  <c:v>553</c:v>
                </c:pt>
                <c:pt idx="14">
                  <c:v>#N/A</c:v>
                </c:pt>
              </c:numCache>
            </c:numRef>
          </c:val>
          <c:smooth val="0"/>
          <c:extLst>
            <c:ext xmlns:c16="http://schemas.microsoft.com/office/drawing/2014/chart" uri="{C3380CC4-5D6E-409C-BE32-E72D297353CC}">
              <c16:uniqueId val="{00000008-3FDF-489F-83F8-7A4BC8F27E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11633</c:v>
                </c:pt>
                <c:pt idx="5">
                  <c:v>11413</c:v>
                </c:pt>
                <c:pt idx="8">
                  <c:v>11259</c:v>
                </c:pt>
                <c:pt idx="11">
                  <c:v>11942</c:v>
                </c:pt>
                <c:pt idx="14">
                  <c:v>11398</c:v>
                </c:pt>
              </c:numCache>
            </c:numRef>
          </c:val>
          <c:extLst>
            <c:ext xmlns:c16="http://schemas.microsoft.com/office/drawing/2014/chart" uri="{C3380CC4-5D6E-409C-BE32-E72D297353CC}">
              <c16:uniqueId val="{00000000-67A7-4868-9980-4824FDDB17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912</c:v>
                </c:pt>
                <c:pt idx="5">
                  <c:v>913</c:v>
                </c:pt>
                <c:pt idx="8">
                  <c:v>860</c:v>
                </c:pt>
                <c:pt idx="11">
                  <c:v>794</c:v>
                </c:pt>
                <c:pt idx="14">
                  <c:v>743</c:v>
                </c:pt>
              </c:numCache>
            </c:numRef>
          </c:val>
          <c:extLst>
            <c:ext xmlns:c16="http://schemas.microsoft.com/office/drawing/2014/chart" uri="{C3380CC4-5D6E-409C-BE32-E72D297353CC}">
              <c16:uniqueId val="{00000001-67A7-4868-9980-4824FDDB17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2873</c:v>
                </c:pt>
                <c:pt idx="5">
                  <c:v>2582</c:v>
                </c:pt>
                <c:pt idx="8">
                  <c:v>2414</c:v>
                </c:pt>
                <c:pt idx="11">
                  <c:v>2172</c:v>
                </c:pt>
                <c:pt idx="14">
                  <c:v>2278</c:v>
                </c:pt>
              </c:numCache>
            </c:numRef>
          </c:val>
          <c:extLst>
            <c:ext xmlns:c16="http://schemas.microsoft.com/office/drawing/2014/chart" uri="{C3380CC4-5D6E-409C-BE32-E72D297353CC}">
              <c16:uniqueId val="{00000002-67A7-4868-9980-4824FDDB17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A7-4868-9980-4824FDDB17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A7-4868-9980-4824FDDB17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1152</c:v>
                </c:pt>
                <c:pt idx="3">
                  <c:v>1033</c:v>
                </c:pt>
                <c:pt idx="6">
                  <c:v>924</c:v>
                </c:pt>
                <c:pt idx="9">
                  <c:v>816</c:v>
                </c:pt>
                <c:pt idx="12">
                  <c:v>707</c:v>
                </c:pt>
              </c:numCache>
            </c:numRef>
          </c:val>
          <c:extLst>
            <c:ext xmlns:c16="http://schemas.microsoft.com/office/drawing/2014/chart" uri="{C3380CC4-5D6E-409C-BE32-E72D297353CC}">
              <c16:uniqueId val="{00000005-67A7-4868-9980-4824FDDB17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1383</c:v>
                </c:pt>
                <c:pt idx="3">
                  <c:v>1332</c:v>
                </c:pt>
                <c:pt idx="6">
                  <c:v>1307</c:v>
                </c:pt>
                <c:pt idx="9">
                  <c:v>1258</c:v>
                </c:pt>
                <c:pt idx="12">
                  <c:v>1153</c:v>
                </c:pt>
              </c:numCache>
            </c:numRef>
          </c:val>
          <c:extLst>
            <c:ext xmlns:c16="http://schemas.microsoft.com/office/drawing/2014/chart" uri="{C3380CC4-5D6E-409C-BE32-E72D297353CC}">
              <c16:uniqueId val="{00000006-67A7-4868-9980-4824FDDB17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1152</c:v>
                </c:pt>
                <c:pt idx="3">
                  <c:v>1008</c:v>
                </c:pt>
                <c:pt idx="6">
                  <c:v>959</c:v>
                </c:pt>
                <c:pt idx="9">
                  <c:v>953</c:v>
                </c:pt>
                <c:pt idx="12">
                  <c:v>787</c:v>
                </c:pt>
              </c:numCache>
            </c:numRef>
          </c:val>
          <c:extLst>
            <c:ext xmlns:c16="http://schemas.microsoft.com/office/drawing/2014/chart" uri="{C3380CC4-5D6E-409C-BE32-E72D297353CC}">
              <c16:uniqueId val="{00000007-67A7-4868-9980-4824FDDB17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5352</c:v>
                </c:pt>
                <c:pt idx="3">
                  <c:v>5431</c:v>
                </c:pt>
                <c:pt idx="6">
                  <c:v>5212</c:v>
                </c:pt>
                <c:pt idx="9">
                  <c:v>5138</c:v>
                </c:pt>
                <c:pt idx="12">
                  <c:v>4632</c:v>
                </c:pt>
              </c:numCache>
            </c:numRef>
          </c:val>
          <c:extLst>
            <c:ext xmlns:c16="http://schemas.microsoft.com/office/drawing/2014/chart" uri="{C3380CC4-5D6E-409C-BE32-E72D297353CC}">
              <c16:uniqueId val="{00000008-67A7-4868-9980-4824FDDB17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685</c:v>
                </c:pt>
                <c:pt idx="6">
                  <c:v>692</c:v>
                </c:pt>
                <c:pt idx="9">
                  <c:v>674</c:v>
                </c:pt>
                <c:pt idx="12">
                  <c:v>636</c:v>
                </c:pt>
              </c:numCache>
            </c:numRef>
          </c:val>
          <c:extLst>
            <c:ext xmlns:c16="http://schemas.microsoft.com/office/drawing/2014/chart" uri="{C3380CC4-5D6E-409C-BE32-E72D297353CC}">
              <c16:uniqueId val="{00000009-67A7-4868-9980-4824FDDB17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12495</c:v>
                </c:pt>
                <c:pt idx="3">
                  <c:v>12320</c:v>
                </c:pt>
                <c:pt idx="6">
                  <c:v>12538</c:v>
                </c:pt>
                <c:pt idx="9">
                  <c:v>15176</c:v>
                </c:pt>
                <c:pt idx="12">
                  <c:v>14826</c:v>
                </c:pt>
              </c:numCache>
            </c:numRef>
          </c:val>
          <c:extLst>
            <c:ext xmlns:c16="http://schemas.microsoft.com/office/drawing/2014/chart" uri="{C3380CC4-5D6E-409C-BE32-E72D297353CC}">
              <c16:uniqueId val="{0000000A-67A7-4868-9980-4824FDDB17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6116</c:v>
                </c:pt>
                <c:pt idx="2">
                  <c:v>#N/A</c:v>
                </c:pt>
                <c:pt idx="3">
                  <c:v>#N/A</c:v>
                </c:pt>
                <c:pt idx="4">
                  <c:v>6900</c:v>
                </c:pt>
                <c:pt idx="5">
                  <c:v>#N/A</c:v>
                </c:pt>
                <c:pt idx="6">
                  <c:v>#N/A</c:v>
                </c:pt>
                <c:pt idx="7">
                  <c:v>7098</c:v>
                </c:pt>
                <c:pt idx="8">
                  <c:v>#N/A</c:v>
                </c:pt>
                <c:pt idx="9">
                  <c:v>#N/A</c:v>
                </c:pt>
                <c:pt idx="10">
                  <c:v>9106</c:v>
                </c:pt>
                <c:pt idx="11">
                  <c:v>#N/A</c:v>
                </c:pt>
                <c:pt idx="12">
                  <c:v>#N/A</c:v>
                </c:pt>
                <c:pt idx="13">
                  <c:v>8321</c:v>
                </c:pt>
                <c:pt idx="14">
                  <c:v>#N/A</c:v>
                </c:pt>
              </c:numCache>
            </c:numRef>
          </c:val>
          <c:smooth val="0"/>
          <c:extLst>
            <c:ext xmlns:c16="http://schemas.microsoft.com/office/drawing/2014/chart" uri="{C3380CC4-5D6E-409C-BE32-E72D297353CC}">
              <c16:uniqueId val="{0000000B-67A7-4868-9980-4824FDDB17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1387</c:v>
                </c:pt>
                <c:pt idx="1">
                  <c:v>1187</c:v>
                </c:pt>
                <c:pt idx="2">
                  <c:v>1237</c:v>
                </c:pt>
              </c:numCache>
            </c:numRef>
          </c:val>
          <c:extLst>
            <c:ext xmlns:c16="http://schemas.microsoft.com/office/drawing/2014/chart" uri="{C3380CC4-5D6E-409C-BE32-E72D297353CC}">
              <c16:uniqueId val="{00000000-A65B-4D30-9E2A-4D17757A3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c:v>
                </c:pt>
                <c:pt idx="1">
                  <c:v>131</c:v>
                </c:pt>
                <c:pt idx="2">
                  <c:v>131</c:v>
                </c:pt>
              </c:numCache>
            </c:numRef>
          </c:val>
          <c:extLst>
            <c:ext xmlns:c16="http://schemas.microsoft.com/office/drawing/2014/chart" uri="{C3380CC4-5D6E-409C-BE32-E72D297353CC}">
              <c16:uniqueId val="{00000001-A65B-4D30-9E2A-4D17757A3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392</c:v>
                </c:pt>
                <c:pt idx="1">
                  <c:v>203</c:v>
                </c:pt>
                <c:pt idx="2">
                  <c:v>196</c:v>
                </c:pt>
              </c:numCache>
            </c:numRef>
          </c:val>
          <c:extLst>
            <c:ext xmlns:c16="http://schemas.microsoft.com/office/drawing/2014/chart" uri="{C3380CC4-5D6E-409C-BE32-E72D297353CC}">
              <c16:uniqueId val="{00000002-A65B-4D30-9E2A-4D17757A39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ポイント増加している。これは、元利償還金に加え、下水道会計</a:t>
          </a:r>
          <a:r>
            <a:rPr kumimoji="1" lang="ja-JP" altLang="en-US" sz="1100">
              <a:solidFill>
                <a:schemeClr val="dk1"/>
              </a:solidFill>
              <a:effectLst/>
              <a:latin typeface="+mn-lt"/>
              <a:ea typeface="+mn-ea"/>
              <a:cs typeface="+mn-cs"/>
            </a:rPr>
            <a:t>の元利償還金に対する繰入金や債務負担行為に基づく支出額が増加したこと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元利償還金については、平成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安全対策に係る大型普通建設事業を実施するために多額の町債を発行しており、順に元金償還が開始されることから、今後さらに増加していくと見込んでいる。今後は、これ以上将来の公債費が増えないよう、町債の新規発行の抑制を図り、町債に大きく頼ることのない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173.1</a:t>
          </a:r>
          <a:r>
            <a:rPr kumimoji="1" lang="ja-JP" altLang="ja-JP"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38.5</a:t>
          </a:r>
          <a:r>
            <a:rPr kumimoji="1" lang="ja-JP" altLang="ja-JP" sz="1100">
              <a:solidFill>
                <a:schemeClr val="dk1"/>
              </a:solidFill>
              <a:effectLst/>
              <a:latin typeface="+mn-lt"/>
              <a:ea typeface="+mn-ea"/>
              <a:cs typeface="+mn-cs"/>
            </a:rPr>
            <a:t>ポイント上昇しており、全国で見ても非常に高い水準である。</a:t>
          </a:r>
          <a:endParaRPr lang="ja-JP" altLang="ja-JP" sz="1400">
            <a:effectLst/>
          </a:endParaRPr>
        </a:p>
        <a:p>
          <a:r>
            <a:rPr kumimoji="1" lang="ja-JP" altLang="ja-JP" sz="1100">
              <a:solidFill>
                <a:schemeClr val="dk1"/>
              </a:solidFill>
              <a:effectLst/>
              <a:latin typeface="+mn-lt"/>
              <a:ea typeface="+mn-ea"/>
              <a:cs typeface="+mn-cs"/>
            </a:rPr>
            <a:t>　分子を見ると、令和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年度は、一般会計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に係る地方債の現在高</a:t>
          </a:r>
          <a:r>
            <a:rPr kumimoji="1" lang="ja-JP" altLang="en-US" sz="1100">
              <a:solidFill>
                <a:schemeClr val="dk1"/>
              </a:solidFill>
              <a:effectLst/>
              <a:latin typeface="+mn-lt"/>
              <a:ea typeface="+mn-ea"/>
              <a:cs typeface="+mn-cs"/>
            </a:rPr>
            <a:t>をはじめ、公営企業債等繰出見込額や組合等負担等見込額など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たことで、令和３年度に比べ将来負担額は減少となった。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他方で、</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百万円増加したが、基準財政需要額算入見込額が</a:t>
          </a:r>
          <a:r>
            <a:rPr kumimoji="1" lang="en-US" altLang="ja-JP" sz="1100">
              <a:solidFill>
                <a:schemeClr val="dk1"/>
              </a:solidFill>
              <a:effectLst/>
              <a:latin typeface="+mn-lt"/>
              <a:ea typeface="+mn-ea"/>
              <a:cs typeface="+mn-cs"/>
            </a:rPr>
            <a:t>544</a:t>
          </a:r>
          <a:r>
            <a:rPr kumimoji="1" lang="ja-JP" altLang="en-US" sz="1100">
              <a:solidFill>
                <a:schemeClr val="dk1"/>
              </a:solidFill>
              <a:effectLst/>
              <a:latin typeface="+mn-lt"/>
              <a:ea typeface="+mn-ea"/>
              <a:cs typeface="+mn-cs"/>
            </a:rPr>
            <a:t>百万円減少したことなどから、充当可能財源等は微減となった。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年度の将来負担比率は、一般会計等に係る地方債の現在高の減少により</a:t>
          </a:r>
          <a:r>
            <a:rPr kumimoji="1" lang="ja-JP" altLang="en-US" sz="1100">
              <a:solidFill>
                <a:schemeClr val="dk1"/>
              </a:solidFill>
              <a:effectLst/>
              <a:latin typeface="+mn-lt"/>
              <a:ea typeface="+mn-ea"/>
              <a:cs typeface="+mn-cs"/>
            </a:rPr>
            <a:t>減少する</a:t>
          </a:r>
          <a:r>
            <a:rPr kumimoji="1" lang="ja-JP" altLang="ja-JP" sz="1100">
              <a:solidFill>
                <a:schemeClr val="dk1"/>
              </a:solidFill>
              <a:effectLst/>
              <a:latin typeface="+mn-lt"/>
              <a:ea typeface="+mn-ea"/>
              <a:cs typeface="+mn-cs"/>
            </a:rPr>
            <a:t>見込みで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減少させるよう、町債の新規発行の抑制や基金の復元等を行い、比率の改善に努める。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基金全体としては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奨学基金等を取り崩した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以上に前年度剰余金の積立を行ったことから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1,564</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今後は、新規事業の抑制や既存事業の見直しなどにより、</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財政調整基金の復元に努める</a:t>
          </a:r>
          <a:r>
            <a:rPr kumimoji="1" lang="ja-JP" altLang="en-US" sz="1100">
              <a:solidFill>
                <a:schemeClr val="dk1"/>
              </a:solidFill>
              <a:effectLst/>
              <a:latin typeface="+mn-lt"/>
              <a:ea typeface="+mn-ea"/>
              <a:cs typeface="+mn-cs"/>
            </a:rPr>
            <a:t>とともに、特定目的基金の積立に努める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奨学基金　　　　　　　　：高校生及び大学生等に対する奨学金事業に必要な財源を確保する。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学校教育施設等整備基金　：学校教育施設等の整備に要する経費の財源に充てる。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新健やか子ども基金　　　：５歳児健康診査事業や新健やか子ども基金通学路カラー舗装事業等に充当するため、</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百万円取り崩したことにより減少。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農業振興基金　　　　　　：主に農業振興事業に充当するため、毎年（約</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奨学基金　　　　　　　　：毎年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百万円程度を奨学基金に充当していく予定。</a:t>
          </a:r>
          <a:endParaRPr lang="ja-JP" altLang="ja-JP" sz="1400">
            <a:effectLst/>
          </a:endParaRPr>
        </a:p>
        <a:p>
          <a:r>
            <a:rPr kumimoji="1" lang="ja-JP" altLang="ja-JP" sz="1100">
              <a:solidFill>
                <a:schemeClr val="dk1"/>
              </a:solidFill>
              <a:effectLst/>
              <a:latin typeface="+mn-lt"/>
              <a:ea typeface="+mn-ea"/>
              <a:cs typeface="+mn-cs"/>
            </a:rPr>
            <a:t>　農業振興基金　　　　　　：毎年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百万円程度を農業振興会補助金等に充当していく予定。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財政調整基金は、一般財源不足補てんのため、</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百万円を取り崩したが、前年度決算剰余金を</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百万円積み立てたことから、令和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年度の財政調整基金残高は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財政調整基金の残高は、災害時の備えとして、一般的に標準財政規模の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％で約</a:t>
          </a:r>
          <a:r>
            <a:rPr kumimoji="1" lang="en-US" altLang="ja-JP" sz="1100">
              <a:solidFill>
                <a:schemeClr val="dk1"/>
              </a:solidFill>
              <a:effectLst/>
              <a:latin typeface="+mn-lt"/>
              <a:ea typeface="+mn-ea"/>
              <a:cs typeface="+mn-cs"/>
            </a:rPr>
            <a:t>1,143</a:t>
          </a:r>
          <a:r>
            <a:rPr kumimoji="1" lang="ja-JP" altLang="ja-JP" sz="1100">
              <a:solidFill>
                <a:schemeClr val="dk1"/>
              </a:solidFill>
              <a:effectLst/>
              <a:latin typeface="+mn-lt"/>
              <a:ea typeface="+mn-ea"/>
              <a:cs typeface="+mn-cs"/>
            </a:rPr>
            <a:t>百万円）を目安としているが、当町では財政調整基金の組替運用を毎年</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百万円程度行っているため、</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百万円を資金面での残高水準としている。</a:t>
          </a:r>
          <a:endParaRPr lang="ja-JP" altLang="ja-JP" sz="1400">
            <a:effectLst/>
          </a:endParaRPr>
        </a:p>
        <a:p>
          <a:r>
            <a:rPr kumimoji="1" lang="ja-JP" altLang="ja-JP" sz="1100">
              <a:solidFill>
                <a:schemeClr val="dk1"/>
              </a:solidFill>
              <a:effectLst/>
              <a:latin typeface="+mn-lt"/>
              <a:ea typeface="+mn-ea"/>
              <a:cs typeface="+mn-cs"/>
            </a:rPr>
            <a:t>　しかし、大型事業の実施により、令和元年度以降残高が減少し、年度末基金残高が</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いるので、令和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大型事業は控え、歳出の削減を図ることで基金残高の復元に努めていく。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a:t>
          </a:r>
          <a:r>
            <a:rPr kumimoji="1" lang="ja-JP" altLang="en-US" sz="1100">
              <a:solidFill>
                <a:schemeClr val="dk1"/>
              </a:solidFill>
              <a:effectLst/>
              <a:latin typeface="+mn-lt"/>
              <a:ea typeface="+mn-ea"/>
              <a:cs typeface="+mn-cs"/>
            </a:rPr>
            <a:t>預金利子により微増となった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これまで計画的に大型事業を実施することで、公債費が膨らまないようにしていたため減債基金を使うことがなかったが、今後の状況によっては、減債基金の必要残高水準を算出する必要が生じる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6DBFDDB-3CC6-48AA-8ACD-0B3D4E6D5D5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AD9AF8A-3903-434A-8BF0-1AFE92E6B66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1CF4041-E593-490E-AF6B-ECAA2C2227D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28338FA-94D0-45CF-A5E9-9EF5CB24573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A5B371F-3BD1-4FF5-A83D-0EACA9D34C4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8E37F9C-86A8-400A-94BB-D9C82431EE3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F153A93-5CFB-45C3-9E44-BC77A869ED7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C4BD9D1-B907-47E5-9D26-7FB97ED860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A3AE284-DE87-45D9-B8BC-85206C85388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2079EF-CA4A-492C-B33E-7DA0E225C4F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22,126
21,384
24.39
10,840,327
10,266,205
520,527
5,713,922
14,826,148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E53A2A5-0ADB-4C28-B2F6-7F71BF7F5A9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33FDAFE-5467-40CA-86F9-CEDBB015AEA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A033F26-834F-4475-BE6B-1BDC52BE864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B8EF98-668F-4A51-97F8-B46301DC9BA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71878EB-03FE-4952-A1BC-709FEA368E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670EA30-6E7D-4B21-9A11-1E49A214BB6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044947B-1FAA-45F4-BD4D-2C69E06F70A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1F2EA7-8CD5-4241-AA9E-230542878EC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F8E2DE6-FD38-45D2-AB79-5EE56BE7AA4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C907899-8DF9-4F0B-9E60-F8FB532735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5E8412C-96C1-4230-B3DA-50BF5A25D8C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97091F2-A162-4D45-9F19-EFD37B7E311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035EB8-0131-4632-82AD-59EEEF8EFE2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872D97E-3A9B-4BB2-A720-866A77FBAFD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1E5414-AC75-45CF-AB65-EEF311BA316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D218E7-81EB-4031-9CEF-9FD19E075BE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F77E8B1-2C43-4F00-A8F4-3E51805DF97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EEFC4C8-41E6-4E81-8E9A-706F4133EFD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FAF56E6-7AAE-43B5-833C-DECB20AEE9C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4374D61-7644-4BEC-A0E5-0ECBE7F58C6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E05F7FF-A8B8-41A6-AA5C-5E43D503B84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9F5FFB5-3D38-4934-A44F-4BEF474FE8F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B9B3CC3-C376-4144-B172-CFD6FCAD662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51F9ECB-6D38-42BC-96AF-2FC5C18A906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C18AA9D-F6CD-4060-8BF2-07F3BF565E3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443E7BB-B6B5-4FA7-ABE3-E40A3A4791F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27FDE6-8D7C-47A8-987B-C682E8DAA55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6BA4526-6579-41F5-B038-CD7018DC8C0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F40A51C-2BEB-45BC-8152-8C0227536CB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9454D98-6846-44B9-B663-65F4D2FCBB1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7A5AC43-35B5-408B-9409-D5D2CC3BB77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3347115-58E5-43A1-BEDC-794C2C3B0AF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465F01B-59B0-4432-93B8-DC2D7360201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E2D448F-FF3D-4830-8B2A-BB1877078DF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289FDD2-AB19-4545-8AC0-DB7690798B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050F61E-D2F6-4564-8563-F6812258A7D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2ED6E6-530D-4437-94C5-0481CE07587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財政力指数は近年大きな変動はなく、安定の傾向にある。しかし、地方交付税への依存度は高く、また町の税収の約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割弱を占める法人税について、特定事業分野の関連法人からの税収が大きな割合を占めており、その分野における不況が減収に直結するため不安定かつ不透明な状況となっている。 </a:t>
          </a:r>
          <a:endParaRPr lang="ja-JP" altLang="ja-JP" sz="1400">
            <a:effectLst/>
          </a:endParaRPr>
        </a:p>
        <a:p>
          <a:r>
            <a:rPr kumimoji="1" lang="ja-JP" altLang="ja-JP" sz="1100">
              <a:solidFill>
                <a:schemeClr val="dk1"/>
              </a:solidFill>
              <a:effectLst/>
              <a:latin typeface="+mn-lt"/>
              <a:ea typeface="+mn-ea"/>
              <a:cs typeface="+mn-cs"/>
            </a:rPr>
            <a:t>   現在計画に基づき行っている職員の定員管理の適正化を引き続き行うとともに、緊急性のある事業を峻別し、投資的経費を抑制するなど歳出の徹底的な見直しを継続して行う。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2E66782-7AD1-412D-8D58-5D506AA968F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436B7F2-34DF-4F78-9862-FB4C95A44BF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0B4F799-589C-430A-BFCE-54D3BD4932B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CBE7D9F-DD77-4AE2-9FEA-44717ED61A3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1D2CE0DC-27A8-40BA-A49A-92D4C757C58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7949FCE-8D4C-4328-ADF6-EDA44E2ABB2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B095168C-4BF4-4E80-8229-7D3AE0241C9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50A57131-41B7-4664-B313-59D193D87AA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A0F8BEA-0CF5-4A15-836F-CFA6EA548B7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12D4CB7B-67AD-48DC-888A-88808BE8AC7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16B13801-CE29-4C6D-BC59-1EABCE1EC76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8C00081D-7A0B-4C09-A085-BBFD6C7C576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715F342-59C9-4997-B1FF-E013FE718CB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BB65D636-A4AE-49DA-AB50-E6E5CB67E31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B3FA8AE-A3F5-4B86-BDEB-894CDD35241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3ECFBAD-8A30-4DC7-BE2D-8282B061E95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F24A2BF-3E65-4C60-9CA8-DD924BF5065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B53701A9-4225-4B0B-8E8F-42572C5D6AD8}"/>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726B2967-9014-45B6-9E8B-4782D2D60754}"/>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E9303FA5-7499-4096-A824-E4A160137BA1}"/>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98749DD0-1DB0-44AD-B8DC-BC04D78E16EC}"/>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48A9712A-2775-48B1-80B7-21B16BCD89B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B1A3FF5E-64FD-4A4D-93C0-5E5BCEB62BE9}"/>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ADAF5A38-C7A6-48D5-8FDD-628EBAEFEA3F}"/>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628A2C26-6795-452E-8622-C5CAB24FE4F2}"/>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9E124B44-11A7-4BC0-824B-F790741533B2}"/>
            </a:ext>
          </a:extLst>
        </xdr:cNvPr>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603BF01-523E-4335-93F4-274216C67D76}"/>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4B2FDD83-8D20-45C9-AAEE-6EE4C0E7BDD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70B30AA1-C805-43AE-A915-5D7EA4EFBED5}"/>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39224D9F-F75C-41E1-A191-D89082166A36}"/>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A64A5C1B-E881-46DC-80CB-256A0C42CCC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1A76AC89-E51E-4F21-8EB0-F78636C7D68F}"/>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8DDA587B-E83E-4396-A4C6-3BB3BB13A875}"/>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BF733DCE-C9B8-4912-ABB4-EF7C31972E6B}"/>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6496657E-1C40-4C4D-8CEE-9647FDD31991}"/>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DE16E992-4A37-4812-AC65-8C3FC765FCB8}"/>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12958A-B2ED-424C-B3EF-4D18881E2C0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49F5150-78E7-4B7B-8D07-568B22F4EFA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432518-6915-45A5-A720-E25EEC58B63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4518ADA-DEFE-41CF-B185-F27292FA86F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419CECF-3213-483B-A87F-832C2A6594D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DE61E4D4-C447-4F40-B92D-998BCE4A3B6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87B5A651-508E-4227-B856-1079F871A01E}"/>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2418C111-EAC4-4414-9093-76B058D3D2DD}"/>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7F5A02CF-50DE-46B2-98C9-09DDDC13A17C}"/>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48926168-5AFD-4A13-BD83-9A631A73F187}"/>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E5C60E80-2287-4238-B455-23981A643EF1}"/>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D180F10-FB3E-4C79-928A-9C51E40E2326}"/>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DB89B072-2300-458F-9FD7-5309DF5B97EA}"/>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A0CC4664-CD43-401A-B245-29042E2B6BA6}"/>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D8646CC2-55F7-4877-80D9-0B93094C19AB}"/>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7D8F90ED-6F9D-4305-B386-BE4A5DAE7A5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729F54C-FF37-410E-A4AF-5D81E43BCA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E9DCE15A-1C0C-43E7-8162-5714AE226D1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E03DE4FC-43F3-42AF-AD08-72E08D3BC91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EBE79925-8E91-471E-8881-61621FA8E10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7CA3388-9554-4757-BE77-B6C48E7EAE8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379E303F-2A56-486A-90EA-A61ADFBF4A7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DD8A592A-584B-4B27-B5D4-374582BEDAD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24B7727-0043-4FC0-95BE-78F30FE922E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AC0B2D8F-A7EC-4FDE-BD5B-C38498D8553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845D94EA-7513-401E-BD83-77F6CF0323C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3CB3AEC5-48CC-4085-B468-CDE87DAACA8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6685772-7C82-48BD-BBC6-BBF5618693A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公債費の増加や人件費の増加等により分子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増加したことに加え、臨時財政対策の減額等により分母（経常一般財源等）が大きく減少したため、</a:t>
          </a:r>
          <a:r>
            <a:rPr kumimoji="1" lang="en-US" altLang="ja-JP" sz="1100">
              <a:solidFill>
                <a:schemeClr val="dk1"/>
              </a:solidFill>
              <a:effectLst/>
              <a:latin typeface="+mn-lt"/>
              <a:ea typeface="+mn-ea"/>
              <a:cs typeface="+mn-cs"/>
            </a:rPr>
            <a:t>92.7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ポイント増加し類似団体平均を上回っている。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公債費の増加の要因は、平成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年度から安全対策として多額の起債により大型建設事業を実施したためである。加えて、令和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年度は庁舎建設等により多額の町債を発行したため、上昇傾向はさらに続く見込みである。近年扶助費も増加傾向にあり、さらなる歳出抑制に努める必要がある。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3A24D57F-C0FE-450E-849A-CC756CE9E19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22A4059-49FB-4F6C-826F-0A1BDBDCB8F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2048F581-48B4-4F02-BA46-92C41647E4C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5EF0550C-1C29-4CBF-B9E9-14F376A031E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F0A23C2-E149-4241-8DD9-42B35C3BD87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791E53D-BE23-4BD3-83C5-837D73CC242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A64BB82-6E5C-4F8A-9D41-BEF35C4BE04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120CD6E-D250-464C-B3FE-4BFA01CD736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8B109B58-4626-44A5-98A9-EF39E0ADA5A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49899E3B-9D2E-44EB-8D86-1070BD37D7D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71EF33EF-3753-49E2-A171-90146A9724F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4D0880C-CE8E-4A13-A043-3B7A26754BE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50A529A-5D3B-4952-A600-D8DF16D5786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3ABEA5F-A5B0-4423-92CF-8D1045DA4DC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A8AF08D7-B829-4F01-BD58-E311B81A3BC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88E9760A-31D7-4F77-A240-2DCC094407CD}"/>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FC903A1B-5652-4844-96AC-675516149663}"/>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28992219-E7E3-4024-BA51-9F93FE0B5E76}"/>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8C2BCE46-DCB9-43B6-B417-DAF5C739353B}"/>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65</xdr:row>
      <xdr:rowOff>22352</xdr:rowOff>
    </xdr:to>
    <xdr:cxnSp macro="">
      <xdr:nvCxnSpPr>
        <xdr:cNvPr id="132" name="直線コネクタ 131">
          <a:extLst>
            <a:ext uri="{FF2B5EF4-FFF2-40B4-BE49-F238E27FC236}">
              <a16:creationId xmlns:a16="http://schemas.microsoft.com/office/drawing/2014/main" id="{497C4496-99F6-4A31-9601-2E1E953481C5}"/>
            </a:ext>
          </a:extLst>
        </xdr:cNvPr>
        <xdr:cNvCxnSpPr/>
      </xdr:nvCxnSpPr>
      <xdr:spPr>
        <a:xfrm>
          <a:off x="4114800" y="10770870"/>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293933BA-64AF-4BB0-B5E8-C441F1FB27D1}"/>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69A04B3E-4929-4D63-90E2-2BFD78A86796}"/>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id="{F3174414-40B1-4509-BB35-277CF97FAF1F}"/>
            </a:ext>
          </a:extLst>
        </xdr:cNvPr>
        <xdr:cNvCxnSpPr/>
      </xdr:nvCxnSpPr>
      <xdr:spPr>
        <a:xfrm flipV="1">
          <a:off x="3225800" y="10770870"/>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66E44FA5-0B3C-41CF-98D8-CA2A1CD6CB45}"/>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67E2BCD8-89AC-4BDF-AFB6-BB568DBC2F02}"/>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169672</xdr:rowOff>
    </xdr:to>
    <xdr:cxnSp macro="">
      <xdr:nvCxnSpPr>
        <xdr:cNvPr id="138" name="直線コネクタ 137">
          <a:extLst>
            <a:ext uri="{FF2B5EF4-FFF2-40B4-BE49-F238E27FC236}">
              <a16:creationId xmlns:a16="http://schemas.microsoft.com/office/drawing/2014/main" id="{C33664FF-4A66-4C44-A335-0F803A14F4FD}"/>
            </a:ext>
          </a:extLst>
        </xdr:cNvPr>
        <xdr:cNvCxnSpPr/>
      </xdr:nvCxnSpPr>
      <xdr:spPr>
        <a:xfrm>
          <a:off x="2336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23D40D9C-F75E-4F82-A4B5-3BC457F3A45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AC47DABB-26CE-4BBC-B751-EB4C2623E0AE}"/>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135890</xdr:rowOff>
    </xdr:to>
    <xdr:cxnSp macro="">
      <xdr:nvCxnSpPr>
        <xdr:cNvPr id="141" name="直線コネクタ 140">
          <a:extLst>
            <a:ext uri="{FF2B5EF4-FFF2-40B4-BE49-F238E27FC236}">
              <a16:creationId xmlns:a16="http://schemas.microsoft.com/office/drawing/2014/main" id="{145638C3-B1E0-4877-A714-0F2E43CE8BD4}"/>
            </a:ext>
          </a:extLst>
        </xdr:cNvPr>
        <xdr:cNvCxnSpPr/>
      </xdr:nvCxnSpPr>
      <xdr:spPr>
        <a:xfrm>
          <a:off x="1447800" y="1107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53F580AC-4806-4452-81F5-1C733880502D}"/>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FA063A0D-3A0C-4B61-BB42-B9F5B55869CA}"/>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64CCB8C4-27A2-45F5-B597-3F335A356432}"/>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A1485D32-DC1A-486D-A21B-AAE5AE6DC20E}"/>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C823F13-E9A8-4D8C-8AB8-989923468A8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47C8451-ABDC-4848-8E6F-754FA3E7E04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A789EAD-F9A6-455D-884D-8D177038B60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58274E8-83CD-43B6-B149-D338F3FE8DF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C0C5DC9-53BE-4D18-A54A-DAD6817B0D7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51" name="楕円 150">
          <a:extLst>
            <a:ext uri="{FF2B5EF4-FFF2-40B4-BE49-F238E27FC236}">
              <a16:creationId xmlns:a16="http://schemas.microsoft.com/office/drawing/2014/main" id="{8F5AA99F-AF9F-4C92-B487-3AFF34EB2BC5}"/>
            </a:ext>
          </a:extLst>
        </xdr:cNvPr>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2" name="財政構造の弾力性該当値テキスト">
          <a:extLst>
            <a:ext uri="{FF2B5EF4-FFF2-40B4-BE49-F238E27FC236}">
              <a16:creationId xmlns:a16="http://schemas.microsoft.com/office/drawing/2014/main" id="{8F1F17F8-1750-4717-86F5-9B447982648D}"/>
            </a:ext>
          </a:extLst>
        </xdr:cNvPr>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49F08D89-CB5D-4226-A22D-758F59010E43}"/>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a:extLst>
            <a:ext uri="{FF2B5EF4-FFF2-40B4-BE49-F238E27FC236}">
              <a16:creationId xmlns:a16="http://schemas.microsoft.com/office/drawing/2014/main" id="{F330DAA0-B57A-490C-BCB1-01648A2D477F}"/>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5" name="楕円 154">
          <a:extLst>
            <a:ext uri="{FF2B5EF4-FFF2-40B4-BE49-F238E27FC236}">
              <a16:creationId xmlns:a16="http://schemas.microsoft.com/office/drawing/2014/main" id="{27567FFC-4502-43B9-BF6F-9243A530BF9B}"/>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8531445E-BAF8-4DA8-B7E7-B04A420238A4}"/>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a:extLst>
            <a:ext uri="{FF2B5EF4-FFF2-40B4-BE49-F238E27FC236}">
              <a16:creationId xmlns:a16="http://schemas.microsoft.com/office/drawing/2014/main" id="{5B2C91E5-BEC8-4183-8189-515802FD9003}"/>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8" name="テキスト ボックス 157">
          <a:extLst>
            <a:ext uri="{FF2B5EF4-FFF2-40B4-BE49-F238E27FC236}">
              <a16:creationId xmlns:a16="http://schemas.microsoft.com/office/drawing/2014/main" id="{7DA863CA-2617-4E46-A59D-947CE6848546}"/>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5B8624B7-42CE-48CE-8309-1D406E1ABDC1}"/>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873AD7BB-44F6-4AA5-9796-65BCD117F08A}"/>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C214372-065A-4F8A-B4B2-2D2ED864002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8CAAC37-2E3A-4AF4-B2C5-D9F720825CB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AFAF797-1FE2-4E39-9872-8CDD4892176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6CADB7E-6882-4B26-A461-CDF82D82B8C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1782514-0F21-4C88-812F-8F9B410D3DD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3A0C2ED-1772-40B5-A29D-CCB16ADAAE4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8EF636A-927B-4868-8BF8-E70CC5518DC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939E462-E677-4042-B5AD-8A214FFE794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4E688A3-7BA3-4780-A694-C6B62A92A18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258CA47-DC8A-48D4-B58F-EA36294E50D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E4A578A-E1EC-439B-BD18-9A0C3AADF10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F8AC00C-D9F2-41A6-9311-946113FB6B9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4EAFDCE-9D3F-429F-8DFE-851A30D353B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2,725</a:t>
          </a:r>
          <a:r>
            <a:rPr kumimoji="1" lang="ja-JP" altLang="ja-JP" sz="1100">
              <a:solidFill>
                <a:schemeClr val="dk1"/>
              </a:solidFill>
              <a:effectLst/>
              <a:latin typeface="+mn-lt"/>
              <a:ea typeface="+mn-ea"/>
              <a:cs typeface="+mn-cs"/>
            </a:rPr>
            <a:t>円下回っているのは、主に物件費を要因としており、文化体育・スポーツ施設等の維持管理業務に係る指定管理者制度の導入により、委託経費の削減に努めているためである。今後も、民間でも実施可能な事業について指定管理者制度の導入を検討するなど、委託化を進め、さらなるコスト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B272B60-D0E4-4347-94F0-556FC73E0AB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F64BC3F-2607-42B0-98E4-608EB499F81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6A30623-93D8-41B3-8BF4-72A963C17F2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02692BC-F8D3-4A71-830A-62266A11CF2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FB6912E-97C4-4C35-B8CD-D88064013E7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9C48A2FF-EC6B-4679-8DE8-09CD293820F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92998567-A8D6-468D-BFF9-B0634EA4489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AED042C-9BD0-400B-A9C8-76F57E5F709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3501BAC-2F49-47B7-894A-52A2B26CCCA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2913A702-D618-45DA-98BA-8EF3D9FB364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B34DEC18-FDF3-47B6-AB93-683B368E7EB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FF692B78-19D3-474E-ACE9-1367F10592A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3C53C896-CB49-4872-ADB2-2D32D59C892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70893C54-11DC-4F1C-A5C5-B10161BC38B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B791FEC-17DE-4DFF-BE16-6D050894E00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43069D9-A13F-4DF5-9E44-018A85272C7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8ACB8545-6433-41B8-AF64-43AEEF9F5BF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B9FB929-6CB4-4EAF-9FA8-664D31A2EA8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791D35F8-C03E-4625-8D2A-5A26466F9E71}"/>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6AC2BAAF-063F-412F-88A0-D5667EA3AB55}"/>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253C12B7-B92B-413F-B895-BE475C42FF3E}"/>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7ED60C74-E4A3-4DCF-8848-B2ED8CABD3D2}"/>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3D783DB7-BE6E-4FE2-A421-BB7B553774D5}"/>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106094</xdr:rowOff>
    </xdr:from>
    <xdr:to>
      <xdr:col>23</xdr:col>
      <xdr:colOff>133350</xdr:colOff>
      <xdr:row>84</xdr:row>
      <xdr:rowOff>51791</xdr:rowOff>
    </xdr:to>
    <xdr:cxnSp macro="">
      <xdr:nvCxnSpPr>
        <xdr:cNvPr id="197" name="直線コネクタ 196">
          <a:extLst>
            <a:ext uri="{FF2B5EF4-FFF2-40B4-BE49-F238E27FC236}">
              <a16:creationId xmlns:a16="http://schemas.microsoft.com/office/drawing/2014/main" id="{D8903B93-F760-4487-B6B7-19F4FAE2CDB8}"/>
            </a:ext>
          </a:extLst>
        </xdr:cNvPr>
        <xdr:cNvCxnSpPr/>
      </xdr:nvCxnSpPr>
      <xdr:spPr>
        <a:xfrm>
          <a:off x="4114800" y="14336444"/>
          <a:ext cx="838200" cy="1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4D51157D-D37B-4C36-99DA-58A94C63A77F}"/>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8B5B8F3B-6436-429B-8524-21A9F39A1FD7}"/>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26845</xdr:rowOff>
    </xdr:from>
    <xdr:to>
      <xdr:col>19</xdr:col>
      <xdr:colOff>133350</xdr:colOff>
      <xdr:row>83</xdr:row>
      <xdr:rowOff>106094</xdr:rowOff>
    </xdr:to>
    <xdr:cxnSp macro="">
      <xdr:nvCxnSpPr>
        <xdr:cNvPr id="200" name="直線コネクタ 199">
          <a:extLst>
            <a:ext uri="{FF2B5EF4-FFF2-40B4-BE49-F238E27FC236}">
              <a16:creationId xmlns:a16="http://schemas.microsoft.com/office/drawing/2014/main" id="{D8055F9D-1A7C-47A8-A349-2921719957D0}"/>
            </a:ext>
          </a:extLst>
        </xdr:cNvPr>
        <xdr:cNvCxnSpPr/>
      </xdr:nvCxnSpPr>
      <xdr:spPr>
        <a:xfrm>
          <a:off x="3225800" y="14257195"/>
          <a:ext cx="889000" cy="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DF5FCCC2-3949-4034-AC15-61AC1039C93D}"/>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353228E0-8FC4-4477-91AB-D6DB0D3C9401}"/>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64833</xdr:rowOff>
    </xdr:from>
    <xdr:to>
      <xdr:col>15</xdr:col>
      <xdr:colOff>82550</xdr:colOff>
      <xdr:row>83</xdr:row>
      <xdr:rowOff>26845</xdr:rowOff>
    </xdr:to>
    <xdr:cxnSp macro="">
      <xdr:nvCxnSpPr>
        <xdr:cNvPr id="203" name="直線コネクタ 202">
          <a:extLst>
            <a:ext uri="{FF2B5EF4-FFF2-40B4-BE49-F238E27FC236}">
              <a16:creationId xmlns:a16="http://schemas.microsoft.com/office/drawing/2014/main" id="{06083CA8-6729-4388-8C44-B0CD51A9F488}"/>
            </a:ext>
          </a:extLst>
        </xdr:cNvPr>
        <xdr:cNvCxnSpPr/>
      </xdr:nvCxnSpPr>
      <xdr:spPr>
        <a:xfrm>
          <a:off x="2336800" y="14123733"/>
          <a:ext cx="889000" cy="1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E121F812-683B-4C78-B631-508E61DCAA4A}"/>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ACEA8095-F0C1-41CB-BC4D-562DACE34065}"/>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10564</xdr:rowOff>
    </xdr:from>
    <xdr:to>
      <xdr:col>11</xdr:col>
      <xdr:colOff>31750</xdr:colOff>
      <xdr:row>82</xdr:row>
      <xdr:rowOff>64833</xdr:rowOff>
    </xdr:to>
    <xdr:cxnSp macro="">
      <xdr:nvCxnSpPr>
        <xdr:cNvPr id="206" name="直線コネクタ 205">
          <a:extLst>
            <a:ext uri="{FF2B5EF4-FFF2-40B4-BE49-F238E27FC236}">
              <a16:creationId xmlns:a16="http://schemas.microsoft.com/office/drawing/2014/main" id="{CC6F799A-FECB-4AB0-9B44-2D1B8E5E3A9A}"/>
            </a:ext>
          </a:extLst>
        </xdr:cNvPr>
        <xdr:cNvCxnSpPr/>
      </xdr:nvCxnSpPr>
      <xdr:spPr>
        <a:xfrm>
          <a:off x="1447800" y="14069464"/>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B3204881-22A3-473C-9370-3EDD7A35E694}"/>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947CD38-86DF-4C0E-86F4-7838AF878FAA}"/>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EEAB156A-DB5A-4C9D-8CD8-C2426825A4BF}"/>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787B3736-B5CB-426F-BCDC-E4F38D8617C7}"/>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6B4ADDA-4B66-4D3C-957A-F6083840E18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552CCC9-83CA-4C15-93F0-11C50760446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2E7F6FC-8065-48D9-8E8F-5712D948DC8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5121F62-13D6-4397-8A16-4D5A039BDB3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38F36D4-EF9C-45E0-AEC0-3F8B2652A19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991</xdr:rowOff>
    </xdr:from>
    <xdr:to>
      <xdr:col>23</xdr:col>
      <xdr:colOff>184150</xdr:colOff>
      <xdr:row>84</xdr:row>
      <xdr:rowOff>102591</xdr:rowOff>
    </xdr:to>
    <xdr:sp macro="" textlink="">
      <xdr:nvSpPr>
        <xdr:cNvPr id="216" name="楕円 215">
          <a:extLst>
            <a:ext uri="{FF2B5EF4-FFF2-40B4-BE49-F238E27FC236}">
              <a16:creationId xmlns:a16="http://schemas.microsoft.com/office/drawing/2014/main" id="{26FE9967-B124-4F2A-9E64-7E3CCBE4F444}"/>
            </a:ext>
          </a:extLst>
        </xdr:cNvPr>
        <xdr:cNvSpPr/>
      </xdr:nvSpPr>
      <xdr:spPr>
        <a:xfrm>
          <a:off x="4902200" y="144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17518</xdr:rowOff>
    </xdr:from>
    <xdr:ext cx="762000" cy="259045"/>
    <xdr:sp macro="" textlink="">
      <xdr:nvSpPr>
        <xdr:cNvPr id="217" name="人件費・物件費等の状況該当値テキスト">
          <a:extLst>
            <a:ext uri="{FF2B5EF4-FFF2-40B4-BE49-F238E27FC236}">
              <a16:creationId xmlns:a16="http://schemas.microsoft.com/office/drawing/2014/main" id="{464EF38A-4B7A-4360-AF64-4D2831B1024D}"/>
            </a:ext>
          </a:extLst>
        </xdr:cNvPr>
        <xdr:cNvSpPr txBox="1"/>
      </xdr:nvSpPr>
      <xdr:spPr>
        <a:xfrm>
          <a:off x="5041900" y="1424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55294</xdr:rowOff>
    </xdr:from>
    <xdr:to>
      <xdr:col>19</xdr:col>
      <xdr:colOff>184150</xdr:colOff>
      <xdr:row>83</xdr:row>
      <xdr:rowOff>156894</xdr:rowOff>
    </xdr:to>
    <xdr:sp macro="" textlink="">
      <xdr:nvSpPr>
        <xdr:cNvPr id="218" name="楕円 217">
          <a:extLst>
            <a:ext uri="{FF2B5EF4-FFF2-40B4-BE49-F238E27FC236}">
              <a16:creationId xmlns:a16="http://schemas.microsoft.com/office/drawing/2014/main" id="{BE6C5A17-A5D4-4DCD-B876-CB56096B2FF9}"/>
            </a:ext>
          </a:extLst>
        </xdr:cNvPr>
        <xdr:cNvSpPr/>
      </xdr:nvSpPr>
      <xdr:spPr>
        <a:xfrm>
          <a:off x="4064000" y="142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167071</xdr:rowOff>
    </xdr:from>
    <xdr:ext cx="736600" cy="259045"/>
    <xdr:sp macro="" textlink="">
      <xdr:nvSpPr>
        <xdr:cNvPr id="219" name="テキスト ボックス 218">
          <a:extLst>
            <a:ext uri="{FF2B5EF4-FFF2-40B4-BE49-F238E27FC236}">
              <a16:creationId xmlns:a16="http://schemas.microsoft.com/office/drawing/2014/main" id="{C875870C-6226-4DDC-A155-E3FAA03359E2}"/>
            </a:ext>
          </a:extLst>
        </xdr:cNvPr>
        <xdr:cNvSpPr txBox="1"/>
      </xdr:nvSpPr>
      <xdr:spPr>
        <a:xfrm>
          <a:off x="3733800" y="140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147495</xdr:rowOff>
    </xdr:from>
    <xdr:to>
      <xdr:col>15</xdr:col>
      <xdr:colOff>133350</xdr:colOff>
      <xdr:row>83</xdr:row>
      <xdr:rowOff>77645</xdr:rowOff>
    </xdr:to>
    <xdr:sp macro="" textlink="">
      <xdr:nvSpPr>
        <xdr:cNvPr id="220" name="楕円 219">
          <a:extLst>
            <a:ext uri="{FF2B5EF4-FFF2-40B4-BE49-F238E27FC236}">
              <a16:creationId xmlns:a16="http://schemas.microsoft.com/office/drawing/2014/main" id="{5FB5513B-B3EE-4AD8-B8C5-CD284310F4AE}"/>
            </a:ext>
          </a:extLst>
        </xdr:cNvPr>
        <xdr:cNvSpPr/>
      </xdr:nvSpPr>
      <xdr:spPr>
        <a:xfrm>
          <a:off x="3175000" y="142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87822</xdr:rowOff>
    </xdr:from>
    <xdr:ext cx="762000" cy="259045"/>
    <xdr:sp macro="" textlink="">
      <xdr:nvSpPr>
        <xdr:cNvPr id="221" name="テキスト ボックス 220">
          <a:extLst>
            <a:ext uri="{FF2B5EF4-FFF2-40B4-BE49-F238E27FC236}">
              <a16:creationId xmlns:a16="http://schemas.microsoft.com/office/drawing/2014/main" id="{F98CAC3D-7590-40CB-A130-0087E97D4B3A}"/>
            </a:ext>
          </a:extLst>
        </xdr:cNvPr>
        <xdr:cNvSpPr txBox="1"/>
      </xdr:nvSpPr>
      <xdr:spPr>
        <a:xfrm>
          <a:off x="2844800" y="139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14033</xdr:rowOff>
    </xdr:from>
    <xdr:to>
      <xdr:col>11</xdr:col>
      <xdr:colOff>82550</xdr:colOff>
      <xdr:row>82</xdr:row>
      <xdr:rowOff>115633</xdr:rowOff>
    </xdr:to>
    <xdr:sp macro="" textlink="">
      <xdr:nvSpPr>
        <xdr:cNvPr id="222" name="楕円 221">
          <a:extLst>
            <a:ext uri="{FF2B5EF4-FFF2-40B4-BE49-F238E27FC236}">
              <a16:creationId xmlns:a16="http://schemas.microsoft.com/office/drawing/2014/main" id="{6454B8C4-C6BE-4152-9E16-5B4B545BA1B6}"/>
            </a:ext>
          </a:extLst>
        </xdr:cNvPr>
        <xdr:cNvSpPr/>
      </xdr:nvSpPr>
      <xdr:spPr>
        <a:xfrm>
          <a:off x="2286000" y="140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125810</xdr:rowOff>
    </xdr:from>
    <xdr:ext cx="762000" cy="259045"/>
    <xdr:sp macro="" textlink="">
      <xdr:nvSpPr>
        <xdr:cNvPr id="223" name="テキスト ボックス 222">
          <a:extLst>
            <a:ext uri="{FF2B5EF4-FFF2-40B4-BE49-F238E27FC236}">
              <a16:creationId xmlns:a16="http://schemas.microsoft.com/office/drawing/2014/main" id="{1E96DFE5-3A94-4AE9-AE6A-661CA75FE09E}"/>
            </a:ext>
          </a:extLst>
        </xdr:cNvPr>
        <xdr:cNvSpPr txBox="1"/>
      </xdr:nvSpPr>
      <xdr:spPr>
        <a:xfrm>
          <a:off x="1955800" y="1384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131214</xdr:rowOff>
    </xdr:from>
    <xdr:to>
      <xdr:col>7</xdr:col>
      <xdr:colOff>31750</xdr:colOff>
      <xdr:row>82</xdr:row>
      <xdr:rowOff>61364</xdr:rowOff>
    </xdr:to>
    <xdr:sp macro="" textlink="">
      <xdr:nvSpPr>
        <xdr:cNvPr id="224" name="楕円 223">
          <a:extLst>
            <a:ext uri="{FF2B5EF4-FFF2-40B4-BE49-F238E27FC236}">
              <a16:creationId xmlns:a16="http://schemas.microsoft.com/office/drawing/2014/main" id="{336FD3BA-5E91-4747-8605-EBBEFCB9E000}"/>
            </a:ext>
          </a:extLst>
        </xdr:cNvPr>
        <xdr:cNvSpPr/>
      </xdr:nvSpPr>
      <xdr:spPr>
        <a:xfrm>
          <a:off x="1397000" y="140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71541</xdr:rowOff>
    </xdr:from>
    <xdr:ext cx="762000" cy="259045"/>
    <xdr:sp macro="" textlink="">
      <xdr:nvSpPr>
        <xdr:cNvPr id="225" name="テキスト ボックス 224">
          <a:extLst>
            <a:ext uri="{FF2B5EF4-FFF2-40B4-BE49-F238E27FC236}">
              <a16:creationId xmlns:a16="http://schemas.microsoft.com/office/drawing/2014/main" id="{415C5DB2-F7AB-400A-9337-7C092A2482A4}"/>
            </a:ext>
          </a:extLst>
        </xdr:cNvPr>
        <xdr:cNvSpPr txBox="1"/>
      </xdr:nvSpPr>
      <xdr:spPr>
        <a:xfrm>
          <a:off x="1066800" y="137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4C3373F5-3E5E-46DF-A167-1A8D2BD5DF3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69A4458-A8C5-4DAD-9E5D-3F5C4002078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B5EB4546-03D5-479F-863B-F9C19ADFD1C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EB2F75E4-C3EC-4C7F-8EEA-72F17119E68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464ED3E-7676-4A96-97EB-0C30ACEC82D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4D7CDCC1-3112-4A04-A4F6-974558BCBE7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F4730CDF-A0A8-4A70-9455-6464FDDFE78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1ABCDA7B-0B61-4634-8307-6BE2C775497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420DF40-23E7-4029-BA51-DB6945D97B6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B5B533CA-21FE-4867-82C8-7B308759B30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062ACE5-AF10-482C-B42F-053C8F66D42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359A89FE-F153-4727-93EC-34BFD210C82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4BBA651-54E3-4E4F-BC4E-980747CA3C0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r>
            <a:rPr lang="ja-JP" altLang="en-US" sz="1400">
              <a:effectLst/>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302368A8-AD91-4012-90A6-296972F794F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D651F4C-8DF6-4B88-89E9-7379A1E342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6193057D-6023-40E5-B86E-65EF83104D5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DEA7EB3E-6296-4BEE-807B-44B02FF4ED2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D04B7DD4-D7E2-4508-B2C5-1BE5E830A02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8294E8DF-7B2A-4696-A478-9E28B339A30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802901B-7C59-4319-BF00-7DA059CE118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BEA2BD58-7CC7-4AEB-8A40-0E6EBED9690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143ADF9E-B84D-4DF4-9433-31E70C9999F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A749ED5A-ABE4-408D-956B-A3E57668E15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69FCFF8D-6A32-4227-9C64-E43F9E73A66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5225A4BD-41FB-4B81-9553-71CD06B58A3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E0438DB8-E236-4409-9C39-0F71D015648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82EA2BFB-4993-4C54-B57D-CCC9EB8F108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84655E38-E868-4EFF-BDAC-F3BE1F36C7F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CC579897-8D00-460D-B564-0279E58277FC}"/>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146137BF-580E-485B-824C-59C9FBD4954F}"/>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B4657F71-B19E-4172-8CC6-2B7612223ACB}"/>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767FF0D6-7A1B-4F7F-9DEC-3A4D6CC4E28A}"/>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CF3BA573-016B-4866-A2ED-D96EA8DF3744}"/>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77611</xdr:rowOff>
    </xdr:to>
    <xdr:cxnSp macro="">
      <xdr:nvCxnSpPr>
        <xdr:cNvPr id="259" name="直線コネクタ 258">
          <a:extLst>
            <a:ext uri="{FF2B5EF4-FFF2-40B4-BE49-F238E27FC236}">
              <a16:creationId xmlns:a16="http://schemas.microsoft.com/office/drawing/2014/main" id="{EC0B5A4F-32A7-4DB9-923A-FFCCA6246307}"/>
            </a:ext>
          </a:extLst>
        </xdr:cNvPr>
        <xdr:cNvCxnSpPr/>
      </xdr:nvCxnSpPr>
      <xdr:spPr>
        <a:xfrm>
          <a:off x="16179800" y="1496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82BDCBAC-7B7E-4F7F-94C8-487B43969B58}"/>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5E268258-2593-4884-99C1-E9F9E48CAA85}"/>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2" name="直線コネクタ 261">
          <a:extLst>
            <a:ext uri="{FF2B5EF4-FFF2-40B4-BE49-F238E27FC236}">
              <a16:creationId xmlns:a16="http://schemas.microsoft.com/office/drawing/2014/main" id="{8EC2BAFB-F99F-4BFF-80C4-C889B03CF6BB}"/>
            </a:ext>
          </a:extLst>
        </xdr:cNvPr>
        <xdr:cNvCxnSpPr/>
      </xdr:nvCxnSpPr>
      <xdr:spPr>
        <a:xfrm flipV="1">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63C90E64-016D-4DB0-8C3F-F0AB60C558CA}"/>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9931F09B-6B83-428F-993B-667ECA163A8D}"/>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88</xdr:row>
      <xdr:rowOff>26811</xdr:rowOff>
    </xdr:to>
    <xdr:cxnSp macro="">
      <xdr:nvCxnSpPr>
        <xdr:cNvPr id="265" name="直線コネクタ 264">
          <a:extLst>
            <a:ext uri="{FF2B5EF4-FFF2-40B4-BE49-F238E27FC236}">
              <a16:creationId xmlns:a16="http://schemas.microsoft.com/office/drawing/2014/main" id="{5DB8FEAA-257E-4C40-94BA-65AD68163316}"/>
            </a:ext>
          </a:extLst>
        </xdr:cNvPr>
        <xdr:cNvCxnSpPr/>
      </xdr:nvCxnSpPr>
      <xdr:spPr>
        <a:xfrm flipV="1">
          <a:off x="14401800" y="150339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A921CB7-2D0C-4207-8401-74309203904B}"/>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6B0B1B28-B906-4101-90C2-53E90164791E}"/>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26811</xdr:rowOff>
    </xdr:to>
    <xdr:cxnSp macro="">
      <xdr:nvCxnSpPr>
        <xdr:cNvPr id="268" name="直線コネクタ 267">
          <a:extLst>
            <a:ext uri="{FF2B5EF4-FFF2-40B4-BE49-F238E27FC236}">
              <a16:creationId xmlns:a16="http://schemas.microsoft.com/office/drawing/2014/main" id="{5BB0C468-1EE7-492F-8085-19B2314DEDFC}"/>
            </a:ext>
          </a:extLst>
        </xdr:cNvPr>
        <xdr:cNvCxnSpPr/>
      </xdr:nvCxnSpPr>
      <xdr:spPr>
        <a:xfrm>
          <a:off x="13512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4EA59229-A540-4F6D-9568-9F8919040F1A}"/>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424F2543-24EA-4A2C-A524-1C2D99FC9234}"/>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3B4F7F92-033A-4AA1-BBC1-ACFBCB133209}"/>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2B18396E-C428-4CA4-9A19-010872B98FC1}"/>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7C77CE6-08F4-433A-BB95-783F70DB7EA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87EFA3B-7978-4B31-8C20-3415CC0C429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6C37491-C7EA-469D-BCD0-46F0C8DC5F2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A86BBA3-0937-4B13-BE2B-F874CD60E27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362A945-4BAA-4C53-B83A-73D505CCBEC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8" name="楕円 277">
          <a:extLst>
            <a:ext uri="{FF2B5EF4-FFF2-40B4-BE49-F238E27FC236}">
              <a16:creationId xmlns:a16="http://schemas.microsoft.com/office/drawing/2014/main" id="{E6AEF07C-3375-4E73-8604-523713A9147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9" name="給与水準   （国との比較）該当値テキスト">
          <a:extLst>
            <a:ext uri="{FF2B5EF4-FFF2-40B4-BE49-F238E27FC236}">
              <a16:creationId xmlns:a16="http://schemas.microsoft.com/office/drawing/2014/main" id="{6010DEFF-DFDC-4246-92FD-F05D4BB2B619}"/>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64B386DB-7E74-4085-B60F-CDADF46C1968}"/>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A8C7DDB5-61CB-4B9A-B5F7-69C11F65E787}"/>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a:extLst>
            <a:ext uri="{FF2B5EF4-FFF2-40B4-BE49-F238E27FC236}">
              <a16:creationId xmlns:a16="http://schemas.microsoft.com/office/drawing/2014/main" id="{D138FCE7-0D9A-40D2-8201-826EACEE24DF}"/>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a:extLst>
            <a:ext uri="{FF2B5EF4-FFF2-40B4-BE49-F238E27FC236}">
              <a16:creationId xmlns:a16="http://schemas.microsoft.com/office/drawing/2014/main" id="{E8368531-CB4C-4773-BEA0-9A768C39CF49}"/>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4" name="楕円 283">
          <a:extLst>
            <a:ext uri="{FF2B5EF4-FFF2-40B4-BE49-F238E27FC236}">
              <a16:creationId xmlns:a16="http://schemas.microsoft.com/office/drawing/2014/main" id="{D0F5F3CE-0301-4B48-84B5-E31C20114127}"/>
            </a:ext>
          </a:extLst>
        </xdr:cNvPr>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5" name="テキスト ボックス 284">
          <a:extLst>
            <a:ext uri="{FF2B5EF4-FFF2-40B4-BE49-F238E27FC236}">
              <a16:creationId xmlns:a16="http://schemas.microsoft.com/office/drawing/2014/main" id="{3A981454-FF53-4283-9D57-8DD654352DD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6" name="楕円 285">
          <a:extLst>
            <a:ext uri="{FF2B5EF4-FFF2-40B4-BE49-F238E27FC236}">
              <a16:creationId xmlns:a16="http://schemas.microsoft.com/office/drawing/2014/main" id="{C2A1F5AD-7328-44A2-B92B-39781C4B9CEC}"/>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7" name="テキスト ボックス 286">
          <a:extLst>
            <a:ext uri="{FF2B5EF4-FFF2-40B4-BE49-F238E27FC236}">
              <a16:creationId xmlns:a16="http://schemas.microsoft.com/office/drawing/2014/main" id="{B6F5F7D7-593A-42F1-ACB9-0F5F6F1E73AA}"/>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908E0BE0-62B1-40BB-94FE-A9C0858FF56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D38FEEBA-67C5-4B78-83C6-4D95EA2BFEA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3FA86CEE-80F5-4E39-B206-A1E5BE24F9A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BF630D66-C778-4E54-BADA-E2D04C7F80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127768A9-F7B6-4342-BE29-49D728AE12B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ACD78BC-C4A4-482A-BE14-758F6CEF13D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B0F7AE60-47FB-4E28-9223-71039206839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F615543F-B6C6-4C10-8626-B4F318AF3F4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A0CBA8B1-F1FE-402E-BACC-E9D728A6657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7CC6EFA1-E2FD-4A9C-9FE0-F8DB138D3A3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A8A08A24-3FB5-420A-85F8-FF2EA7C12EC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B1B64A2-36EE-4526-B5D5-F6E727295E9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CEEF3C67-B4E1-400C-B452-1D3C4667561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0.31</a:t>
          </a:r>
          <a:r>
            <a:rPr kumimoji="1" lang="ja-JP" altLang="en-US" sz="1000">
              <a:solidFill>
                <a:schemeClr val="dk1"/>
              </a:solidFill>
              <a:effectLst/>
              <a:latin typeface="+mn-lt"/>
              <a:ea typeface="+mn-ea"/>
              <a:cs typeface="+mn-cs"/>
            </a:rPr>
            <a:t>人増加し、</a:t>
          </a:r>
          <a:r>
            <a:rPr kumimoji="1" lang="ja-JP" altLang="ja-JP" sz="1000">
              <a:solidFill>
                <a:schemeClr val="dk1"/>
              </a:solidFill>
              <a:effectLst/>
              <a:latin typeface="+mn-lt"/>
              <a:ea typeface="+mn-ea"/>
              <a:cs typeface="+mn-cs"/>
            </a:rPr>
            <a:t>類似団体平均を</a:t>
          </a:r>
          <a:r>
            <a:rPr kumimoji="1" lang="en-US" altLang="ja-JP" sz="1000">
              <a:solidFill>
                <a:schemeClr val="dk1"/>
              </a:solidFill>
              <a:effectLst/>
              <a:latin typeface="+mn-lt"/>
              <a:ea typeface="+mn-ea"/>
              <a:cs typeface="+mn-cs"/>
            </a:rPr>
            <a:t>0.14</a:t>
          </a:r>
          <a:r>
            <a:rPr kumimoji="1" lang="ja-JP" altLang="ja-JP" sz="1000">
              <a:solidFill>
                <a:schemeClr val="dk1"/>
              </a:solidFill>
              <a:effectLst/>
              <a:latin typeface="+mn-lt"/>
              <a:ea typeface="+mn-ea"/>
              <a:cs typeface="+mn-cs"/>
            </a:rPr>
            <a:t>人上回っている。</a:t>
          </a:r>
          <a:r>
            <a:rPr kumimoji="1" lang="ja-JP" altLang="en-US" sz="1000">
              <a:solidFill>
                <a:schemeClr val="dk1"/>
              </a:solidFill>
              <a:effectLst/>
              <a:latin typeface="+mn-lt"/>
              <a:ea typeface="+mn-ea"/>
              <a:cs typeface="+mn-cs"/>
            </a:rPr>
            <a:t>前年度より増となった</a:t>
          </a:r>
          <a:r>
            <a:rPr kumimoji="1" lang="ja-JP" altLang="ja-JP" sz="1000">
              <a:solidFill>
                <a:schemeClr val="dk1"/>
              </a:solidFill>
              <a:effectLst/>
              <a:latin typeface="+mn-lt"/>
              <a:ea typeface="+mn-ea"/>
              <a:cs typeface="+mn-cs"/>
            </a:rPr>
            <a:t>要因としては、令和３年度に比べ分子である職員数が４名増加したことに加え、分母である人口が２５６人減少し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持続可能な行政運営と住民サービスの向上を目指す。</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CB20DB6D-DDFA-471D-A834-7B9A38B742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E10BA6B5-A525-43E8-9FAD-0AC41BCF8B1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95E4C8E8-CF7F-45A0-A68A-7840BA49483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87394CB6-CE93-4F25-9344-F3C62C17427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20482237-036B-48A3-B42E-3462CADAC02F}"/>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4593B10D-591A-4D04-98E0-249106465E5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8F48769-139E-4BFD-9276-6534D6BDF6A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F38D4A40-220D-41E1-BEB7-140C8F10274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848955DD-EE03-4BDE-B0FF-C1A021240D1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73B221AA-F234-4E7E-8D4F-2C5198D647DB}"/>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5277863E-B387-49DB-B18F-E27848B46CD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34898E71-08C1-4A50-87E2-4EF2D760089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492B598E-4FA5-40B1-BE17-5CC5F83857B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1965D5E2-DF81-4923-A03E-B88E793E672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A6B01126-4C1D-4E4B-B822-6BC0BC61901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2693615-7D27-4006-A4CF-FB6C0800D90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C6BEF67F-D317-40FB-87A0-0347236C86A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BF4A18F4-785F-4062-B84B-A5B4337D1B5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C1E0ED09-8D7C-411A-A98F-9BDD4C3A758D}"/>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70DB5DC8-6138-4A14-984C-0B3AA8DBC99F}"/>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70A94D94-5B81-433D-B419-4CC44A9EE42F}"/>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14D6878-F949-429A-9FB5-607D0FABA98B}"/>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759355F5-E105-4C83-A706-A286E1B958DE}"/>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155575</xdr:rowOff>
    </xdr:to>
    <xdr:cxnSp macro="">
      <xdr:nvCxnSpPr>
        <xdr:cNvPr id="324" name="直線コネクタ 323">
          <a:extLst>
            <a:ext uri="{FF2B5EF4-FFF2-40B4-BE49-F238E27FC236}">
              <a16:creationId xmlns:a16="http://schemas.microsoft.com/office/drawing/2014/main" id="{C0766EA0-E851-4479-93C4-2A1CDCB23594}"/>
            </a:ext>
          </a:extLst>
        </xdr:cNvPr>
        <xdr:cNvCxnSpPr/>
      </xdr:nvCxnSpPr>
      <xdr:spPr>
        <a:xfrm>
          <a:off x="16179800" y="10560594"/>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E94C3EA3-1669-41E3-934D-DDB4657FCBC3}"/>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54DA5097-6232-442F-938B-69FCBF8FC73D}"/>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102144</xdr:rowOff>
    </xdr:to>
    <xdr:cxnSp macro="">
      <xdr:nvCxnSpPr>
        <xdr:cNvPr id="327" name="直線コネクタ 326">
          <a:extLst>
            <a:ext uri="{FF2B5EF4-FFF2-40B4-BE49-F238E27FC236}">
              <a16:creationId xmlns:a16="http://schemas.microsoft.com/office/drawing/2014/main" id="{78213576-AB22-4D78-895B-11987AAED920}"/>
            </a:ext>
          </a:extLst>
        </xdr:cNvPr>
        <xdr:cNvCxnSpPr/>
      </xdr:nvCxnSpPr>
      <xdr:spPr>
        <a:xfrm>
          <a:off x="15290800" y="1052267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A0BB1E9D-265C-4F61-A94A-F7F8F764F024}"/>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A07464DC-1468-41F7-9917-E8111E231401}"/>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64226</xdr:rowOff>
    </xdr:to>
    <xdr:cxnSp macro="">
      <xdr:nvCxnSpPr>
        <xdr:cNvPr id="330" name="直線コネクタ 329">
          <a:extLst>
            <a:ext uri="{FF2B5EF4-FFF2-40B4-BE49-F238E27FC236}">
              <a16:creationId xmlns:a16="http://schemas.microsoft.com/office/drawing/2014/main" id="{2CDB48E6-DB5B-4729-B71E-D46824ED6986}"/>
            </a:ext>
          </a:extLst>
        </xdr:cNvPr>
        <xdr:cNvCxnSpPr/>
      </xdr:nvCxnSpPr>
      <xdr:spPr>
        <a:xfrm>
          <a:off x="14401800" y="104950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B660CC0F-5AF0-4E9E-B141-2C9108BA8974}"/>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72496ED5-6286-4191-88AF-C1515D162397}"/>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41819</xdr:rowOff>
    </xdr:to>
    <xdr:cxnSp macro="">
      <xdr:nvCxnSpPr>
        <xdr:cNvPr id="333" name="直線コネクタ 332">
          <a:extLst>
            <a:ext uri="{FF2B5EF4-FFF2-40B4-BE49-F238E27FC236}">
              <a16:creationId xmlns:a16="http://schemas.microsoft.com/office/drawing/2014/main" id="{6A5CA0AC-96E6-493C-89B8-09BA664794D0}"/>
            </a:ext>
          </a:extLst>
        </xdr:cNvPr>
        <xdr:cNvCxnSpPr/>
      </xdr:nvCxnSpPr>
      <xdr:spPr>
        <a:xfrm flipV="1">
          <a:off x="13512800" y="104950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A02E7E7D-54E7-4256-BED8-2BC665C01EAB}"/>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5198A533-DDA7-49A1-84CC-07D18EBA0526}"/>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F0969A92-D2D1-4257-B649-F8147D4AD997}"/>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222F5214-8949-4C47-BFB3-C64BE7490525}"/>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2631CD2-7C0C-4F58-9998-3EED787F0F8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4DDB172-24DB-4A78-9484-BB0DE53719A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6451316-F895-40EA-B4C0-1F44B3FB155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0CB5A6F-9524-42C4-A797-C52E29B5EC2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15852308-EFE0-465D-BCAF-5CF1CF49DCB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43" name="楕円 342">
          <a:extLst>
            <a:ext uri="{FF2B5EF4-FFF2-40B4-BE49-F238E27FC236}">
              <a16:creationId xmlns:a16="http://schemas.microsoft.com/office/drawing/2014/main" id="{2F742099-E280-4038-AA30-047E16567A2B}"/>
            </a:ext>
          </a:extLst>
        </xdr:cNvPr>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44" name="定員管理の状況該当値テキスト">
          <a:extLst>
            <a:ext uri="{FF2B5EF4-FFF2-40B4-BE49-F238E27FC236}">
              <a16:creationId xmlns:a16="http://schemas.microsoft.com/office/drawing/2014/main" id="{05FE5F29-D536-4E31-8A8A-F5FA447E4FCD}"/>
            </a:ext>
          </a:extLst>
        </xdr:cNvPr>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a:extLst>
            <a:ext uri="{FF2B5EF4-FFF2-40B4-BE49-F238E27FC236}">
              <a16:creationId xmlns:a16="http://schemas.microsoft.com/office/drawing/2014/main" id="{2B1F0FA8-F627-485A-A412-DBC869117D1B}"/>
            </a:ext>
          </a:extLst>
        </xdr:cNvPr>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6" name="テキスト ボックス 345">
          <a:extLst>
            <a:ext uri="{FF2B5EF4-FFF2-40B4-BE49-F238E27FC236}">
              <a16:creationId xmlns:a16="http://schemas.microsoft.com/office/drawing/2014/main" id="{A3AF444E-4A99-441E-94DC-F5EE3A01A557}"/>
            </a:ext>
          </a:extLst>
        </xdr:cNvPr>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47" name="楕円 346">
          <a:extLst>
            <a:ext uri="{FF2B5EF4-FFF2-40B4-BE49-F238E27FC236}">
              <a16:creationId xmlns:a16="http://schemas.microsoft.com/office/drawing/2014/main" id="{3AF3B37E-42A0-45C4-A67B-171C5D71C58F}"/>
            </a:ext>
          </a:extLst>
        </xdr:cNvPr>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48" name="テキスト ボックス 347">
          <a:extLst>
            <a:ext uri="{FF2B5EF4-FFF2-40B4-BE49-F238E27FC236}">
              <a16:creationId xmlns:a16="http://schemas.microsoft.com/office/drawing/2014/main" id="{E6DA53B1-1038-4E95-8E7F-082ACEF9539F}"/>
            </a:ext>
          </a:extLst>
        </xdr:cNvPr>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9" name="楕円 348">
          <a:extLst>
            <a:ext uri="{FF2B5EF4-FFF2-40B4-BE49-F238E27FC236}">
              <a16:creationId xmlns:a16="http://schemas.microsoft.com/office/drawing/2014/main" id="{FCF236DA-5A1F-4DC3-A6F9-293DE8E79D8C}"/>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50" name="テキスト ボックス 349">
          <a:extLst>
            <a:ext uri="{FF2B5EF4-FFF2-40B4-BE49-F238E27FC236}">
              <a16:creationId xmlns:a16="http://schemas.microsoft.com/office/drawing/2014/main" id="{119C2CF7-C99E-4D16-B9F3-4A6756500973}"/>
            </a:ext>
          </a:extLst>
        </xdr:cNvPr>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51" name="楕円 350">
          <a:extLst>
            <a:ext uri="{FF2B5EF4-FFF2-40B4-BE49-F238E27FC236}">
              <a16:creationId xmlns:a16="http://schemas.microsoft.com/office/drawing/2014/main" id="{3FF7228F-09D7-4EAF-9ACC-93B3186FE6D9}"/>
            </a:ext>
          </a:extLst>
        </xdr:cNvPr>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102796</xdr:rowOff>
    </xdr:from>
    <xdr:ext cx="762000" cy="259045"/>
    <xdr:sp macro="" textlink="">
      <xdr:nvSpPr>
        <xdr:cNvPr id="352" name="テキスト ボックス 351">
          <a:extLst>
            <a:ext uri="{FF2B5EF4-FFF2-40B4-BE49-F238E27FC236}">
              <a16:creationId xmlns:a16="http://schemas.microsoft.com/office/drawing/2014/main" id="{3694C83B-5494-4C06-AEF8-46C6B1C45C17}"/>
            </a:ext>
          </a:extLst>
        </xdr:cNvPr>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7504B1C-D47B-406B-AC62-FEF609D6A6D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6A6C9740-D45C-4BA4-8A73-F4A1A830965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DCEBB233-951C-4A32-8CD0-9DC0DD20992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AB36F04A-1A37-4F2C-8AF1-567589EF5F2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37C324D9-606A-4284-98A8-0D5C8F96C88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19606CB-CA84-47FD-B3F8-2B1D5A1AF62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C649250-3258-44D9-8178-A8373C98D1B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4D56E025-706D-49B7-99C6-817E46A8681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CE50F00D-DED3-416D-8A16-DBA5AD13038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BCD37761-4F8E-43F0-B422-179B4B4F495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16E2696-0E78-48AB-AC7D-AB1805C4798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A2955AF-6DB9-40C7-975A-99D57FAA90F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44C1F89-0E92-4A9D-9815-E6C3ED5361C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近年継続して行ってきた大型普通建設事業の元金償還が順に開始されていることから増加し続けている。類似団体平均と比較しても</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ポイント上回っており、依然として高い水準となっている。</a:t>
          </a:r>
          <a:endParaRPr lang="ja-JP" altLang="ja-JP" sz="1400">
            <a:effectLst/>
          </a:endParaRPr>
        </a:p>
        <a:p>
          <a:r>
            <a:rPr kumimoji="1" lang="ja-JP" altLang="ja-JP" sz="1100">
              <a:solidFill>
                <a:schemeClr val="dk1"/>
              </a:solidFill>
              <a:effectLst/>
              <a:latin typeface="+mn-lt"/>
              <a:ea typeface="+mn-ea"/>
              <a:cs typeface="+mn-cs"/>
            </a:rPr>
            <a:t>　令和３年度まで大型建設事業を継続して行っており、今後さらに数年間にわたって公債費の上昇は続く見込みであるため、今後は緊急性・住民ニーズを的確に把握した事業の選択により町債の新規発行の抑制を図り、町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B043662-936B-4DC8-8F62-376C5BD0A87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CC49853-91BE-4984-A556-AB161BAE7FB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27ED854-B3CC-4D07-858A-0DE50D60F55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45B76407-CB40-41CC-B753-40B630C3073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88025F57-030E-4E3D-B446-DCE03497549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D8F5F5C3-AB42-4906-8DB4-B4FD0103612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B203D8E4-9381-45CD-8745-3AF002381E5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B87EBAF4-5006-4FF1-929A-F5F1D3AE2BC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716031F8-EF0B-4F24-B4C8-34163DDA32A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EE349908-010D-4AD0-9352-8427EC1B97B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3F0619F8-D9F3-43C7-B02D-C5AA9F901A7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8F65C8B5-B1FB-4965-B0A8-8B5091EDE07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E4C3F013-74DF-4A41-A44F-F9702A478D4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0C1798F-163A-4C65-93E2-2D5422F1F52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95595C63-90C6-4640-9859-1D60505E152C}"/>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ECD91D05-D650-4AD6-8DF9-1B57E4E027C3}"/>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78781E66-730D-4F8A-8F26-81FF7488CAFA}"/>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D00BF48E-8C69-4CED-90C2-1E1330FC1B5C}"/>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3D8656C6-03D7-4734-A385-9A8E87155F49}"/>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151554</xdr:rowOff>
    </xdr:to>
    <xdr:cxnSp macro="">
      <xdr:nvCxnSpPr>
        <xdr:cNvPr id="385" name="直線コネクタ 384">
          <a:extLst>
            <a:ext uri="{FF2B5EF4-FFF2-40B4-BE49-F238E27FC236}">
              <a16:creationId xmlns:a16="http://schemas.microsoft.com/office/drawing/2014/main" id="{57D28D1F-E9C8-4AEF-A578-1A84876C8CCE}"/>
            </a:ext>
          </a:extLst>
        </xdr:cNvPr>
        <xdr:cNvCxnSpPr/>
      </xdr:nvCxnSpPr>
      <xdr:spPr>
        <a:xfrm flipV="1">
          <a:off x="16179800" y="74917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64418F8-E840-4F55-9494-CDD8B4F95DA2}"/>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EC647012-0565-495D-93A1-A45054CE94FE}"/>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151554</xdr:rowOff>
    </xdr:to>
    <xdr:cxnSp macro="">
      <xdr:nvCxnSpPr>
        <xdr:cNvPr id="388" name="直線コネクタ 387">
          <a:extLst>
            <a:ext uri="{FF2B5EF4-FFF2-40B4-BE49-F238E27FC236}">
              <a16:creationId xmlns:a16="http://schemas.microsoft.com/office/drawing/2014/main" id="{BBAF1FDD-5519-4614-A063-D37580F200C6}"/>
            </a:ext>
          </a:extLst>
        </xdr:cNvPr>
        <xdr:cNvCxnSpPr/>
      </xdr:nvCxnSpPr>
      <xdr:spPr>
        <a:xfrm>
          <a:off x="15290800" y="7507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DA1DF085-C870-4EFA-B8F4-607AEE0D81B1}"/>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11614821-C087-47F7-951A-9019B08F3169}"/>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135467</xdr:rowOff>
    </xdr:to>
    <xdr:cxnSp macro="">
      <xdr:nvCxnSpPr>
        <xdr:cNvPr id="391" name="直線コネクタ 390">
          <a:extLst>
            <a:ext uri="{FF2B5EF4-FFF2-40B4-BE49-F238E27FC236}">
              <a16:creationId xmlns:a16="http://schemas.microsoft.com/office/drawing/2014/main" id="{3C5DC1E1-5B71-477E-8969-766C403489E0}"/>
            </a:ext>
          </a:extLst>
        </xdr:cNvPr>
        <xdr:cNvCxnSpPr/>
      </xdr:nvCxnSpPr>
      <xdr:spPr>
        <a:xfrm>
          <a:off x="14401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2D39027B-243A-4487-B3DA-B3FEA6F0D094}"/>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9BEB167B-C011-4289-877E-5EB7CAF89AB4}"/>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55033</xdr:rowOff>
    </xdr:to>
    <xdr:cxnSp macro="">
      <xdr:nvCxnSpPr>
        <xdr:cNvPr id="394" name="直線コネクタ 393">
          <a:extLst>
            <a:ext uri="{FF2B5EF4-FFF2-40B4-BE49-F238E27FC236}">
              <a16:creationId xmlns:a16="http://schemas.microsoft.com/office/drawing/2014/main" id="{B276ABEF-D45F-4555-AE99-6552AE8BCC32}"/>
            </a:ext>
          </a:extLst>
        </xdr:cNvPr>
        <xdr:cNvCxnSpPr/>
      </xdr:nvCxnSpPr>
      <xdr:spPr>
        <a:xfrm>
          <a:off x="13512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326C280C-4F15-4D23-9EB0-725C06E05DF8}"/>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9406F724-9685-48A0-8FF8-F3407C708C59}"/>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B46CEDFB-C928-4212-9A08-441BCD7D66A7}"/>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98F23699-0655-4FBE-9C9D-A010427877EE}"/>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2ABC23C-CB76-474B-9594-0DEF071724F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5BB9576-B415-4D53-9474-E87BACB9D46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341E0BF-52D4-460E-8934-FB14E62E175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D10B3D5-90DE-4894-BF82-AB00795A7C2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828AAE1-8304-49E2-A8A2-E303DF427EF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a:extLst>
            <a:ext uri="{FF2B5EF4-FFF2-40B4-BE49-F238E27FC236}">
              <a16:creationId xmlns:a16="http://schemas.microsoft.com/office/drawing/2014/main" id="{C79D9B7D-EE25-4C77-B1F0-D8C49425986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a:extLst>
            <a:ext uri="{FF2B5EF4-FFF2-40B4-BE49-F238E27FC236}">
              <a16:creationId xmlns:a16="http://schemas.microsoft.com/office/drawing/2014/main" id="{68E1E8EA-140D-4927-A659-BEB592692C1F}"/>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6" name="楕円 405">
          <a:extLst>
            <a:ext uri="{FF2B5EF4-FFF2-40B4-BE49-F238E27FC236}">
              <a16:creationId xmlns:a16="http://schemas.microsoft.com/office/drawing/2014/main" id="{DC386E5A-FDC3-40A6-8FB3-FB041CE88CD7}"/>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7" name="テキスト ボックス 406">
          <a:extLst>
            <a:ext uri="{FF2B5EF4-FFF2-40B4-BE49-F238E27FC236}">
              <a16:creationId xmlns:a16="http://schemas.microsoft.com/office/drawing/2014/main" id="{937D4005-B4E2-419D-9B1C-C26ABD4E26F4}"/>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8" name="楕円 407">
          <a:extLst>
            <a:ext uri="{FF2B5EF4-FFF2-40B4-BE49-F238E27FC236}">
              <a16:creationId xmlns:a16="http://schemas.microsoft.com/office/drawing/2014/main" id="{07291E6A-E751-4821-86DA-FF522DE31B75}"/>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DD65B670-BD46-4FCF-AD7D-C490E48BECD8}"/>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10" name="楕円 409">
          <a:extLst>
            <a:ext uri="{FF2B5EF4-FFF2-40B4-BE49-F238E27FC236}">
              <a16:creationId xmlns:a16="http://schemas.microsoft.com/office/drawing/2014/main" id="{A2EA0E10-B767-45BA-A38C-6CDD159E2436}"/>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204FDE99-74FC-46EB-9939-FEAA44D17AA7}"/>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2" name="楕円 411">
          <a:extLst>
            <a:ext uri="{FF2B5EF4-FFF2-40B4-BE49-F238E27FC236}">
              <a16:creationId xmlns:a16="http://schemas.microsoft.com/office/drawing/2014/main" id="{EBFCA653-74D4-405D-9BB2-566167543B2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91140D3D-10DE-4B32-A141-F90483A9AFFB}"/>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92D0866-7515-4FFC-ABDA-7C4A0FDF79B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0412C10-2EC8-45B6-8BE9-94385A192B4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4A5E488-20BF-4F4C-A534-1CE02A2AD4F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E9F801E1-27F6-49DE-98CF-FD820E50FFB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9875272-A9F4-40A4-A007-5F8258203A3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900DFFE-EA42-45B3-9256-00CBDCCDCEE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2FCAC6CD-A987-43E5-AD67-930955176A8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DA9EAB4-3CC5-43FA-9359-8C8C3724E08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7615137-B8CF-464B-BB04-29668872A1F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F30F69E-4898-4C5F-BEBB-5C956806704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7AE5DC4-05B2-4150-8A84-D3DB6DD01D8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4CB4D5B-B492-415C-BBB0-C445848F98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3B6A2A0D-E055-42B3-B689-36ABAD11CBF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庁舎及び地域交流センター建設事業執行に伴う町債残高の増加等により、令和３年度は将来負担比率が大きく増加し、令和４年度は</a:t>
          </a:r>
          <a:r>
            <a:rPr kumimoji="1" lang="en-US" altLang="ja-JP" sz="1000">
              <a:solidFill>
                <a:schemeClr val="dk1"/>
              </a:solidFill>
              <a:effectLst/>
              <a:latin typeface="+mn-lt"/>
              <a:ea typeface="+mn-ea"/>
              <a:cs typeface="+mn-cs"/>
            </a:rPr>
            <a:t>9.3</a:t>
          </a:r>
          <a:r>
            <a:rPr kumimoji="1" lang="ja-JP" altLang="ja-JP" sz="1000">
              <a:solidFill>
                <a:schemeClr val="dk1"/>
              </a:solidFill>
              <a:effectLst/>
              <a:latin typeface="+mn-lt"/>
              <a:ea typeface="+mn-ea"/>
              <a:cs typeface="+mn-cs"/>
            </a:rPr>
            <a:t>ポイント減少したものの、類似団体平均と比較しても</a:t>
          </a:r>
          <a:r>
            <a:rPr kumimoji="1" lang="en-US" altLang="ja-JP" sz="1000">
              <a:solidFill>
                <a:schemeClr val="dk1"/>
              </a:solidFill>
              <a:effectLst/>
              <a:latin typeface="+mn-lt"/>
              <a:ea typeface="+mn-ea"/>
              <a:cs typeface="+mn-cs"/>
            </a:rPr>
            <a:t>173.1</a:t>
          </a:r>
          <a:r>
            <a:rPr kumimoji="1" lang="ja-JP" altLang="ja-JP" sz="1000">
              <a:solidFill>
                <a:schemeClr val="dk1"/>
              </a:solidFill>
              <a:effectLst/>
              <a:latin typeface="+mn-lt"/>
              <a:ea typeface="+mn-ea"/>
              <a:cs typeface="+mn-cs"/>
            </a:rPr>
            <a:t>ポイントと大きく上回り、順位は最下位となっている。</a:t>
          </a:r>
          <a:endParaRPr lang="ja-JP" altLang="ja-JP" sz="1100">
            <a:effectLst/>
          </a:endParaRPr>
        </a:p>
        <a:p>
          <a:r>
            <a:rPr kumimoji="1" lang="ja-JP" altLang="ja-JP" sz="1000">
              <a:solidFill>
                <a:schemeClr val="dk1"/>
              </a:solidFill>
              <a:effectLst/>
              <a:latin typeface="+mn-lt"/>
              <a:ea typeface="+mn-ea"/>
              <a:cs typeface="+mn-cs"/>
            </a:rPr>
            <a:t>　要因としては、町債残高に加え、公共下水道会計の町債残高や土地開発公社の負債額等も高額であるためである。令和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は町債残高の減少が見込まれる一方で、標準財政規模の減少が見込まれることから、土地開発公社の健全化を進める一方、起債の新規発行の抑制及び財政調整基金の復元などにより、できる限り指標改善に取り組む。</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266D03D-5968-468A-9765-AF8BAD8B285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C8A6D99-8BBD-4DFC-B653-77D8631C845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4919486-80FF-4473-AE32-40784DB434C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8335DD54-3398-405C-891A-25A995BC1CA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B6972F88-EF6C-40DF-9F6F-D428F1B87CA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28814405-4BFF-4FD6-A347-767A25C9213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B02F1762-9CEE-4562-8C60-F274D258AD1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3A13FA07-ECC1-4469-8F66-3A918E58A81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C65299-8C09-41A9-AA83-61E6250AA9E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BD231517-2231-4C58-987D-CF10E3DA6BB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599EC132-0AE1-4BD7-AAE8-B0F41F4086B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EDD1C57E-E2D4-419C-9687-DBF7EEAD579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CB86F44-AB9D-46C1-B223-0C3676182DA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A5181851-EEB3-4D1D-A716-38657E3963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EF7BE16-8775-4B39-8FBE-FA4BD9D2CD3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1B770D6B-316C-4B67-811E-C7C0015B5A39}"/>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1C1327B9-8B98-47EF-9A06-1B2550A34A33}"/>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7F6C798-CBFE-45E1-A060-0C088C53E901}"/>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94A78032-C508-4C5F-B8F4-40512084AAA7}"/>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71669E3E-DC27-4E3A-BDEF-E3E6941CCB0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162518</xdr:rowOff>
    </xdr:from>
    <xdr:to>
      <xdr:col>81</xdr:col>
      <xdr:colOff>44450</xdr:colOff>
      <xdr:row>22</xdr:row>
      <xdr:rowOff>65871</xdr:rowOff>
    </xdr:to>
    <xdr:cxnSp macro="">
      <xdr:nvCxnSpPr>
        <xdr:cNvPr id="447" name="直線コネクタ 446">
          <a:extLst>
            <a:ext uri="{FF2B5EF4-FFF2-40B4-BE49-F238E27FC236}">
              <a16:creationId xmlns:a16="http://schemas.microsoft.com/office/drawing/2014/main" id="{0D1BC284-18E1-4914-931D-ECF79E37C17A}"/>
            </a:ext>
          </a:extLst>
        </xdr:cNvPr>
        <xdr:cNvCxnSpPr/>
      </xdr:nvCxnSpPr>
      <xdr:spPr>
        <a:xfrm flipV="1">
          <a:off x="16179800" y="3762968"/>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C0F88B62-DC73-4CC9-9E35-B75425D14EC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36DB2EAC-47DD-4FCE-8B79-16756969BD5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143340</xdr:rowOff>
    </xdr:from>
    <xdr:to>
      <xdr:col>77</xdr:col>
      <xdr:colOff>44450</xdr:colOff>
      <xdr:row>22</xdr:row>
      <xdr:rowOff>65871</xdr:rowOff>
    </xdr:to>
    <xdr:cxnSp macro="">
      <xdr:nvCxnSpPr>
        <xdr:cNvPr id="450" name="直線コネクタ 449">
          <a:extLst>
            <a:ext uri="{FF2B5EF4-FFF2-40B4-BE49-F238E27FC236}">
              <a16:creationId xmlns:a16="http://schemas.microsoft.com/office/drawing/2014/main" id="{F082128B-CF7D-4E78-ABE2-07560ECE8468}"/>
            </a:ext>
          </a:extLst>
        </xdr:cNvPr>
        <xdr:cNvCxnSpPr/>
      </xdr:nvCxnSpPr>
      <xdr:spPr>
        <a:xfrm>
          <a:off x="15290800" y="3572340"/>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8FA30A35-1BE9-4561-9190-E79646279677}"/>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918442C0-28CD-4BEC-B4DB-03BC66CB2984}"/>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143340</xdr:rowOff>
    </xdr:from>
    <xdr:to>
      <xdr:col>72</xdr:col>
      <xdr:colOff>203200</xdr:colOff>
      <xdr:row>20</xdr:row>
      <xdr:rowOff>169884</xdr:rowOff>
    </xdr:to>
    <xdr:cxnSp macro="">
      <xdr:nvCxnSpPr>
        <xdr:cNvPr id="453" name="直線コネクタ 452">
          <a:extLst>
            <a:ext uri="{FF2B5EF4-FFF2-40B4-BE49-F238E27FC236}">
              <a16:creationId xmlns:a16="http://schemas.microsoft.com/office/drawing/2014/main" id="{48CC982A-E8CA-46F3-9875-A248D277DA80}"/>
            </a:ext>
          </a:extLst>
        </xdr:cNvPr>
        <xdr:cNvCxnSpPr/>
      </xdr:nvCxnSpPr>
      <xdr:spPr>
        <a:xfrm flipV="1">
          <a:off x="14401800" y="3572340"/>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C30267B8-DC77-4F9F-AA03-EE5AF2D1BF2B}"/>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475B8216-D04A-4C5A-AF0E-D34C6FD0585E}"/>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24299</xdr:rowOff>
    </xdr:from>
    <xdr:to>
      <xdr:col>68</xdr:col>
      <xdr:colOff>152400</xdr:colOff>
      <xdr:row>20</xdr:row>
      <xdr:rowOff>169884</xdr:rowOff>
    </xdr:to>
    <xdr:cxnSp macro="">
      <xdr:nvCxnSpPr>
        <xdr:cNvPr id="456" name="直線コネクタ 455">
          <a:extLst>
            <a:ext uri="{FF2B5EF4-FFF2-40B4-BE49-F238E27FC236}">
              <a16:creationId xmlns:a16="http://schemas.microsoft.com/office/drawing/2014/main" id="{CFFDA8B2-3091-4A87-80E6-B75E505B1217}"/>
            </a:ext>
          </a:extLst>
        </xdr:cNvPr>
        <xdr:cNvCxnSpPr/>
      </xdr:nvCxnSpPr>
      <xdr:spPr>
        <a:xfrm>
          <a:off x="13512800" y="3453299"/>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C8B59411-1B13-49ED-BE1B-5970D3CA21CB}"/>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6E810A90-A44A-4BD9-9469-965DF8E57921}"/>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9EF6AA8C-838E-4B6F-8E53-CC9762C618D7}"/>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C3983366-5697-4285-A3F4-4162D2549F09}"/>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720981D-21FB-4EF0-9901-9C0FA63E928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20D41B3-91BD-48FB-BEA1-D34E392FCB2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6E17EDF-327B-4B1D-8601-36A6EBD6D4B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D5A0384-EDA6-44AE-817C-5EFF560B3DA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8D86ED8-C357-492B-A39B-B8B002E5CB4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111718</xdr:rowOff>
    </xdr:from>
    <xdr:to>
      <xdr:col>81</xdr:col>
      <xdr:colOff>95250</xdr:colOff>
      <xdr:row>22</xdr:row>
      <xdr:rowOff>41868</xdr:rowOff>
    </xdr:to>
    <xdr:sp macro="" textlink="">
      <xdr:nvSpPr>
        <xdr:cNvPr id="466" name="楕円 465">
          <a:extLst>
            <a:ext uri="{FF2B5EF4-FFF2-40B4-BE49-F238E27FC236}">
              <a16:creationId xmlns:a16="http://schemas.microsoft.com/office/drawing/2014/main" id="{346A668B-6B0B-4C82-84CF-DF7E3B6F68EB}"/>
            </a:ext>
          </a:extLst>
        </xdr:cNvPr>
        <xdr:cNvSpPr/>
      </xdr:nvSpPr>
      <xdr:spPr>
        <a:xfrm>
          <a:off x="169672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7595</xdr:rowOff>
    </xdr:from>
    <xdr:ext cx="762000" cy="259045"/>
    <xdr:sp macro="" textlink="">
      <xdr:nvSpPr>
        <xdr:cNvPr id="467" name="将来負担の状況該当値テキスト">
          <a:extLst>
            <a:ext uri="{FF2B5EF4-FFF2-40B4-BE49-F238E27FC236}">
              <a16:creationId xmlns:a16="http://schemas.microsoft.com/office/drawing/2014/main" id="{271C26A1-AA2B-43A5-8A80-BA9EA14F9C29}"/>
            </a:ext>
          </a:extLst>
        </xdr:cNvPr>
        <xdr:cNvSpPr txBox="1"/>
      </xdr:nvSpPr>
      <xdr:spPr>
        <a:xfrm>
          <a:off x="17106900" y="360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15071</xdr:rowOff>
    </xdr:from>
    <xdr:to>
      <xdr:col>77</xdr:col>
      <xdr:colOff>95250</xdr:colOff>
      <xdr:row>22</xdr:row>
      <xdr:rowOff>116671</xdr:rowOff>
    </xdr:to>
    <xdr:sp macro="" textlink="">
      <xdr:nvSpPr>
        <xdr:cNvPr id="468" name="楕円 467">
          <a:extLst>
            <a:ext uri="{FF2B5EF4-FFF2-40B4-BE49-F238E27FC236}">
              <a16:creationId xmlns:a16="http://schemas.microsoft.com/office/drawing/2014/main" id="{809F109E-F8BE-405F-BC32-C0F286F90EAD}"/>
            </a:ext>
          </a:extLst>
        </xdr:cNvPr>
        <xdr:cNvSpPr/>
      </xdr:nvSpPr>
      <xdr:spPr>
        <a:xfrm>
          <a:off x="16129000" y="37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101448</xdr:rowOff>
    </xdr:from>
    <xdr:ext cx="736600" cy="259045"/>
    <xdr:sp macro="" textlink="">
      <xdr:nvSpPr>
        <xdr:cNvPr id="469" name="テキスト ボックス 468">
          <a:extLst>
            <a:ext uri="{FF2B5EF4-FFF2-40B4-BE49-F238E27FC236}">
              <a16:creationId xmlns:a16="http://schemas.microsoft.com/office/drawing/2014/main" id="{0A4006E8-49B6-49FB-AA99-8F14DF0C2706}"/>
            </a:ext>
          </a:extLst>
        </xdr:cNvPr>
        <xdr:cNvSpPr txBox="1"/>
      </xdr:nvSpPr>
      <xdr:spPr>
        <a:xfrm>
          <a:off x="15798800" y="387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92540</xdr:rowOff>
    </xdr:from>
    <xdr:to>
      <xdr:col>73</xdr:col>
      <xdr:colOff>44450</xdr:colOff>
      <xdr:row>21</xdr:row>
      <xdr:rowOff>22690</xdr:rowOff>
    </xdr:to>
    <xdr:sp macro="" textlink="">
      <xdr:nvSpPr>
        <xdr:cNvPr id="470" name="楕円 469">
          <a:extLst>
            <a:ext uri="{FF2B5EF4-FFF2-40B4-BE49-F238E27FC236}">
              <a16:creationId xmlns:a16="http://schemas.microsoft.com/office/drawing/2014/main" id="{2E511116-7621-45EF-9FF8-41D0F9D51365}"/>
            </a:ext>
          </a:extLst>
        </xdr:cNvPr>
        <xdr:cNvSpPr/>
      </xdr:nvSpPr>
      <xdr:spPr>
        <a:xfrm>
          <a:off x="15240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7467</xdr:rowOff>
    </xdr:from>
    <xdr:ext cx="762000" cy="259045"/>
    <xdr:sp macro="" textlink="">
      <xdr:nvSpPr>
        <xdr:cNvPr id="471" name="テキスト ボックス 470">
          <a:extLst>
            <a:ext uri="{FF2B5EF4-FFF2-40B4-BE49-F238E27FC236}">
              <a16:creationId xmlns:a16="http://schemas.microsoft.com/office/drawing/2014/main" id="{40718032-8321-4CF2-B1B2-589DA3ECE972}"/>
            </a:ext>
          </a:extLst>
        </xdr:cNvPr>
        <xdr:cNvSpPr txBox="1"/>
      </xdr:nvSpPr>
      <xdr:spPr>
        <a:xfrm>
          <a:off x="14909800" y="360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119084</xdr:rowOff>
    </xdr:from>
    <xdr:to>
      <xdr:col>68</xdr:col>
      <xdr:colOff>203200</xdr:colOff>
      <xdr:row>21</xdr:row>
      <xdr:rowOff>49234</xdr:rowOff>
    </xdr:to>
    <xdr:sp macro="" textlink="">
      <xdr:nvSpPr>
        <xdr:cNvPr id="472" name="楕円 471">
          <a:extLst>
            <a:ext uri="{FF2B5EF4-FFF2-40B4-BE49-F238E27FC236}">
              <a16:creationId xmlns:a16="http://schemas.microsoft.com/office/drawing/2014/main" id="{CE15ABB1-83AB-4537-B68D-515296C55862}"/>
            </a:ext>
          </a:extLst>
        </xdr:cNvPr>
        <xdr:cNvSpPr/>
      </xdr:nvSpPr>
      <xdr:spPr>
        <a:xfrm>
          <a:off x="14351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34011</xdr:rowOff>
    </xdr:from>
    <xdr:ext cx="762000" cy="259045"/>
    <xdr:sp macro="" textlink="">
      <xdr:nvSpPr>
        <xdr:cNvPr id="473" name="テキスト ボックス 472">
          <a:extLst>
            <a:ext uri="{FF2B5EF4-FFF2-40B4-BE49-F238E27FC236}">
              <a16:creationId xmlns:a16="http://schemas.microsoft.com/office/drawing/2014/main" id="{5A1A2165-1772-4D0C-867F-DA041C6EC762}"/>
            </a:ext>
          </a:extLst>
        </xdr:cNvPr>
        <xdr:cNvSpPr txBox="1"/>
      </xdr:nvSpPr>
      <xdr:spPr>
        <a:xfrm>
          <a:off x="14020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144949</xdr:rowOff>
    </xdr:from>
    <xdr:to>
      <xdr:col>64</xdr:col>
      <xdr:colOff>152400</xdr:colOff>
      <xdr:row>20</xdr:row>
      <xdr:rowOff>75099</xdr:rowOff>
    </xdr:to>
    <xdr:sp macro="" textlink="">
      <xdr:nvSpPr>
        <xdr:cNvPr id="474" name="楕円 473">
          <a:extLst>
            <a:ext uri="{FF2B5EF4-FFF2-40B4-BE49-F238E27FC236}">
              <a16:creationId xmlns:a16="http://schemas.microsoft.com/office/drawing/2014/main" id="{FB564FCA-8626-47A4-B591-8B5C2FFFFA7C}"/>
            </a:ext>
          </a:extLst>
        </xdr:cNvPr>
        <xdr:cNvSpPr/>
      </xdr:nvSpPr>
      <xdr:spPr>
        <a:xfrm>
          <a:off x="13462000" y="34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59876</xdr:rowOff>
    </xdr:from>
    <xdr:ext cx="762000" cy="259045"/>
    <xdr:sp macro="" textlink="">
      <xdr:nvSpPr>
        <xdr:cNvPr id="475" name="テキスト ボックス 474">
          <a:extLst>
            <a:ext uri="{FF2B5EF4-FFF2-40B4-BE49-F238E27FC236}">
              <a16:creationId xmlns:a16="http://schemas.microsoft.com/office/drawing/2014/main" id="{EE7C05E2-609B-4817-91EB-F47361C1310E}"/>
            </a:ext>
          </a:extLst>
        </xdr:cNvPr>
        <xdr:cNvSpPr txBox="1"/>
      </xdr:nvSpPr>
      <xdr:spPr>
        <a:xfrm>
          <a:off x="13131800" y="348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22,126
21,384
24.39
10,840,327
10,266,205
520,527
5,713,922
14,826,148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時間外等の手当に加え職員給</a:t>
          </a:r>
          <a:r>
            <a:rPr kumimoji="1" lang="ja-JP" altLang="ja-JP" sz="1100">
              <a:solidFill>
                <a:schemeClr val="dk1"/>
              </a:solidFill>
              <a:effectLst/>
              <a:latin typeface="+mn-lt"/>
              <a:ea typeface="+mn-ea"/>
              <a:cs typeface="+mn-cs"/>
            </a:rPr>
            <a:t>の増等により、人件費に係る一般財源は</a:t>
          </a:r>
          <a:r>
            <a:rPr kumimoji="1" lang="ja-JP" altLang="en-US" sz="1100">
              <a:solidFill>
                <a:schemeClr val="dk1"/>
              </a:solidFill>
              <a:effectLst/>
              <a:latin typeface="+mn-lt"/>
              <a:ea typeface="+mn-ea"/>
              <a:cs typeface="+mn-cs"/>
            </a:rPr>
            <a:t>微増したことに加えて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により分母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ポイント上回っており高い水準となっている。　</a:t>
          </a:r>
          <a:endParaRPr lang="ja-JP" altLang="ja-JP" sz="1400">
            <a:effectLst/>
          </a:endParaRPr>
        </a:p>
        <a:p>
          <a:r>
            <a:rPr kumimoji="1" lang="ja-JP" altLang="ja-JP" sz="1100">
              <a:solidFill>
                <a:schemeClr val="dk1"/>
              </a:solidFill>
              <a:effectLst/>
              <a:latin typeface="+mn-lt"/>
              <a:ea typeface="+mn-ea"/>
              <a:cs typeface="+mn-cs"/>
            </a:rPr>
            <a:t>　今後も計画的な定員管理を行うとともに、事務効率化・集約化を図り、増加傾向にある時間外手当等の縮減を図る。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分母の減少に加えて、</a:t>
          </a:r>
          <a:r>
            <a:rPr kumimoji="1" lang="ja-JP" altLang="en-US" sz="1100">
              <a:solidFill>
                <a:schemeClr val="dk1"/>
              </a:solidFill>
              <a:effectLst/>
              <a:latin typeface="+mn-lt"/>
              <a:ea typeface="+mn-ea"/>
              <a:cs typeface="+mn-cs"/>
            </a:rPr>
            <a:t>新庁舎建設に伴う備品什器を購入したことから、</a:t>
          </a:r>
          <a:r>
            <a:rPr kumimoji="1" lang="ja-JP" altLang="ja-JP" sz="1100">
              <a:solidFill>
                <a:schemeClr val="dk1"/>
              </a:solidFill>
              <a:effectLst/>
              <a:latin typeface="+mn-lt"/>
              <a:ea typeface="+mn-ea"/>
              <a:cs typeface="+mn-cs"/>
            </a:rPr>
            <a:t>経常経費充当一般財源額が増加し、前年度と比較して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た。今後も業務委託やリース契約等について契約方法や内容を精査し、経費の縮減を図るとともに、その他の外部委託事業については、委託業務の内容やその妥当性・必要性を精査し、見直し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7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分母の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に加えて、</a:t>
          </a:r>
          <a:r>
            <a:rPr kumimoji="1" lang="ja-JP" altLang="en-US" sz="1000">
              <a:solidFill>
                <a:schemeClr val="dk1"/>
              </a:solidFill>
              <a:effectLst/>
              <a:latin typeface="+mn-lt"/>
              <a:ea typeface="+mn-ea"/>
              <a:cs typeface="+mn-cs"/>
            </a:rPr>
            <a:t>扶助費総額が減少したにも関わらず寄付金等</a:t>
          </a:r>
          <a:r>
            <a:rPr kumimoji="1" lang="ja-JP" altLang="ja-JP" sz="1000">
              <a:solidFill>
                <a:schemeClr val="dk1"/>
              </a:solidFill>
              <a:effectLst/>
              <a:latin typeface="+mn-lt"/>
              <a:ea typeface="+mn-ea"/>
              <a:cs typeface="+mn-cs"/>
            </a:rPr>
            <a:t>が前年度に比べ</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減少したことから、経常経費充当一般財源額</a:t>
          </a:r>
          <a:r>
            <a:rPr kumimoji="1" lang="ja-JP" altLang="en-US" sz="1000">
              <a:solidFill>
                <a:schemeClr val="dk1"/>
              </a:solidFill>
              <a:effectLst/>
              <a:latin typeface="+mn-lt"/>
              <a:ea typeface="+mn-ea"/>
              <a:cs typeface="+mn-cs"/>
            </a:rPr>
            <a:t>が増加</a:t>
          </a:r>
          <a:r>
            <a:rPr kumimoji="1" lang="ja-JP" altLang="ja-JP" sz="1000">
              <a:solidFill>
                <a:schemeClr val="dk1"/>
              </a:solidFill>
              <a:effectLst/>
              <a:latin typeface="+mn-lt"/>
              <a:ea typeface="+mn-ea"/>
              <a:cs typeface="+mn-cs"/>
            </a:rPr>
            <a:t>し、前年度と比較して</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増加し</a:t>
          </a:r>
          <a:r>
            <a:rPr kumimoji="1" lang="ja-JP" altLang="ja-JP" sz="1000">
              <a:solidFill>
                <a:schemeClr val="dk1"/>
              </a:solidFill>
              <a:effectLst/>
              <a:latin typeface="+mn-lt"/>
              <a:ea typeface="+mn-ea"/>
              <a:cs typeface="+mn-cs"/>
            </a:rPr>
            <a:t>、類似団体を</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回った。</a:t>
          </a:r>
          <a:endParaRPr lang="ja-JP" altLang="ja-JP" sz="1100">
            <a:effectLst/>
          </a:endParaRPr>
        </a:p>
        <a:p>
          <a:r>
            <a:rPr kumimoji="1" lang="ja-JP" altLang="ja-JP" sz="1000">
              <a:solidFill>
                <a:schemeClr val="dk1"/>
              </a:solidFill>
              <a:effectLst/>
              <a:latin typeface="+mn-lt"/>
              <a:ea typeface="+mn-ea"/>
              <a:cs typeface="+mn-cs"/>
            </a:rPr>
            <a:t>　今回の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要因は、特定財源が</a:t>
          </a:r>
          <a:r>
            <a:rPr kumimoji="1" lang="ja-JP" altLang="en-US" sz="1000">
              <a:solidFill>
                <a:schemeClr val="dk1"/>
              </a:solidFill>
              <a:effectLst/>
              <a:latin typeface="+mn-lt"/>
              <a:ea typeface="+mn-ea"/>
              <a:cs typeface="+mn-cs"/>
            </a:rPr>
            <a:t>前年度から減少した</a:t>
          </a:r>
          <a:r>
            <a:rPr kumimoji="1" lang="ja-JP" altLang="ja-JP" sz="1000">
              <a:solidFill>
                <a:schemeClr val="dk1"/>
              </a:solidFill>
              <a:effectLst/>
              <a:latin typeface="+mn-lt"/>
              <a:ea typeface="+mn-ea"/>
              <a:cs typeface="+mn-cs"/>
            </a:rPr>
            <a:t>ことによるもので、今後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上昇が見込まれるため、特に単独事業については、事業が開始された経緯や目的、費用対効果、町民ニーズ、事業の妥当性・必要性等を精査しながら見直しを行い、上昇傾向に歯止めをかけるよう努める。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に加え</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下水道会計繰出金が減少したものの</a:t>
          </a:r>
          <a:r>
            <a:rPr kumimoji="1" lang="ja-JP" altLang="ja-JP" sz="1100">
              <a:solidFill>
                <a:schemeClr val="dk1"/>
              </a:solidFill>
              <a:effectLst/>
              <a:latin typeface="+mn-lt"/>
              <a:ea typeface="+mn-ea"/>
              <a:cs typeface="+mn-cs"/>
            </a:rPr>
            <a:t>経常経費充当一般財源額が増加し</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ポイント増加した。依然として類似団体平均を上回っているのは、繰出金が多額になっているためである。中でも、下水道事業については、赤字補てんとしての基準外繰出は</a:t>
          </a:r>
          <a:r>
            <a:rPr kumimoji="1" lang="ja-JP" altLang="en-US" sz="1100">
              <a:solidFill>
                <a:schemeClr val="dk1"/>
              </a:solidFill>
              <a:effectLst/>
              <a:latin typeface="+mn-lt"/>
              <a:ea typeface="+mn-ea"/>
              <a:cs typeface="+mn-cs"/>
            </a:rPr>
            <a:t>続いていることから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適切な下水道</a:t>
          </a:r>
          <a:r>
            <a:rPr kumimoji="1" lang="ja-JP" altLang="ja-JP" sz="1100">
              <a:solidFill>
                <a:schemeClr val="dk1"/>
              </a:solidFill>
              <a:effectLst/>
              <a:latin typeface="+mn-lt"/>
              <a:ea typeface="+mn-ea"/>
              <a:cs typeface="+mn-cs"/>
            </a:rPr>
            <a:t>料金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見直しなどによる歳入の確保を検討し、普通会計の負担を減らすよう努める。</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58</xdr:row>
      <xdr:rowOff>29028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4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42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137885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近年の上昇傾向から</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減少に転じたが</a:t>
          </a:r>
          <a:r>
            <a:rPr kumimoji="1" lang="ja-JP" altLang="ja-JP" sz="1100">
              <a:solidFill>
                <a:schemeClr val="dk1"/>
              </a:solidFill>
              <a:effectLst/>
              <a:latin typeface="+mn-lt"/>
              <a:ea typeface="+mn-ea"/>
              <a:cs typeface="+mn-cs"/>
            </a:rPr>
            <a:t>、分母の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との比較では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社会保障経費の増等により、増加が見込まれるため、引き続き、長期間継続している奨励的な補助金については廃止も含めて検討するとともに、各種団体への補助金や報償金、謝礼についても必要性や金額の妥当性を再検討しながら、補助費等の抑制に努めていく。</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35</xdr:row>
      <xdr:rowOff>170434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分母の</a:t>
          </a:r>
          <a:r>
            <a:rPr kumimoji="1" lang="ja-JP" altLang="en-US" sz="1100">
              <a:solidFill>
                <a:schemeClr val="dk1"/>
              </a:solidFill>
              <a:effectLst/>
              <a:latin typeface="+mn-lt"/>
              <a:ea typeface="+mn-ea"/>
              <a:cs typeface="+mn-cs"/>
            </a:rPr>
            <a:t>減少に加えて、</a:t>
          </a:r>
          <a:r>
            <a:rPr lang="ja-JP" altLang="en-US" sz="1100" b="0" i="0" u="none" strike="noStrike" baseline="0">
              <a:solidFill>
                <a:schemeClr val="dk1"/>
              </a:solidFill>
              <a:latin typeface="+mn-lt"/>
              <a:ea typeface="+mn-ea"/>
              <a:cs typeface="+mn-cs"/>
            </a:rPr>
            <a:t>救助工作車・ポンプ車</a:t>
          </a:r>
          <a:r>
            <a:rPr kumimoji="1" lang="ja-JP" altLang="ja-JP" sz="1100">
              <a:solidFill>
                <a:schemeClr val="dk1"/>
              </a:solidFill>
              <a:effectLst/>
              <a:latin typeface="+mn-lt"/>
              <a:ea typeface="+mn-ea"/>
              <a:cs typeface="+mn-cs"/>
            </a:rPr>
            <a:t>に係る起債の元金償還が開始され</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％となった。類似団体平均を</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年度まで続いた大型普通建設事業により、さらに公債費の上昇は続き、庁舎建設に係る町債の元金償還が開始する令和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年度に最大となる見込みのため、今後は緊急性・安全性の観点から事業の選択と集中を行い、町債の新規発行の抑制に努める。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80</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6189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189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79</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73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令和３年度に比べて</a:t>
          </a:r>
          <a:r>
            <a:rPr kumimoji="1" lang="ja-JP" altLang="ja-JP" sz="1100">
              <a:solidFill>
                <a:schemeClr val="dk1"/>
              </a:solidFill>
              <a:effectLst/>
              <a:latin typeface="+mn-lt"/>
              <a:ea typeface="+mn-ea"/>
              <a:cs typeface="+mn-cs"/>
            </a:rPr>
            <a:t>扶助費や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が大きく</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ため、前年度と比較して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さらなる行政改革により財政運営の健全化を図っていく。</a:t>
          </a:r>
          <a:endParaRPr lang="ja-JP" altLang="ja-JP" sz="1400">
            <a:effectLst/>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77</xdr:row>
      <xdr:rowOff>78994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6060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060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47028</xdr:rowOff>
    </xdr:from>
    <xdr:to>
      <xdr:col>29</xdr:col>
      <xdr:colOff>127000</xdr:colOff>
      <xdr:row>18</xdr:row>
      <xdr:rowOff>104330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0753"/>
          <a:ext cx="647700" cy="5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104330</xdr:rowOff>
    </xdr:from>
    <xdr:to>
      <xdr:col>26</xdr:col>
      <xdr:colOff>50800</xdr:colOff>
      <xdr:row>19</xdr:row>
      <xdr:rowOff>7404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8055"/>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7404</xdr:rowOff>
    </xdr:from>
    <xdr:to>
      <xdr:col>22</xdr:col>
      <xdr:colOff>114300</xdr:colOff>
      <xdr:row>19</xdr:row>
      <xdr:rowOff>45371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2579"/>
          <a:ext cx="698500" cy="3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45371</xdr:rowOff>
    </xdr:from>
    <xdr:to>
      <xdr:col>18</xdr:col>
      <xdr:colOff>177800</xdr:colOff>
      <xdr:row>19</xdr:row>
      <xdr:rowOff>48190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50546"/>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167678</xdr:rowOff>
    </xdr:from>
    <xdr:to>
      <xdr:col>29</xdr:col>
      <xdr:colOff>177800</xdr:colOff>
      <xdr:row>18</xdr:row>
      <xdr:rowOff>97828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139755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53530</xdr:rowOff>
    </xdr:from>
    <xdr:to>
      <xdr:col>26</xdr:col>
      <xdr:colOff>101600</xdr:colOff>
      <xdr:row>18</xdr:row>
      <xdr:rowOff>155130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128054</xdr:rowOff>
    </xdr:from>
    <xdr:to>
      <xdr:col>22</xdr:col>
      <xdr:colOff>165100</xdr:colOff>
      <xdr:row>19</xdr:row>
      <xdr:rowOff>58204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166021</xdr:rowOff>
    </xdr:from>
    <xdr:to>
      <xdr:col>19</xdr:col>
      <xdr:colOff>38100</xdr:colOff>
      <xdr:row>19</xdr:row>
      <xdr:rowOff>96171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80948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168840</xdr:rowOff>
    </xdr:from>
    <xdr:to>
      <xdr:col>15</xdr:col>
      <xdr:colOff>101600</xdr:colOff>
      <xdr:row>19</xdr:row>
      <xdr:rowOff>98990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83767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325844</xdr:rowOff>
    </xdr:from>
    <xdr:to>
      <xdr:col>29</xdr:col>
      <xdr:colOff>127000</xdr:colOff>
      <xdr:row>34</xdr:row>
      <xdr:rowOff>337921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93294"/>
          <a:ext cx="647700" cy="12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325844</xdr:rowOff>
    </xdr:from>
    <xdr:to>
      <xdr:col>26</xdr:col>
      <xdr:colOff>50800</xdr:colOff>
      <xdr:row>35</xdr:row>
      <xdr:rowOff>54801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93294"/>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18948</xdr:rowOff>
    </xdr:from>
    <xdr:to>
      <xdr:col>22</xdr:col>
      <xdr:colOff>114300</xdr:colOff>
      <xdr:row>35</xdr:row>
      <xdr:rowOff>54801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29298"/>
          <a:ext cx="698500" cy="3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18948</xdr:rowOff>
    </xdr:from>
    <xdr:to>
      <xdr:col>18</xdr:col>
      <xdr:colOff>177800</xdr:colOff>
      <xdr:row>35</xdr:row>
      <xdr:rowOff>156299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29298"/>
          <a:ext cx="698500" cy="13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287121</xdr:rowOff>
    </xdr:from>
    <xdr:to>
      <xdr:col>29</xdr:col>
      <xdr:colOff>177800</xdr:colOff>
      <xdr:row>35</xdr:row>
      <xdr:rowOff>45821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5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132199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275044</xdr:rowOff>
    </xdr:from>
    <xdr:to>
      <xdr:col>26</xdr:col>
      <xdr:colOff>101600</xdr:colOff>
      <xdr:row>35</xdr:row>
      <xdr:rowOff>33744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4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1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4001</xdr:rowOff>
    </xdr:from>
    <xdr:to>
      <xdr:col>22</xdr:col>
      <xdr:colOff>165100</xdr:colOff>
      <xdr:row>35</xdr:row>
      <xdr:rowOff>105601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14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115778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8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311048</xdr:rowOff>
    </xdr:from>
    <xdr:to>
      <xdr:col>19</xdr:col>
      <xdr:colOff>38100</xdr:colOff>
      <xdr:row>35</xdr:row>
      <xdr:rowOff>69748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7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79925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4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105499</xdr:rowOff>
    </xdr:from>
    <xdr:to>
      <xdr:col>15</xdr:col>
      <xdr:colOff>101600</xdr:colOff>
      <xdr:row>35</xdr:row>
      <xdr:rowOff>207099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217276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8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22,126
21,384
24.39
10,840,327
10,266,205
520,527
5,713,922
14,826,148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141431</xdr:rowOff>
    </xdr:from>
    <xdr:to>
      <xdr:col>24</xdr:col>
      <xdr:colOff>63500</xdr:colOff>
      <xdr:row>36</xdr:row>
      <xdr:rowOff>9676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2181"/>
          <a:ext cx="8382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9676</xdr:rowOff>
    </xdr:from>
    <xdr:to>
      <xdr:col>19</xdr:col>
      <xdr:colOff>177800</xdr:colOff>
      <xdr:row>36</xdr:row>
      <xdr:rowOff>69275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1876"/>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69275</xdr:rowOff>
    </xdr:from>
    <xdr:to>
      <xdr:col>15</xdr:col>
      <xdr:colOff>50800</xdr:colOff>
      <xdr:row>37</xdr:row>
      <xdr:rowOff>28813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1475"/>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26004</xdr:rowOff>
    </xdr:from>
    <xdr:to>
      <xdr:col>10</xdr:col>
      <xdr:colOff>114300</xdr:colOff>
      <xdr:row>37</xdr:row>
      <xdr:rowOff>28813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69654"/>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90631</xdr:rowOff>
    </xdr:from>
    <xdr:to>
      <xdr:col>24</xdr:col>
      <xdr:colOff>114300</xdr:colOff>
      <xdr:row>36</xdr:row>
      <xdr:rowOff>20781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113508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130326</xdr:rowOff>
    </xdr:from>
    <xdr:to>
      <xdr:col>20</xdr:col>
      <xdr:colOff>38100</xdr:colOff>
      <xdr:row>36</xdr:row>
      <xdr:rowOff>60476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18475</xdr:rowOff>
    </xdr:from>
    <xdr:to>
      <xdr:col>15</xdr:col>
      <xdr:colOff>101600</xdr:colOff>
      <xdr:row>36</xdr:row>
      <xdr:rowOff>120075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136602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149463</xdr:rowOff>
    </xdr:from>
    <xdr:to>
      <xdr:col>10</xdr:col>
      <xdr:colOff>165100</xdr:colOff>
      <xdr:row>37</xdr:row>
      <xdr:rowOff>79613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96140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146654</xdr:rowOff>
    </xdr:from>
    <xdr:to>
      <xdr:col>6</xdr:col>
      <xdr:colOff>38100</xdr:colOff>
      <xdr:row>37</xdr:row>
      <xdr:rowOff>76804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93331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122620</xdr:rowOff>
    </xdr:from>
    <xdr:to>
      <xdr:col>24</xdr:col>
      <xdr:colOff>63500</xdr:colOff>
      <xdr:row>57</xdr:row>
      <xdr:rowOff>50002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3820"/>
          <a:ext cx="8382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50002</xdr:rowOff>
    </xdr:from>
    <xdr:to>
      <xdr:col>19</xdr:col>
      <xdr:colOff>177800</xdr:colOff>
      <xdr:row>57</xdr:row>
      <xdr:rowOff>70903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265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70903</xdr:rowOff>
    </xdr:from>
    <xdr:to>
      <xdr:col>15</xdr:col>
      <xdr:colOff>50800</xdr:colOff>
      <xdr:row>57</xdr:row>
      <xdr:rowOff>105573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3553"/>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105573</xdr:rowOff>
    </xdr:from>
    <xdr:to>
      <xdr:col>10</xdr:col>
      <xdr:colOff>114300</xdr:colOff>
      <xdr:row>57</xdr:row>
      <xdr:rowOff>135411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8223"/>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71820</xdr:rowOff>
    </xdr:from>
    <xdr:to>
      <xdr:col>24</xdr:col>
      <xdr:colOff>114300</xdr:colOff>
      <xdr:row>57</xdr:row>
      <xdr:rowOff>1970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50247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170652</xdr:rowOff>
    </xdr:from>
    <xdr:to>
      <xdr:col>20</xdr:col>
      <xdr:colOff>38100</xdr:colOff>
      <xdr:row>57</xdr:row>
      <xdr:rowOff>100802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91929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20103</xdr:rowOff>
    </xdr:from>
    <xdr:to>
      <xdr:col>15</xdr:col>
      <xdr:colOff>101600</xdr:colOff>
      <xdr:row>57</xdr:row>
      <xdr:rowOff>121703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112830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54773</xdr:rowOff>
    </xdr:from>
    <xdr:to>
      <xdr:col>10</xdr:col>
      <xdr:colOff>165100</xdr:colOff>
      <xdr:row>57</xdr:row>
      <xdr:rowOff>156373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147500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84611</xdr:rowOff>
    </xdr:from>
    <xdr:to>
      <xdr:col>6</xdr:col>
      <xdr:colOff>38100</xdr:colOff>
      <xdr:row>58</xdr:row>
      <xdr:rowOff>14761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110325</xdr:rowOff>
    </xdr:from>
    <xdr:to>
      <xdr:col>24</xdr:col>
      <xdr:colOff>63500</xdr:colOff>
      <xdr:row>77</xdr:row>
      <xdr:rowOff>21113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40525"/>
          <a:ext cx="838200" cy="8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110325</xdr:rowOff>
    </xdr:from>
    <xdr:to>
      <xdr:col>19</xdr:col>
      <xdr:colOff>177800</xdr:colOff>
      <xdr:row>77</xdr:row>
      <xdr:rowOff>12942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0525"/>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12427</xdr:rowOff>
    </xdr:from>
    <xdr:to>
      <xdr:col>15</xdr:col>
      <xdr:colOff>50800</xdr:colOff>
      <xdr:row>77</xdr:row>
      <xdr:rowOff>12942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407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12427</xdr:rowOff>
    </xdr:from>
    <xdr:to>
      <xdr:col>10</xdr:col>
      <xdr:colOff>114300</xdr:colOff>
      <xdr:row>77</xdr:row>
      <xdr:rowOff>30429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4077"/>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141763</xdr:rowOff>
    </xdr:from>
    <xdr:to>
      <xdr:col>24</xdr:col>
      <xdr:colOff>114300</xdr:colOff>
      <xdr:row>77</xdr:row>
      <xdr:rowOff>71913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120190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59525</xdr:rowOff>
    </xdr:from>
    <xdr:to>
      <xdr:col>20</xdr:col>
      <xdr:colOff>38100</xdr:colOff>
      <xdr:row>76</xdr:row>
      <xdr:rowOff>161125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152252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8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133592</xdr:rowOff>
    </xdr:from>
    <xdr:to>
      <xdr:col>15</xdr:col>
      <xdr:colOff>101600</xdr:colOff>
      <xdr:row>77</xdr:row>
      <xdr:rowOff>63742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54869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133077</xdr:rowOff>
    </xdr:from>
    <xdr:to>
      <xdr:col>10</xdr:col>
      <xdr:colOff>165100</xdr:colOff>
      <xdr:row>77</xdr:row>
      <xdr:rowOff>63227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54354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151079</xdr:rowOff>
    </xdr:from>
    <xdr:to>
      <xdr:col>6</xdr:col>
      <xdr:colOff>38100</xdr:colOff>
      <xdr:row>77</xdr:row>
      <xdr:rowOff>81229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72356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58032</xdr:rowOff>
    </xdr:from>
    <xdr:to>
      <xdr:col>24</xdr:col>
      <xdr:colOff>63500</xdr:colOff>
      <xdr:row>94</xdr:row>
      <xdr:rowOff>118783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02882"/>
          <a:ext cx="838200" cy="2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58032</xdr:rowOff>
    </xdr:from>
    <xdr:to>
      <xdr:col>19</xdr:col>
      <xdr:colOff>177800</xdr:colOff>
      <xdr:row>95</xdr:row>
      <xdr:rowOff>148234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02882"/>
          <a:ext cx="889000" cy="4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148234</xdr:rowOff>
    </xdr:from>
    <xdr:to>
      <xdr:col>15</xdr:col>
      <xdr:colOff>50800</xdr:colOff>
      <xdr:row>96</xdr:row>
      <xdr:rowOff>20599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3598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20599</xdr:rowOff>
    </xdr:from>
    <xdr:to>
      <xdr:col>10</xdr:col>
      <xdr:colOff>114300</xdr:colOff>
      <xdr:row>96</xdr:row>
      <xdr:rowOff>76549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7979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67983</xdr:rowOff>
    </xdr:from>
    <xdr:to>
      <xdr:col>24</xdr:col>
      <xdr:colOff>114300</xdr:colOff>
      <xdr:row>94</xdr:row>
      <xdr:rowOff>169583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90860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7232</xdr:rowOff>
    </xdr:from>
    <xdr:to>
      <xdr:col>20</xdr:col>
      <xdr:colOff>38100</xdr:colOff>
      <xdr:row>93</xdr:row>
      <xdr:rowOff>108832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125359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97434</xdr:rowOff>
    </xdr:from>
    <xdr:to>
      <xdr:col>15</xdr:col>
      <xdr:colOff>101600</xdr:colOff>
      <xdr:row>96</xdr:row>
      <xdr:rowOff>27584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44111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141249</xdr:rowOff>
    </xdr:from>
    <xdr:to>
      <xdr:col>10</xdr:col>
      <xdr:colOff>165100</xdr:colOff>
      <xdr:row>96</xdr:row>
      <xdr:rowOff>71399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87926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25749</xdr:rowOff>
    </xdr:from>
    <xdr:to>
      <xdr:col>6</xdr:col>
      <xdr:colOff>38100</xdr:colOff>
      <xdr:row>96</xdr:row>
      <xdr:rowOff>127349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25226</xdr:rowOff>
    </xdr:from>
    <xdr:to>
      <xdr:col>55</xdr:col>
      <xdr:colOff>0</xdr:colOff>
      <xdr:row>38</xdr:row>
      <xdr:rowOff>56185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40326"/>
          <a:ext cx="8382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67212</xdr:rowOff>
    </xdr:from>
    <xdr:to>
      <xdr:col>50</xdr:col>
      <xdr:colOff>114300</xdr:colOff>
      <xdr:row>38</xdr:row>
      <xdr:rowOff>56185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53612"/>
          <a:ext cx="889000" cy="10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67212</xdr:rowOff>
    </xdr:from>
    <xdr:to>
      <xdr:col>45</xdr:col>
      <xdr:colOff>177800</xdr:colOff>
      <xdr:row>39</xdr:row>
      <xdr:rowOff>51536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53612"/>
          <a:ext cx="889000" cy="11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51536</xdr:rowOff>
    </xdr:from>
    <xdr:to>
      <xdr:col>41</xdr:col>
      <xdr:colOff>50800</xdr:colOff>
      <xdr:row>39</xdr:row>
      <xdr:rowOff>82593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3808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145876</xdr:rowOff>
    </xdr:from>
    <xdr:to>
      <xdr:col>55</xdr:col>
      <xdr:colOff>50800</xdr:colOff>
      <xdr:row>38</xdr:row>
      <xdr:rowOff>76026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60803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5385</xdr:rowOff>
    </xdr:from>
    <xdr:to>
      <xdr:col>50</xdr:col>
      <xdr:colOff>165100</xdr:colOff>
      <xdr:row>38</xdr:row>
      <xdr:rowOff>106985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98112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16412</xdr:rowOff>
    </xdr:from>
    <xdr:to>
      <xdr:col>46</xdr:col>
      <xdr:colOff>38100</xdr:colOff>
      <xdr:row>32</xdr:row>
      <xdr:rowOff>118012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109139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9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736</xdr:rowOff>
    </xdr:from>
    <xdr:to>
      <xdr:col>41</xdr:col>
      <xdr:colOff>101600</xdr:colOff>
      <xdr:row>39</xdr:row>
      <xdr:rowOff>102336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93463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31793</xdr:rowOff>
    </xdr:from>
    <xdr:to>
      <xdr:col>36</xdr:col>
      <xdr:colOff>165100</xdr:colOff>
      <xdr:row>39</xdr:row>
      <xdr:rowOff>133393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124520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48930</xdr:rowOff>
    </xdr:from>
    <xdr:to>
      <xdr:col>54</xdr:col>
      <xdr:colOff>189865</xdr:colOff>
      <xdr:row>58</xdr:row>
      <xdr:rowOff>83441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135780"/>
          <a:ext cx="1270" cy="89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87268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83441</xdr:rowOff>
    </xdr:from>
    <xdr:to>
      <xdr:col>55</xdr:col>
      <xdr:colOff>88900</xdr:colOff>
      <xdr:row>58</xdr:row>
      <xdr:rowOff>83441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2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167057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91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48930</xdr:rowOff>
    </xdr:from>
    <xdr:to>
      <xdr:col>55</xdr:col>
      <xdr:colOff>88900</xdr:colOff>
      <xdr:row>53</xdr:row>
      <xdr:rowOff>48930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13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102690</xdr:rowOff>
    </xdr:from>
    <xdr:to>
      <xdr:col>55</xdr:col>
      <xdr:colOff>0</xdr:colOff>
      <xdr:row>56</xdr:row>
      <xdr:rowOff>107818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675190"/>
          <a:ext cx="838200" cy="10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122724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2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144297</xdr:rowOff>
    </xdr:from>
    <xdr:to>
      <xdr:col>55</xdr:col>
      <xdr:colOff>50800</xdr:colOff>
      <xdr:row>57</xdr:row>
      <xdr:rowOff>74447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4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102690</xdr:rowOff>
    </xdr:from>
    <xdr:to>
      <xdr:col>50</xdr:col>
      <xdr:colOff>114300</xdr:colOff>
      <xdr:row>56</xdr:row>
      <xdr:rowOff>66723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675190"/>
          <a:ext cx="889000" cy="9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79901</xdr:rowOff>
    </xdr:from>
    <xdr:to>
      <xdr:col>50</xdr:col>
      <xdr:colOff>165100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66723</xdr:rowOff>
    </xdr:from>
    <xdr:to>
      <xdr:col>45</xdr:col>
      <xdr:colOff>177800</xdr:colOff>
      <xdr:row>57</xdr:row>
      <xdr:rowOff>64232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67923"/>
          <a:ext cx="889000" cy="16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97320</xdr:rowOff>
    </xdr:from>
    <xdr:to>
      <xdr:col>46</xdr:col>
      <xdr:colOff>38100</xdr:colOff>
      <xdr:row>57</xdr:row>
      <xdr:rowOff>27470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18597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64232</xdr:rowOff>
    </xdr:from>
    <xdr:to>
      <xdr:col>41</xdr:col>
      <xdr:colOff>50800</xdr:colOff>
      <xdr:row>57</xdr:row>
      <xdr:rowOff>96228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3688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57514</xdr:rowOff>
    </xdr:from>
    <xdr:to>
      <xdr:col>41</xdr:col>
      <xdr:colOff>101600</xdr:colOff>
      <xdr:row>56</xdr:row>
      <xdr:rowOff>159114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97518</xdr:rowOff>
    </xdr:from>
    <xdr:to>
      <xdr:col>36</xdr:col>
      <xdr:colOff>165100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57018</xdr:rowOff>
    </xdr:from>
    <xdr:to>
      <xdr:col>55</xdr:col>
      <xdr:colOff>50800</xdr:colOff>
      <xdr:row>56</xdr:row>
      <xdr:rowOff>158618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79895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51890</xdr:rowOff>
    </xdr:from>
    <xdr:to>
      <xdr:col>50</xdr:col>
      <xdr:colOff>165100</xdr:colOff>
      <xdr:row>50</xdr:row>
      <xdr:rowOff>153490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6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170017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39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15923</xdr:rowOff>
    </xdr:from>
    <xdr:to>
      <xdr:col>46</xdr:col>
      <xdr:colOff>38100</xdr:colOff>
      <xdr:row>56</xdr:row>
      <xdr:rowOff>117523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13432</xdr:rowOff>
    </xdr:from>
    <xdr:to>
      <xdr:col>41</xdr:col>
      <xdr:colOff>101600</xdr:colOff>
      <xdr:row>57</xdr:row>
      <xdr:rowOff>115032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106159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45428</xdr:rowOff>
    </xdr:from>
    <xdr:to>
      <xdr:col>36</xdr:col>
      <xdr:colOff>165100</xdr:colOff>
      <xdr:row>57</xdr:row>
      <xdr:rowOff>147028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133756</xdr:rowOff>
    </xdr:from>
    <xdr:to>
      <xdr:col>55</xdr:col>
      <xdr:colOff>0</xdr:colOff>
      <xdr:row>79</xdr:row>
      <xdr:rowOff>21513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163956"/>
          <a:ext cx="838200" cy="4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133756</xdr:rowOff>
    </xdr:from>
    <xdr:to>
      <xdr:col>50</xdr:col>
      <xdr:colOff>114300</xdr:colOff>
      <xdr:row>77</xdr:row>
      <xdr:rowOff>148141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163956"/>
          <a:ext cx="889000" cy="18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148141</xdr:rowOff>
    </xdr:from>
    <xdr:to>
      <xdr:col>45</xdr:col>
      <xdr:colOff>177800</xdr:colOff>
      <xdr:row>78</xdr:row>
      <xdr:rowOff>78436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49791"/>
          <a:ext cx="889000" cy="10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78436</xdr:rowOff>
    </xdr:from>
    <xdr:to>
      <xdr:col>41</xdr:col>
      <xdr:colOff>50800</xdr:colOff>
      <xdr:row>78</xdr:row>
      <xdr:rowOff>110227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51536"/>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142163</xdr:rowOff>
    </xdr:from>
    <xdr:to>
      <xdr:col>55</xdr:col>
      <xdr:colOff>50800</xdr:colOff>
      <xdr:row>79</xdr:row>
      <xdr:rowOff>72313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57090</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82956</xdr:rowOff>
    </xdr:from>
    <xdr:to>
      <xdr:col>50</xdr:col>
      <xdr:colOff>165100</xdr:colOff>
      <xdr:row>77</xdr:row>
      <xdr:rowOff>13106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29633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97341</xdr:rowOff>
    </xdr:from>
    <xdr:to>
      <xdr:col>46</xdr:col>
      <xdr:colOff>38100</xdr:colOff>
      <xdr:row>78</xdr:row>
      <xdr:rowOff>27491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44018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27636</xdr:rowOff>
    </xdr:from>
    <xdr:to>
      <xdr:col>41</xdr:col>
      <xdr:colOff>101600</xdr:colOff>
      <xdr:row>78</xdr:row>
      <xdr:rowOff>129236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120363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59427</xdr:rowOff>
    </xdr:from>
    <xdr:to>
      <xdr:col>36</xdr:col>
      <xdr:colOff>165100</xdr:colOff>
      <xdr:row>78</xdr:row>
      <xdr:rowOff>161027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152154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140875</xdr:rowOff>
    </xdr:from>
    <xdr:to>
      <xdr:col>54</xdr:col>
      <xdr:colOff>189865</xdr:colOff>
      <xdr:row>99</xdr:row>
      <xdr:rowOff>19968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6085725"/>
          <a:ext cx="1270" cy="907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23795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19968</xdr:rowOff>
    </xdr:from>
    <xdr:to>
      <xdr:col>55</xdr:col>
      <xdr:colOff>88900</xdr:colOff>
      <xdr:row>99</xdr:row>
      <xdr:rowOff>19968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3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87552</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140875</xdr:rowOff>
    </xdr:from>
    <xdr:to>
      <xdr:col>55</xdr:col>
      <xdr:colOff>88900</xdr:colOff>
      <xdr:row>93</xdr:row>
      <xdr:rowOff>140875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08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160688</xdr:rowOff>
    </xdr:from>
    <xdr:to>
      <xdr:col>55</xdr:col>
      <xdr:colOff>0</xdr:colOff>
      <xdr:row>97</xdr:row>
      <xdr:rowOff>44656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5419738"/>
          <a:ext cx="838200" cy="12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63071</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93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84644</xdr:rowOff>
    </xdr:from>
    <xdr:to>
      <xdr:col>55</xdr:col>
      <xdr:colOff>50800</xdr:colOff>
      <xdr:row>98</xdr:row>
      <xdr:rowOff>14794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7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160688</xdr:rowOff>
    </xdr:from>
    <xdr:to>
      <xdr:col>50</xdr:col>
      <xdr:colOff>114300</xdr:colOff>
      <xdr:row>97</xdr:row>
      <xdr:rowOff>62106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5419738"/>
          <a:ext cx="889000" cy="127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33231</xdr:rowOff>
    </xdr:from>
    <xdr:to>
      <xdr:col>50</xdr:col>
      <xdr:colOff>165100</xdr:colOff>
      <xdr:row>97</xdr:row>
      <xdr:rowOff>134831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125958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62106</xdr:rowOff>
    </xdr:from>
    <xdr:to>
      <xdr:col>45</xdr:col>
      <xdr:colOff>177800</xdr:colOff>
      <xdr:row>98</xdr:row>
      <xdr:rowOff>43993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92756"/>
          <a:ext cx="889000" cy="1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64047</xdr:rowOff>
    </xdr:from>
    <xdr:to>
      <xdr:col>46</xdr:col>
      <xdr:colOff>38100</xdr:colOff>
      <xdr:row>97</xdr:row>
      <xdr:rowOff>165647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38833</xdr:rowOff>
    </xdr:from>
    <xdr:to>
      <xdr:col>41</xdr:col>
      <xdr:colOff>50800</xdr:colOff>
      <xdr:row>98</xdr:row>
      <xdr:rowOff>43993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40933"/>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37117</xdr:rowOff>
    </xdr:from>
    <xdr:to>
      <xdr:col>41</xdr:col>
      <xdr:colOff>101600</xdr:colOff>
      <xdr:row>97</xdr:row>
      <xdr:rowOff>138717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155244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64429</xdr:rowOff>
    </xdr:from>
    <xdr:to>
      <xdr:col>36</xdr:col>
      <xdr:colOff>165100</xdr:colOff>
      <xdr:row>97</xdr:row>
      <xdr:rowOff>166029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165306</xdr:rowOff>
    </xdr:from>
    <xdr:to>
      <xdr:col>55</xdr:col>
      <xdr:colOff>50800</xdr:colOff>
      <xdr:row>97</xdr:row>
      <xdr:rowOff>95456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109888</xdr:rowOff>
    </xdr:from>
    <xdr:to>
      <xdr:col>50</xdr:col>
      <xdr:colOff>165100</xdr:colOff>
      <xdr:row>90</xdr:row>
      <xdr:rowOff>40038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3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56565</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39795" y="1514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11306</xdr:rowOff>
    </xdr:from>
    <xdr:to>
      <xdr:col>46</xdr:col>
      <xdr:colOff>38100</xdr:colOff>
      <xdr:row>97</xdr:row>
      <xdr:rowOff>112906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129433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164643</xdr:rowOff>
    </xdr:from>
    <xdr:to>
      <xdr:col>41</xdr:col>
      <xdr:colOff>101600</xdr:colOff>
      <xdr:row>98</xdr:row>
      <xdr:rowOff>94793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85920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159483</xdr:rowOff>
    </xdr:from>
    <xdr:to>
      <xdr:col>36</xdr:col>
      <xdr:colOff>165100</xdr:colOff>
      <xdr:row>98</xdr:row>
      <xdr:rowOff>89633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80760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93262</xdr:rowOff>
    </xdr:from>
    <xdr:to>
      <xdr:col>71</xdr:col>
      <xdr:colOff>177800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779812"/>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42462</xdr:rowOff>
    </xdr:from>
    <xdr:to>
      <xdr:col>67</xdr:col>
      <xdr:colOff>101600</xdr:colOff>
      <xdr:row>39</xdr:row>
      <xdr:rowOff>144062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7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135189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82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4940</xdr:rowOff>
    </xdr:from>
    <xdr:to>
      <xdr:col>85</xdr:col>
      <xdr:colOff>127000</xdr:colOff>
      <xdr:row>74</xdr:row>
      <xdr:rowOff>39612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692240"/>
          <a:ext cx="8382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39612</xdr:rowOff>
    </xdr:from>
    <xdr:to>
      <xdr:col>81</xdr:col>
      <xdr:colOff>50800</xdr:colOff>
      <xdr:row>74</xdr:row>
      <xdr:rowOff>87199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26912"/>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87199</xdr:rowOff>
    </xdr:from>
    <xdr:to>
      <xdr:col>76</xdr:col>
      <xdr:colOff>114300</xdr:colOff>
      <xdr:row>74</xdr:row>
      <xdr:rowOff>116021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74499"/>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116021</xdr:rowOff>
    </xdr:from>
    <xdr:to>
      <xdr:col>71</xdr:col>
      <xdr:colOff>177800</xdr:colOff>
      <xdr:row>74</xdr:row>
      <xdr:rowOff>137071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803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125590</xdr:rowOff>
    </xdr:from>
    <xdr:to>
      <xdr:col>85</xdr:col>
      <xdr:colOff>177800</xdr:colOff>
      <xdr:row>74</xdr:row>
      <xdr:rowOff>55740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148467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4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160262</xdr:rowOff>
    </xdr:from>
    <xdr:to>
      <xdr:col>81</xdr:col>
      <xdr:colOff>101600</xdr:colOff>
      <xdr:row>74</xdr:row>
      <xdr:rowOff>90412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106939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36399</xdr:rowOff>
    </xdr:from>
    <xdr:to>
      <xdr:col>76</xdr:col>
      <xdr:colOff>165100</xdr:colOff>
      <xdr:row>74</xdr:row>
      <xdr:rowOff>137999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154526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4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65221</xdr:rowOff>
    </xdr:from>
    <xdr:to>
      <xdr:col>72</xdr:col>
      <xdr:colOff>38100</xdr:colOff>
      <xdr:row>74</xdr:row>
      <xdr:rowOff>166821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11898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86271</xdr:rowOff>
    </xdr:from>
    <xdr:to>
      <xdr:col>67</xdr:col>
      <xdr:colOff>101600</xdr:colOff>
      <xdr:row>75</xdr:row>
      <xdr:rowOff>16421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32948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116991</xdr:rowOff>
    </xdr:from>
    <xdr:to>
      <xdr:col>85</xdr:col>
      <xdr:colOff>127000</xdr:colOff>
      <xdr:row>98</xdr:row>
      <xdr:rowOff>139294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19091"/>
          <a:ext cx="8382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116991</xdr:rowOff>
    </xdr:from>
    <xdr:to>
      <xdr:col>81</xdr:col>
      <xdr:colOff>50800</xdr:colOff>
      <xdr:row>98</xdr:row>
      <xdr:rowOff>133090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19091"/>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133090</xdr:rowOff>
    </xdr:from>
    <xdr:to>
      <xdr:col>76</xdr:col>
      <xdr:colOff>114300</xdr:colOff>
      <xdr:row>98</xdr:row>
      <xdr:rowOff>135778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35190"/>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135778</xdr:rowOff>
    </xdr:from>
    <xdr:to>
      <xdr:col>71</xdr:col>
      <xdr:colOff>177800</xdr:colOff>
      <xdr:row>98</xdr:row>
      <xdr:rowOff>135778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37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88494</xdr:rowOff>
    </xdr:from>
    <xdr:to>
      <xdr:col>85</xdr:col>
      <xdr:colOff>177800</xdr:colOff>
      <xdr:row>99</xdr:row>
      <xdr:rowOff>18644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3421</xdr:rowOff>
    </xdr:from>
    <xdr:ext cx="313932"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05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66191</xdr:rowOff>
    </xdr:from>
    <xdr:to>
      <xdr:col>81</xdr:col>
      <xdr:colOff>101600</xdr:colOff>
      <xdr:row>98</xdr:row>
      <xdr:rowOff>167791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158918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6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82290</xdr:rowOff>
    </xdr:from>
    <xdr:to>
      <xdr:col>76</xdr:col>
      <xdr:colOff>165100</xdr:colOff>
      <xdr:row>99</xdr:row>
      <xdr:rowOff>12440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7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84978</xdr:rowOff>
    </xdr:from>
    <xdr:to>
      <xdr:col>72</xdr:col>
      <xdr:colOff>38100</xdr:colOff>
      <xdr:row>99</xdr:row>
      <xdr:rowOff>15128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6255</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697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84978</xdr:rowOff>
    </xdr:from>
    <xdr:to>
      <xdr:col>67</xdr:col>
      <xdr:colOff>101600</xdr:colOff>
      <xdr:row>99</xdr:row>
      <xdr:rowOff>15128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6255</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7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111887</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55537"/>
          <a:ext cx="8382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61087</xdr:rowOff>
    </xdr:from>
    <xdr:to>
      <xdr:col>116</xdr:col>
      <xdr:colOff>114300</xdr:colOff>
      <xdr:row>37</xdr:row>
      <xdr:rowOff>162687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39514</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xdr:rowOff>
    </xdr:from>
    <xdr:to>
      <xdr:col>116</xdr:col>
      <xdr:colOff>63500</xdr:colOff>
      <xdr:row>58</xdr:row>
      <xdr:rowOff>17399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5807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107188</xdr:rowOff>
    </xdr:from>
    <xdr:to>
      <xdr:col>111</xdr:col>
      <xdr:colOff>177800</xdr:colOff>
      <xdr:row>58</xdr:row>
      <xdr:rowOff>17399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79838"/>
          <a:ext cx="8890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107188</xdr:rowOff>
    </xdr:from>
    <xdr:to>
      <xdr:col>107</xdr:col>
      <xdr:colOff>50800</xdr:colOff>
      <xdr:row>57</xdr:row>
      <xdr:rowOff>108966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7983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102489</xdr:rowOff>
    </xdr:from>
    <xdr:to>
      <xdr:col>102</xdr:col>
      <xdr:colOff>114300</xdr:colOff>
      <xdr:row>57</xdr:row>
      <xdr:rowOff>108966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751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138049</xdr:rowOff>
    </xdr:from>
    <xdr:to>
      <xdr:col>112</xdr:col>
      <xdr:colOff>38100</xdr:colOff>
      <xdr:row>58</xdr:row>
      <xdr:rowOff>68199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59326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0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56388</xdr:rowOff>
    </xdr:from>
    <xdr:to>
      <xdr:col>107</xdr:col>
      <xdr:colOff>101600</xdr:colOff>
      <xdr:row>57</xdr:row>
      <xdr:rowOff>157988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149115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9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58166</xdr:rowOff>
    </xdr:from>
    <xdr:to>
      <xdr:col>102</xdr:col>
      <xdr:colOff>165100</xdr:colOff>
      <xdr:row>57</xdr:row>
      <xdr:rowOff>159766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4843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51689</xdr:rowOff>
    </xdr:from>
    <xdr:to>
      <xdr:col>98</xdr:col>
      <xdr:colOff>38100</xdr:colOff>
      <xdr:row>57</xdr:row>
      <xdr:rowOff>153289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144416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9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142238</xdr:rowOff>
    </xdr:from>
    <xdr:to>
      <xdr:col>116</xdr:col>
      <xdr:colOff>63500</xdr:colOff>
      <xdr:row>73</xdr:row>
      <xdr:rowOff>3637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86638"/>
          <a:ext cx="838200" cy="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142238</xdr:rowOff>
    </xdr:from>
    <xdr:to>
      <xdr:col>111</xdr:col>
      <xdr:colOff>177800</xdr:colOff>
      <xdr:row>73</xdr:row>
      <xdr:rowOff>59713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86638"/>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59713</xdr:rowOff>
    </xdr:from>
    <xdr:to>
      <xdr:col>107</xdr:col>
      <xdr:colOff>50800</xdr:colOff>
      <xdr:row>73</xdr:row>
      <xdr:rowOff>80790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7556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80790</xdr:rowOff>
    </xdr:from>
    <xdr:to>
      <xdr:col>102</xdr:col>
      <xdr:colOff>114300</xdr:colOff>
      <xdr:row>74</xdr:row>
      <xdr:rowOff>9489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96640"/>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124287</xdr:rowOff>
    </xdr:from>
    <xdr:to>
      <xdr:col>116</xdr:col>
      <xdr:colOff>114300</xdr:colOff>
      <xdr:row>73</xdr:row>
      <xdr:rowOff>54437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147164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91438</xdr:rowOff>
    </xdr:from>
    <xdr:to>
      <xdr:col>112</xdr:col>
      <xdr:colOff>38100</xdr:colOff>
      <xdr:row>73</xdr:row>
      <xdr:rowOff>21588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38115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8913</xdr:rowOff>
    </xdr:from>
    <xdr:to>
      <xdr:col>107</xdr:col>
      <xdr:colOff>101600</xdr:colOff>
      <xdr:row>73</xdr:row>
      <xdr:rowOff>110513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127040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29990</xdr:rowOff>
    </xdr:from>
    <xdr:to>
      <xdr:col>102</xdr:col>
      <xdr:colOff>165100</xdr:colOff>
      <xdr:row>73</xdr:row>
      <xdr:rowOff>131590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148117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130139</xdr:rowOff>
    </xdr:from>
    <xdr:to>
      <xdr:col>98</xdr:col>
      <xdr:colOff>38100</xdr:colOff>
      <xdr:row>74</xdr:row>
      <xdr:rowOff>60289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76816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463,988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の経費において類似団体平均</a:t>
          </a:r>
          <a:r>
            <a:rPr kumimoji="1" lang="ja-JP" altLang="en-US" sz="1100">
              <a:solidFill>
                <a:schemeClr val="dk1"/>
              </a:solidFill>
              <a:effectLst/>
              <a:latin typeface="+mn-lt"/>
              <a:ea typeface="+mn-ea"/>
              <a:cs typeface="+mn-cs"/>
            </a:rPr>
            <a:t>と同程度か又は</a:t>
          </a:r>
          <a:r>
            <a:rPr kumimoji="1" lang="ja-JP" altLang="ja-JP" sz="1100">
              <a:solidFill>
                <a:schemeClr val="dk1"/>
              </a:solidFill>
              <a:effectLst/>
              <a:latin typeface="+mn-lt"/>
              <a:ea typeface="+mn-ea"/>
              <a:cs typeface="+mn-cs"/>
            </a:rPr>
            <a:t>下回っているが、人件費、扶助費、普通建設事業費、公債費、繰出金において類似団体平均を上回っ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特に、普通建設事業費は</a:t>
          </a:r>
          <a:r>
            <a:rPr kumimoji="1" lang="ja-JP" altLang="en-US" sz="1100">
              <a:solidFill>
                <a:schemeClr val="dk1"/>
              </a:solidFill>
              <a:effectLst/>
              <a:latin typeface="+mn-lt"/>
              <a:ea typeface="+mn-ea"/>
              <a:cs typeface="+mn-cs"/>
            </a:rPr>
            <a:t>令和３年度に</a:t>
          </a:r>
          <a:r>
            <a:rPr kumimoji="1" lang="ja-JP" altLang="ja-JP" sz="1100">
              <a:solidFill>
                <a:schemeClr val="dk1"/>
              </a:solidFill>
              <a:effectLst/>
              <a:latin typeface="+mn-lt"/>
              <a:ea typeface="+mn-ea"/>
              <a:cs typeface="+mn-cs"/>
            </a:rPr>
            <a:t>庁舎及び地域交流センター建設を行ったことにより大きく増加し</a:t>
          </a:r>
          <a:r>
            <a:rPr kumimoji="1" lang="ja-JP" altLang="en-US" sz="1100">
              <a:solidFill>
                <a:schemeClr val="dk1"/>
              </a:solidFill>
              <a:effectLst/>
              <a:latin typeface="+mn-lt"/>
              <a:ea typeface="+mn-ea"/>
              <a:cs typeface="+mn-cs"/>
            </a:rPr>
            <a:t>、令和４年度においても都市再生整備計画に基づく駅周辺の基盤整備などを実施したことから、依然として普通建設事業費が類似団体平均を上回っ</a:t>
          </a:r>
          <a:r>
            <a:rPr kumimoji="1" lang="ja-JP" altLang="ja-JP" sz="1100">
              <a:solidFill>
                <a:schemeClr val="dk1"/>
              </a:solidFill>
              <a:effectLst/>
              <a:latin typeface="+mn-lt"/>
              <a:ea typeface="+mn-ea"/>
              <a:cs typeface="+mn-cs"/>
            </a:rPr>
            <a:t>ている。</a:t>
          </a:r>
          <a:r>
            <a:rPr kumimoji="1" lang="ja-JP" altLang="en-US" sz="1100">
              <a:solidFill>
                <a:schemeClr val="dk1"/>
              </a:solidFill>
              <a:effectLst/>
              <a:latin typeface="+mn-lt"/>
              <a:ea typeface="+mn-ea"/>
              <a:cs typeface="+mn-cs"/>
            </a:rPr>
            <a:t>近年、防災安全対策として公共施設の更新や耐震化などの大型事業を集中的に実施してきたことから、公債費が</a:t>
          </a:r>
          <a:r>
            <a:rPr kumimoji="1" lang="ja-JP" altLang="ja-JP" sz="1100">
              <a:solidFill>
                <a:schemeClr val="dk1"/>
              </a:solidFill>
              <a:effectLst/>
              <a:latin typeface="+mn-lt"/>
              <a:ea typeface="+mn-ea"/>
              <a:cs typeface="+mn-cs"/>
            </a:rPr>
            <a:t>類似団体平均よりも高い水準で推移しており、その差は毎年大きくなってきている。</a:t>
          </a:r>
          <a:r>
            <a:rPr kumimoji="1" lang="ja-JP" altLang="en-US" sz="1100">
              <a:solidFill>
                <a:schemeClr val="dk1"/>
              </a:solidFill>
              <a:effectLst/>
              <a:latin typeface="+mn-lt"/>
              <a:ea typeface="+mn-ea"/>
              <a:cs typeface="+mn-cs"/>
            </a:rPr>
            <a:t>さらに、繰出金についても依然として</a:t>
          </a:r>
          <a:r>
            <a:rPr kumimoji="1" lang="ja-JP" altLang="ja-JP" sz="1100">
              <a:solidFill>
                <a:schemeClr val="dk1"/>
              </a:solidFill>
              <a:effectLst/>
              <a:latin typeface="+mn-lt"/>
              <a:ea typeface="+mn-ea"/>
              <a:cs typeface="+mn-cs"/>
            </a:rPr>
            <a:t>類似団体平均よりも高い水準で推移しており、令和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年度は、類似団体より</a:t>
          </a:r>
          <a:r>
            <a:rPr kumimoji="1" lang="en-US" altLang="ja-JP" sz="1100">
              <a:solidFill>
                <a:schemeClr val="dk1"/>
              </a:solidFill>
              <a:effectLst/>
              <a:latin typeface="+mn-lt"/>
              <a:ea typeface="+mn-ea"/>
              <a:cs typeface="+mn-cs"/>
            </a:rPr>
            <a:t>22,886</a:t>
          </a:r>
          <a:r>
            <a:rPr kumimoji="1" lang="ja-JP" altLang="ja-JP" sz="1100">
              <a:solidFill>
                <a:schemeClr val="dk1"/>
              </a:solidFill>
              <a:effectLst/>
              <a:latin typeface="+mn-lt"/>
              <a:ea typeface="+mn-ea"/>
              <a:cs typeface="+mn-cs"/>
            </a:rPr>
            <a:t>円高くなっている。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会計において令和４年度も</a:t>
          </a:r>
          <a:r>
            <a:rPr kumimoji="1" lang="ja-JP" altLang="ja-JP" sz="1100">
              <a:solidFill>
                <a:schemeClr val="dk1"/>
              </a:solidFill>
              <a:effectLst/>
              <a:latin typeface="+mn-lt"/>
              <a:ea typeface="+mn-ea"/>
              <a:cs typeface="+mn-cs"/>
            </a:rPr>
            <a:t>基準外繰出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行われており、経費削減等による歳出抑制に加え</a:t>
          </a:r>
          <a:r>
            <a:rPr kumimoji="1" lang="ja-JP" altLang="en-US" sz="1100">
              <a:solidFill>
                <a:schemeClr val="dk1"/>
              </a:solidFill>
              <a:effectLst/>
              <a:latin typeface="+mn-lt"/>
              <a:ea typeface="+mn-ea"/>
              <a:cs typeface="+mn-cs"/>
            </a:rPr>
            <a:t>、適切な下水道</a:t>
          </a:r>
          <a:r>
            <a:rPr kumimoji="1" lang="ja-JP" altLang="ja-JP" sz="1100">
              <a:solidFill>
                <a:schemeClr val="dk1"/>
              </a:solidFill>
              <a:effectLst/>
              <a:latin typeface="+mn-lt"/>
              <a:ea typeface="+mn-ea"/>
              <a:cs typeface="+mn-cs"/>
            </a:rPr>
            <a:t>料金等の見直しを検討するなどして歳入確保を行い、</a:t>
          </a:r>
          <a:r>
            <a:rPr kumimoji="1" lang="ja-JP" altLang="en-US" sz="1100">
              <a:solidFill>
                <a:schemeClr val="dk1"/>
              </a:solidFill>
              <a:effectLst/>
              <a:latin typeface="+mn-lt"/>
              <a:ea typeface="+mn-ea"/>
              <a:cs typeface="+mn-cs"/>
            </a:rPr>
            <a:t>公営企業として</a:t>
          </a:r>
          <a:r>
            <a:rPr kumimoji="1" lang="ja-JP" altLang="ja-JP" sz="1100">
              <a:solidFill>
                <a:schemeClr val="dk1"/>
              </a:solidFill>
              <a:effectLst/>
              <a:latin typeface="+mn-lt"/>
              <a:ea typeface="+mn-ea"/>
              <a:cs typeface="+mn-cs"/>
            </a:rPr>
            <a:t>独立採算の原則に立ち返った健全</a:t>
          </a:r>
          <a:r>
            <a:rPr kumimoji="1" lang="ja-JP" altLang="en-US" sz="1100">
              <a:solidFill>
                <a:schemeClr val="dk1"/>
              </a:solidFill>
              <a:effectLst/>
              <a:latin typeface="+mn-lt"/>
              <a:ea typeface="+mn-ea"/>
              <a:cs typeface="+mn-cs"/>
            </a:rPr>
            <a:t>な事業運営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22,126
21,384
24.39
10,840,327
10,266,205
520,527
5,713,922
14,826,148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6350</xdr:rowOff>
    </xdr:from>
    <xdr:to>
      <xdr:col>24</xdr:col>
      <xdr:colOff>63500</xdr:colOff>
      <xdr:row>33</xdr:row>
      <xdr:rowOff>10922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6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6350</xdr:rowOff>
    </xdr:from>
    <xdr:to>
      <xdr:col>19</xdr:col>
      <xdr:colOff>177800</xdr:colOff>
      <xdr:row>33</xdr:row>
      <xdr:rowOff>33782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4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169418</xdr:rowOff>
    </xdr:from>
    <xdr:to>
      <xdr:col>15</xdr:col>
      <xdr:colOff>50800</xdr:colOff>
      <xdr:row>33</xdr:row>
      <xdr:rowOff>33782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581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169418</xdr:rowOff>
    </xdr:from>
    <xdr:to>
      <xdr:col>10</xdr:col>
      <xdr:colOff>114300</xdr:colOff>
      <xdr:row>33</xdr:row>
      <xdr:rowOff>108077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558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131572</xdr:rowOff>
    </xdr:from>
    <xdr:to>
      <xdr:col>24</xdr:col>
      <xdr:colOff>114300</xdr:colOff>
      <xdr:row>33</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154449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127000</xdr:rowOff>
    </xdr:from>
    <xdr:to>
      <xdr:col>20</xdr:col>
      <xdr:colOff>38100</xdr:colOff>
      <xdr:row>33</xdr:row>
      <xdr:rowOff>57150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73677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154432</xdr:rowOff>
    </xdr:from>
    <xdr:to>
      <xdr:col>15</xdr:col>
      <xdr:colOff>101600</xdr:colOff>
      <xdr:row>33</xdr:row>
      <xdr:rowOff>84582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101109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118618</xdr:rowOff>
    </xdr:from>
    <xdr:to>
      <xdr:col>10</xdr:col>
      <xdr:colOff>165100</xdr:colOff>
      <xdr:row>33</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65295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57277</xdr:rowOff>
    </xdr:from>
    <xdr:to>
      <xdr:col>6</xdr:col>
      <xdr:colOff>38100</xdr:colOff>
      <xdr:row>33</xdr:row>
      <xdr:rowOff>158877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92249</xdr:rowOff>
    </xdr:from>
    <xdr:to>
      <xdr:col>24</xdr:col>
      <xdr:colOff>63500</xdr:colOff>
      <xdr:row>57</xdr:row>
      <xdr:rowOff>137819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3449"/>
          <a:ext cx="838200" cy="2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92249</xdr:rowOff>
    </xdr:from>
    <xdr:to>
      <xdr:col>19</xdr:col>
      <xdr:colOff>177800</xdr:colOff>
      <xdr:row>56</xdr:row>
      <xdr:rowOff>97692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9344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97692</xdr:rowOff>
    </xdr:from>
    <xdr:to>
      <xdr:col>15</xdr:col>
      <xdr:colOff>50800</xdr:colOff>
      <xdr:row>58</xdr:row>
      <xdr:rowOff>21768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98892"/>
          <a:ext cx="889000" cy="26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21768</xdr:rowOff>
    </xdr:from>
    <xdr:to>
      <xdr:col>10</xdr:col>
      <xdr:colOff>114300</xdr:colOff>
      <xdr:row>58</xdr:row>
      <xdr:rowOff>28166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65868"/>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87019</xdr:rowOff>
    </xdr:from>
    <xdr:to>
      <xdr:col>24</xdr:col>
      <xdr:colOff>114300</xdr:colOff>
      <xdr:row>58</xdr:row>
      <xdr:rowOff>17169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41449</xdr:rowOff>
    </xdr:from>
    <xdr:to>
      <xdr:col>20</xdr:col>
      <xdr:colOff>38100</xdr:colOff>
      <xdr:row>56</xdr:row>
      <xdr:rowOff>143049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159576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1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46892</xdr:rowOff>
    </xdr:from>
    <xdr:to>
      <xdr:col>15</xdr:col>
      <xdr:colOff>101600</xdr:colOff>
      <xdr:row>56</xdr:row>
      <xdr:rowOff>148492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165019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142418</xdr:rowOff>
    </xdr:from>
    <xdr:to>
      <xdr:col>10</xdr:col>
      <xdr:colOff>165100</xdr:colOff>
      <xdr:row>58</xdr:row>
      <xdr:rowOff>72568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63695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148816</xdr:rowOff>
    </xdr:from>
    <xdr:to>
      <xdr:col>6</xdr:col>
      <xdr:colOff>38100</xdr:colOff>
      <xdr:row>58</xdr:row>
      <xdr:rowOff>78966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70093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113488</xdr:rowOff>
    </xdr:from>
    <xdr:to>
      <xdr:col>24</xdr:col>
      <xdr:colOff>63500</xdr:colOff>
      <xdr:row>76</xdr:row>
      <xdr:rowOff>116712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3688"/>
          <a:ext cx="8382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116712</xdr:rowOff>
    </xdr:from>
    <xdr:to>
      <xdr:col>19</xdr:col>
      <xdr:colOff>177800</xdr:colOff>
      <xdr:row>78</xdr:row>
      <xdr:rowOff>96952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46912"/>
          <a:ext cx="889000" cy="3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96952</xdr:rowOff>
    </xdr:from>
    <xdr:to>
      <xdr:col>15</xdr:col>
      <xdr:colOff>50800</xdr:colOff>
      <xdr:row>79</xdr:row>
      <xdr:rowOff>7189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70052"/>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164973</xdr:rowOff>
    </xdr:from>
    <xdr:to>
      <xdr:col>10</xdr:col>
      <xdr:colOff>114300</xdr:colOff>
      <xdr:row>79</xdr:row>
      <xdr:rowOff>7189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8073"/>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62688</xdr:rowOff>
    </xdr:from>
    <xdr:to>
      <xdr:col>24</xdr:col>
      <xdr:colOff>114300</xdr:colOff>
      <xdr:row>76</xdr:row>
      <xdr:rowOff>164288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85564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65912</xdr:rowOff>
    </xdr:from>
    <xdr:to>
      <xdr:col>20</xdr:col>
      <xdr:colOff>38100</xdr:colOff>
      <xdr:row>76</xdr:row>
      <xdr:rowOff>167512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158639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46152</xdr:rowOff>
    </xdr:from>
    <xdr:to>
      <xdr:col>15</xdr:col>
      <xdr:colOff>101600</xdr:colOff>
      <xdr:row>78</xdr:row>
      <xdr:rowOff>147752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138879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127839</xdr:rowOff>
    </xdr:from>
    <xdr:to>
      <xdr:col>10</xdr:col>
      <xdr:colOff>165100</xdr:colOff>
      <xdr:row>79</xdr:row>
      <xdr:rowOff>57989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49116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9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114173</xdr:rowOff>
    </xdr:from>
    <xdr:to>
      <xdr:col>6</xdr:col>
      <xdr:colOff>38100</xdr:colOff>
      <xdr:row>79</xdr:row>
      <xdr:rowOff>44323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38773</xdr:rowOff>
    </xdr:from>
    <xdr:to>
      <xdr:col>24</xdr:col>
      <xdr:colOff>63500</xdr:colOff>
      <xdr:row>96</xdr:row>
      <xdr:rowOff>144844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97973"/>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38773</xdr:rowOff>
    </xdr:from>
    <xdr:to>
      <xdr:col>19</xdr:col>
      <xdr:colOff>177800</xdr:colOff>
      <xdr:row>98</xdr:row>
      <xdr:rowOff>31648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97973"/>
          <a:ext cx="889000" cy="3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31648</xdr:rowOff>
    </xdr:from>
    <xdr:to>
      <xdr:col>15</xdr:col>
      <xdr:colOff>50800</xdr:colOff>
      <xdr:row>98</xdr:row>
      <xdr:rowOff>96304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3748"/>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81445</xdr:rowOff>
    </xdr:from>
    <xdr:to>
      <xdr:col>10</xdr:col>
      <xdr:colOff>114300</xdr:colOff>
      <xdr:row>98</xdr:row>
      <xdr:rowOff>96304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8354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94044</xdr:rowOff>
    </xdr:from>
    <xdr:to>
      <xdr:col>24</xdr:col>
      <xdr:colOff>114300</xdr:colOff>
      <xdr:row>97</xdr:row>
      <xdr:rowOff>24194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116921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159423</xdr:rowOff>
    </xdr:from>
    <xdr:to>
      <xdr:col>20</xdr:col>
      <xdr:colOff>38100</xdr:colOff>
      <xdr:row>96</xdr:row>
      <xdr:rowOff>89573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106100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152298</xdr:rowOff>
    </xdr:from>
    <xdr:to>
      <xdr:col>15</xdr:col>
      <xdr:colOff>101600</xdr:colOff>
      <xdr:row>98</xdr:row>
      <xdr:rowOff>82448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73575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45504</xdr:rowOff>
    </xdr:from>
    <xdr:to>
      <xdr:col>10</xdr:col>
      <xdr:colOff>165100</xdr:colOff>
      <xdr:row>98</xdr:row>
      <xdr:rowOff>147104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30645</xdr:rowOff>
    </xdr:from>
    <xdr:to>
      <xdr:col>6</xdr:col>
      <xdr:colOff>38100</xdr:colOff>
      <xdr:row>98</xdr:row>
      <xdr:rowOff>132245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123372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70739</xdr:rowOff>
    </xdr:from>
    <xdr:to>
      <xdr:col>55</xdr:col>
      <xdr:colOff>0</xdr:colOff>
      <xdr:row>38</xdr:row>
      <xdr:rowOff>129794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5839"/>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75311</xdr:rowOff>
    </xdr:from>
    <xdr:to>
      <xdr:col>50</xdr:col>
      <xdr:colOff>114300</xdr:colOff>
      <xdr:row>38</xdr:row>
      <xdr:rowOff>129794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18961"/>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75311</xdr:rowOff>
    </xdr:from>
    <xdr:to>
      <xdr:col>45</xdr:col>
      <xdr:colOff>177800</xdr:colOff>
      <xdr:row>37</xdr:row>
      <xdr:rowOff>84455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189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84455</xdr:rowOff>
    </xdr:from>
    <xdr:to>
      <xdr:col>41</xdr:col>
      <xdr:colOff>50800</xdr:colOff>
      <xdr:row>37</xdr:row>
      <xdr:rowOff>85217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19939</xdr:rowOff>
    </xdr:from>
    <xdr:to>
      <xdr:col>55</xdr:col>
      <xdr:colOff>50800</xdr:colOff>
      <xdr:row>38</xdr:row>
      <xdr:rowOff>121539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169816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78994</xdr:rowOff>
    </xdr:from>
    <xdr:to>
      <xdr:col>50</xdr:col>
      <xdr:colOff>165100</xdr:colOff>
      <xdr:row>39</xdr:row>
      <xdr:rowOff>9144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24511</xdr:rowOff>
    </xdr:from>
    <xdr:to>
      <xdr:col>46</xdr:col>
      <xdr:colOff>38100</xdr:colOff>
      <xdr:row>37</xdr:row>
      <xdr:rowOff>126111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142638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33655</xdr:rowOff>
    </xdr:from>
    <xdr:to>
      <xdr:col>41</xdr:col>
      <xdr:colOff>101600</xdr:colOff>
      <xdr:row>37</xdr:row>
      <xdr:rowOff>135255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34417</xdr:rowOff>
    </xdr:from>
    <xdr:to>
      <xdr:col>36</xdr:col>
      <xdr:colOff>165100</xdr:colOff>
      <xdr:row>37</xdr:row>
      <xdr:rowOff>136017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152544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102743</xdr:rowOff>
    </xdr:from>
    <xdr:to>
      <xdr:col>55</xdr:col>
      <xdr:colOff>0</xdr:colOff>
      <xdr:row>57</xdr:row>
      <xdr:rowOff>163208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75393"/>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102743</xdr:rowOff>
    </xdr:from>
    <xdr:to>
      <xdr:col>50</xdr:col>
      <xdr:colOff>114300</xdr:colOff>
      <xdr:row>57</xdr:row>
      <xdr:rowOff>142786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75393"/>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142786</xdr:rowOff>
    </xdr:from>
    <xdr:to>
      <xdr:col>45</xdr:col>
      <xdr:colOff>177800</xdr:colOff>
      <xdr:row>57</xdr:row>
      <xdr:rowOff>152502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1543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152502</xdr:rowOff>
    </xdr:from>
    <xdr:to>
      <xdr:col>41</xdr:col>
      <xdr:colOff>50800</xdr:colOff>
      <xdr:row>57</xdr:row>
      <xdr:rowOff>166636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25152"/>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112408</xdr:rowOff>
    </xdr:from>
    <xdr:to>
      <xdr:col>55</xdr:col>
      <xdr:colOff>50800</xdr:colOff>
      <xdr:row>58</xdr:row>
      <xdr:rowOff>42558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90835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51943</xdr:rowOff>
    </xdr:from>
    <xdr:to>
      <xdr:col>50</xdr:col>
      <xdr:colOff>165100</xdr:colOff>
      <xdr:row>57</xdr:row>
      <xdr:rowOff>153543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144670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91986</xdr:rowOff>
    </xdr:from>
    <xdr:to>
      <xdr:col>46</xdr:col>
      <xdr:colOff>38100</xdr:colOff>
      <xdr:row>58</xdr:row>
      <xdr:rowOff>22136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101702</xdr:rowOff>
    </xdr:from>
    <xdr:to>
      <xdr:col>41</xdr:col>
      <xdr:colOff>101600</xdr:colOff>
      <xdr:row>58</xdr:row>
      <xdr:rowOff>31852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22979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115836</xdr:rowOff>
    </xdr:from>
    <xdr:to>
      <xdr:col>36</xdr:col>
      <xdr:colOff>165100</xdr:colOff>
      <xdr:row>58</xdr:row>
      <xdr:rowOff>45986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37113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82485</xdr:rowOff>
    </xdr:from>
    <xdr:to>
      <xdr:col>55</xdr:col>
      <xdr:colOff>0</xdr:colOff>
      <xdr:row>77</xdr:row>
      <xdr:rowOff>138328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84135"/>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82485</xdr:rowOff>
    </xdr:from>
    <xdr:to>
      <xdr:col>50</xdr:col>
      <xdr:colOff>114300</xdr:colOff>
      <xdr:row>77</xdr:row>
      <xdr:rowOff>169287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84135"/>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169287</xdr:rowOff>
    </xdr:from>
    <xdr:to>
      <xdr:col>45</xdr:col>
      <xdr:colOff>177800</xdr:colOff>
      <xdr:row>78</xdr:row>
      <xdr:rowOff>109525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0937"/>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109525</xdr:rowOff>
    </xdr:from>
    <xdr:to>
      <xdr:col>41</xdr:col>
      <xdr:colOff>50800</xdr:colOff>
      <xdr:row>78</xdr:row>
      <xdr:rowOff>158934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262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87528</xdr:rowOff>
    </xdr:from>
    <xdr:to>
      <xdr:col>55</xdr:col>
      <xdr:colOff>50800</xdr:colOff>
      <xdr:row>78</xdr:row>
      <xdr:rowOff>17678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65955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31685</xdr:rowOff>
    </xdr:from>
    <xdr:to>
      <xdr:col>50</xdr:col>
      <xdr:colOff>165100</xdr:colOff>
      <xdr:row>77</xdr:row>
      <xdr:rowOff>133285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124412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2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118487</xdr:rowOff>
    </xdr:from>
    <xdr:to>
      <xdr:col>46</xdr:col>
      <xdr:colOff>38100</xdr:colOff>
      <xdr:row>78</xdr:row>
      <xdr:rowOff>48637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39764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58725</xdr:rowOff>
    </xdr:from>
    <xdr:to>
      <xdr:col>41</xdr:col>
      <xdr:colOff>101600</xdr:colOff>
      <xdr:row>78</xdr:row>
      <xdr:rowOff>160325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108134</xdr:rowOff>
    </xdr:from>
    <xdr:to>
      <xdr:col>36</xdr:col>
      <xdr:colOff>165100</xdr:colOff>
      <xdr:row>79</xdr:row>
      <xdr:rowOff>38284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29411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93476</xdr:rowOff>
    </xdr:from>
    <xdr:to>
      <xdr:col>55</xdr:col>
      <xdr:colOff>0</xdr:colOff>
      <xdr:row>93</xdr:row>
      <xdr:rowOff>169007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523976"/>
          <a:ext cx="838200" cy="58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93476</xdr:rowOff>
    </xdr:from>
    <xdr:to>
      <xdr:col>50</xdr:col>
      <xdr:colOff>114300</xdr:colOff>
      <xdr:row>93</xdr:row>
      <xdr:rowOff>99512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523976"/>
          <a:ext cx="889000" cy="5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99512</xdr:rowOff>
    </xdr:from>
    <xdr:to>
      <xdr:col>45</xdr:col>
      <xdr:colOff>177800</xdr:colOff>
      <xdr:row>94</xdr:row>
      <xdr:rowOff>97227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04436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97227</xdr:rowOff>
    </xdr:from>
    <xdr:to>
      <xdr:col>41</xdr:col>
      <xdr:colOff>50800</xdr:colOff>
      <xdr:row>95</xdr:row>
      <xdr:rowOff>157325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13527"/>
          <a:ext cx="889000" cy="2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118207</xdr:rowOff>
    </xdr:from>
    <xdr:to>
      <xdr:col>55</xdr:col>
      <xdr:colOff>50800</xdr:colOff>
      <xdr:row>94</xdr:row>
      <xdr:rowOff>48357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141084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42676</xdr:rowOff>
    </xdr:from>
    <xdr:to>
      <xdr:col>50</xdr:col>
      <xdr:colOff>165100</xdr:colOff>
      <xdr:row>90</xdr:row>
      <xdr:rowOff>144276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4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160803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2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48712</xdr:rowOff>
    </xdr:from>
    <xdr:to>
      <xdr:col>46</xdr:col>
      <xdr:colOff>38100</xdr:colOff>
      <xdr:row>93</xdr:row>
      <xdr:rowOff>150312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166839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7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46427</xdr:rowOff>
    </xdr:from>
    <xdr:to>
      <xdr:col>41</xdr:col>
      <xdr:colOff>101600</xdr:colOff>
      <xdr:row>94</xdr:row>
      <xdr:rowOff>148027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1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164554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106525</xdr:rowOff>
    </xdr:from>
    <xdr:to>
      <xdr:col>36</xdr:col>
      <xdr:colOff>165100</xdr:colOff>
      <xdr:row>96</xdr:row>
      <xdr:rowOff>36675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53202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101890</xdr:rowOff>
    </xdr:from>
    <xdr:to>
      <xdr:col>85</xdr:col>
      <xdr:colOff>127000</xdr:colOff>
      <xdr:row>37</xdr:row>
      <xdr:rowOff>70297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102640"/>
          <a:ext cx="8382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101890</xdr:rowOff>
    </xdr:from>
    <xdr:to>
      <xdr:col>81</xdr:col>
      <xdr:colOff>50800</xdr:colOff>
      <xdr:row>36</xdr:row>
      <xdr:rowOff>128224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102640"/>
          <a:ext cx="889000" cy="1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128224</xdr:rowOff>
    </xdr:from>
    <xdr:to>
      <xdr:col>76</xdr:col>
      <xdr:colOff>114300</xdr:colOff>
      <xdr:row>37</xdr:row>
      <xdr:rowOff>46020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00424"/>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46020</xdr:rowOff>
    </xdr:from>
    <xdr:to>
      <xdr:col>71</xdr:col>
      <xdr:colOff>177800</xdr:colOff>
      <xdr:row>37</xdr:row>
      <xdr:rowOff>106690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89670"/>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19497</xdr:rowOff>
    </xdr:from>
    <xdr:to>
      <xdr:col>85</xdr:col>
      <xdr:colOff>177800</xdr:colOff>
      <xdr:row>37</xdr:row>
      <xdr:rowOff>121097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105874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51090</xdr:rowOff>
    </xdr:from>
    <xdr:to>
      <xdr:col>81</xdr:col>
      <xdr:colOff>101600</xdr:colOff>
      <xdr:row>35</xdr:row>
      <xdr:rowOff>152690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169217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77424</xdr:rowOff>
    </xdr:from>
    <xdr:to>
      <xdr:col>76</xdr:col>
      <xdr:colOff>165100</xdr:colOff>
      <xdr:row>37</xdr:row>
      <xdr:rowOff>7574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170151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166670</xdr:rowOff>
    </xdr:from>
    <xdr:to>
      <xdr:col>72</xdr:col>
      <xdr:colOff>38100</xdr:colOff>
      <xdr:row>37</xdr:row>
      <xdr:rowOff>96820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55890</xdr:rowOff>
    </xdr:from>
    <xdr:to>
      <xdr:col>67</xdr:col>
      <xdr:colOff>101600</xdr:colOff>
      <xdr:row>37</xdr:row>
      <xdr:rowOff>157490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148617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83872</xdr:rowOff>
    </xdr:from>
    <xdr:to>
      <xdr:col>85</xdr:col>
      <xdr:colOff>127000</xdr:colOff>
      <xdr:row>56</xdr:row>
      <xdr:rowOff>165042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85072"/>
          <a:ext cx="8382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83872</xdr:rowOff>
    </xdr:from>
    <xdr:to>
      <xdr:col>81</xdr:col>
      <xdr:colOff>50800</xdr:colOff>
      <xdr:row>56</xdr:row>
      <xdr:rowOff>168684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85072"/>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168684</xdr:rowOff>
    </xdr:from>
    <xdr:to>
      <xdr:col>76</xdr:col>
      <xdr:colOff>114300</xdr:colOff>
      <xdr:row>57</xdr:row>
      <xdr:rowOff>125837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9884"/>
          <a:ext cx="889000" cy="1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125837</xdr:rowOff>
    </xdr:from>
    <xdr:to>
      <xdr:col>71</xdr:col>
      <xdr:colOff>177800</xdr:colOff>
      <xdr:row>57</xdr:row>
      <xdr:rowOff>156339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98487"/>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114242</xdr:rowOff>
    </xdr:from>
    <xdr:to>
      <xdr:col>85</xdr:col>
      <xdr:colOff>177800</xdr:colOff>
      <xdr:row>57</xdr:row>
      <xdr:rowOff>44392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92669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33072</xdr:rowOff>
    </xdr:from>
    <xdr:to>
      <xdr:col>81</xdr:col>
      <xdr:colOff>101600</xdr:colOff>
      <xdr:row>56</xdr:row>
      <xdr:rowOff>134672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125799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117884</xdr:rowOff>
    </xdr:from>
    <xdr:to>
      <xdr:col>76</xdr:col>
      <xdr:colOff>165100</xdr:colOff>
      <xdr:row>57</xdr:row>
      <xdr:rowOff>48034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39161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75037</xdr:rowOff>
    </xdr:from>
    <xdr:to>
      <xdr:col>72</xdr:col>
      <xdr:colOff>38100</xdr:colOff>
      <xdr:row>58</xdr:row>
      <xdr:rowOff>5187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167764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105539</xdr:rowOff>
    </xdr:from>
    <xdr:to>
      <xdr:col>67</xdr:col>
      <xdr:colOff>101600</xdr:colOff>
      <xdr:row>58</xdr:row>
      <xdr:rowOff>35689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93261</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7811"/>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42461</xdr:rowOff>
    </xdr:from>
    <xdr:to>
      <xdr:col>67</xdr:col>
      <xdr:colOff>101600</xdr:colOff>
      <xdr:row>79</xdr:row>
      <xdr:rowOff>144061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135188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4941</xdr:rowOff>
    </xdr:from>
    <xdr:to>
      <xdr:col>85</xdr:col>
      <xdr:colOff>127000</xdr:colOff>
      <xdr:row>94</xdr:row>
      <xdr:rowOff>39612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2124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39612</xdr:rowOff>
    </xdr:from>
    <xdr:to>
      <xdr:col>81</xdr:col>
      <xdr:colOff>50800</xdr:colOff>
      <xdr:row>94</xdr:row>
      <xdr:rowOff>87198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55912"/>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87198</xdr:rowOff>
    </xdr:from>
    <xdr:to>
      <xdr:col>76</xdr:col>
      <xdr:colOff>114300</xdr:colOff>
      <xdr:row>94</xdr:row>
      <xdr:rowOff>116021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034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116021</xdr:rowOff>
    </xdr:from>
    <xdr:to>
      <xdr:col>71</xdr:col>
      <xdr:colOff>177800</xdr:colOff>
      <xdr:row>94</xdr:row>
      <xdr:rowOff>137071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32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125591</xdr:rowOff>
    </xdr:from>
    <xdr:to>
      <xdr:col>85</xdr:col>
      <xdr:colOff>177800</xdr:colOff>
      <xdr:row>94</xdr:row>
      <xdr:rowOff>55741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148468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160262</xdr:rowOff>
    </xdr:from>
    <xdr:to>
      <xdr:col>81</xdr:col>
      <xdr:colOff>101600</xdr:colOff>
      <xdr:row>94</xdr:row>
      <xdr:rowOff>90412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106939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36398</xdr:rowOff>
    </xdr:from>
    <xdr:to>
      <xdr:col>76</xdr:col>
      <xdr:colOff>165100</xdr:colOff>
      <xdr:row>94</xdr:row>
      <xdr:rowOff>137998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154525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65221</xdr:rowOff>
    </xdr:from>
    <xdr:to>
      <xdr:col>72</xdr:col>
      <xdr:colOff>38100</xdr:colOff>
      <xdr:row>94</xdr:row>
      <xdr:rowOff>166821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9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86271</xdr:rowOff>
    </xdr:from>
    <xdr:to>
      <xdr:col>67</xdr:col>
      <xdr:colOff>101600</xdr:colOff>
      <xdr:row>95</xdr:row>
      <xdr:rowOff>16421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32948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目的別でみると、議会費、</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費、衛生費、土木費、公債費において類似団体平均より高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おり、特に土木費と公債費が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を大きく上回って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土木費については、</a:t>
          </a:r>
          <a:r>
            <a:rPr kumimoji="1" lang="ja-JP" altLang="en-US" sz="1100">
              <a:solidFill>
                <a:schemeClr val="dk1"/>
              </a:solidFill>
              <a:effectLst/>
              <a:latin typeface="+mn-lt"/>
              <a:ea typeface="+mn-ea"/>
              <a:cs typeface="+mn-cs"/>
            </a:rPr>
            <a:t>引き続き都市再整備計画に基づく</a:t>
          </a:r>
          <a:r>
            <a:rPr kumimoji="1" lang="ja-JP" altLang="ja-JP" sz="1100">
              <a:solidFill>
                <a:schemeClr val="dk1"/>
              </a:solidFill>
              <a:effectLst/>
              <a:latin typeface="+mn-lt"/>
              <a:ea typeface="+mn-ea"/>
              <a:cs typeface="+mn-cs"/>
            </a:rPr>
            <a:t>駅周辺整備事業</a:t>
          </a:r>
          <a:r>
            <a:rPr kumimoji="1" lang="ja-JP" altLang="en-US" sz="1100">
              <a:solidFill>
                <a:schemeClr val="dk1"/>
              </a:solidFill>
              <a:effectLst/>
              <a:latin typeface="+mn-lt"/>
              <a:ea typeface="+mn-ea"/>
              <a:cs typeface="+mn-cs"/>
            </a:rPr>
            <a:t>を実施したこと</a:t>
          </a:r>
          <a:r>
            <a:rPr kumimoji="1" lang="ja-JP" altLang="ja-JP" sz="1100">
              <a:solidFill>
                <a:schemeClr val="dk1"/>
              </a:solidFill>
              <a:effectLst/>
              <a:latin typeface="+mn-lt"/>
              <a:ea typeface="+mn-ea"/>
              <a:cs typeface="+mn-cs"/>
            </a:rPr>
            <a:t>に加え、</a:t>
          </a:r>
          <a:r>
            <a:rPr kumimoji="1" lang="ja-JP" altLang="en-US" sz="1100">
              <a:solidFill>
                <a:schemeClr val="dk1"/>
              </a:solidFill>
              <a:effectLst/>
              <a:latin typeface="+mn-lt"/>
              <a:ea typeface="+mn-ea"/>
              <a:cs typeface="+mn-cs"/>
            </a:rPr>
            <a:t>高見港浦地区船揚場整備事業</a:t>
          </a:r>
          <a:r>
            <a:rPr kumimoji="1" lang="ja-JP" altLang="ja-JP" sz="1100">
              <a:solidFill>
                <a:schemeClr val="dk1"/>
              </a:solidFill>
              <a:effectLst/>
              <a:latin typeface="+mn-lt"/>
              <a:ea typeface="+mn-ea"/>
              <a:cs typeface="+mn-cs"/>
            </a:rPr>
            <a:t>を行ったために、</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類似団体平均を大きく上回っている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大型事業を実施しないことから、</a:t>
          </a:r>
          <a:r>
            <a:rPr kumimoji="1" lang="ja-JP" altLang="ja-JP" sz="1100">
              <a:solidFill>
                <a:schemeClr val="dk1"/>
              </a:solidFill>
              <a:effectLst/>
              <a:latin typeface="+mn-lt"/>
              <a:ea typeface="+mn-ea"/>
              <a:cs typeface="+mn-cs"/>
            </a:rPr>
            <a:t>土木費は平成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年度の水準に戻る見込みである。</a:t>
          </a:r>
          <a:endParaRPr lang="ja-JP" altLang="ja-JP" sz="1400">
            <a:effectLst/>
          </a:endParaRPr>
        </a:p>
        <a:p>
          <a:r>
            <a:rPr kumimoji="1" lang="ja-JP" altLang="ja-JP" sz="1100">
              <a:solidFill>
                <a:schemeClr val="dk1"/>
              </a:solidFill>
              <a:effectLst/>
              <a:latin typeface="+mn-lt"/>
              <a:ea typeface="+mn-ea"/>
              <a:cs typeface="+mn-cs"/>
            </a:rPr>
            <a:t>　公債費については、今後も過去に行った</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事業に係る起債の元金償還が開始されることから、上昇</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は続く</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と予想される。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年度に行った庁舎建設事業において多額の町債を発行しており、その元金償還が開始する令和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公債費が最大となる見込みであるので、今後は、臨時的な普通建設事業については緊急度等により優先順位をつけて執行事業の取捨選択を行うとともに、経常的なものに対しても上限を設定するなど、安全性・緊急性などの観点から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実施に努めることで</a:t>
          </a:r>
          <a:r>
            <a:rPr kumimoji="1" lang="ja-JP" altLang="ja-JP" sz="1100">
              <a:solidFill>
                <a:schemeClr val="dk1"/>
              </a:solidFill>
              <a:effectLst/>
              <a:latin typeface="+mn-lt"/>
              <a:ea typeface="+mn-ea"/>
              <a:cs typeface="+mn-cs"/>
            </a:rPr>
            <a:t>、急激な事業費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、ひいては公債費の増加を抑制するよう努める。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毎年実質単年度収支は赤字であるものの、財政調整基金の取り崩しにより実質収支は黒字となっている。</a:t>
          </a:r>
          <a:endParaRPr lang="ja-JP" altLang="ja-JP" sz="1200">
            <a:effectLst/>
          </a:endParaRPr>
        </a:p>
        <a:p>
          <a:r>
            <a:rPr kumimoji="1" lang="ja-JP" altLang="ja-JP" sz="1050">
              <a:solidFill>
                <a:schemeClr val="dk1"/>
              </a:solidFill>
              <a:effectLst/>
              <a:latin typeface="+mn-lt"/>
              <a:ea typeface="+mn-ea"/>
              <a:cs typeface="+mn-cs"/>
            </a:rPr>
            <a:t>　財政調整基金残高については、令和元年度以降、土地の売払終了や人件費・公債費の増加等により減少に転じ、令和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年度は庁舎建設等に係る一般財源の不足もあり</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減少し、標準財政規模に占める割合は、前年度から</a:t>
          </a:r>
          <a:r>
            <a:rPr kumimoji="1" lang="en-US" altLang="ja-JP" sz="1050">
              <a:solidFill>
                <a:schemeClr val="dk1"/>
              </a:solidFill>
              <a:effectLst/>
              <a:latin typeface="+mn-lt"/>
              <a:ea typeface="+mn-ea"/>
              <a:cs typeface="+mn-cs"/>
            </a:rPr>
            <a:t>4.46</a:t>
          </a:r>
          <a:r>
            <a:rPr kumimoji="1" lang="ja-JP" altLang="ja-JP" sz="1050">
              <a:solidFill>
                <a:schemeClr val="dk1"/>
              </a:solidFill>
              <a:effectLst/>
              <a:latin typeface="+mn-lt"/>
              <a:ea typeface="+mn-ea"/>
              <a:cs typeface="+mn-cs"/>
            </a:rPr>
            <a:t>ポイント減の</a:t>
          </a:r>
          <a:r>
            <a:rPr kumimoji="1" lang="en-US" altLang="ja-JP" sz="1050">
              <a:solidFill>
                <a:schemeClr val="dk1"/>
              </a:solidFill>
              <a:effectLst/>
              <a:latin typeface="+mn-lt"/>
              <a:ea typeface="+mn-ea"/>
              <a:cs typeface="+mn-cs"/>
            </a:rPr>
            <a:t>20.15</a:t>
          </a:r>
          <a:r>
            <a:rPr kumimoji="1" lang="ja-JP" altLang="ja-JP" sz="1050">
              <a:solidFill>
                <a:schemeClr val="dk1"/>
              </a:solidFill>
              <a:effectLst/>
              <a:latin typeface="+mn-lt"/>
              <a:ea typeface="+mn-ea"/>
              <a:cs typeface="+mn-cs"/>
            </a:rPr>
            <a:t>％となった。</a:t>
          </a:r>
          <a:r>
            <a:rPr kumimoji="1" lang="ja-JP" altLang="en-US" sz="1050">
              <a:solidFill>
                <a:schemeClr val="dk1"/>
              </a:solidFill>
              <a:effectLst/>
              <a:latin typeface="+mn-lt"/>
              <a:ea typeface="+mn-ea"/>
              <a:cs typeface="+mn-cs"/>
            </a:rPr>
            <a:t>令和４年度は歳出の抑制により、令和３年度から</a:t>
          </a:r>
          <a:r>
            <a:rPr kumimoji="1" lang="en-US" altLang="ja-JP" sz="1050">
              <a:solidFill>
                <a:schemeClr val="dk1"/>
              </a:solidFill>
              <a:effectLst/>
              <a:latin typeface="+mn-lt"/>
              <a:ea typeface="+mn-ea"/>
              <a:cs typeface="+mn-cs"/>
            </a:rPr>
            <a:t>1.49</a:t>
          </a:r>
          <a:r>
            <a:rPr kumimoji="1" lang="ja-JP" altLang="en-US"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21.64</a:t>
          </a:r>
          <a:r>
            <a:rPr kumimoji="1" lang="ja-JP" altLang="en-US" sz="1050">
              <a:solidFill>
                <a:schemeClr val="dk1"/>
              </a:solidFill>
              <a:effectLst/>
              <a:latin typeface="+mn-lt"/>
              <a:ea typeface="+mn-ea"/>
              <a:cs typeface="+mn-cs"/>
            </a:rPr>
            <a:t>％に増加した。</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適切な財源確保と歳出の抑制により基金残高の復元に努める。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連結実質赤字比率については全会計において黒字であり、赤字比率はない。</a:t>
          </a:r>
          <a:endParaRPr lang="ja-JP" altLang="ja-JP">
            <a:effectLst/>
          </a:endParaRPr>
        </a:p>
        <a:p>
          <a:r>
            <a:rPr kumimoji="1" lang="ja-JP" altLang="ja-JP" sz="1100">
              <a:solidFill>
                <a:schemeClr val="dk1"/>
              </a:solidFill>
              <a:effectLst/>
              <a:latin typeface="+mn-lt"/>
              <a:ea typeface="+mn-ea"/>
              <a:cs typeface="+mn-cs"/>
            </a:rPr>
            <a:t>　公共下水道特別会計は、企業会計の観点から繰出基準を明確にすることで経営努力を促し基準外繰出の抑制を図っているが、事業の縮減にも限界がありやむを得ず基準外の繰出しを行っている状況である。料金の適正化の検討を行う等、健全で持続可能な財政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10840327</v>
      </c>
      <c r="BO4" s="371"/>
      <c r="BP4" s="371"/>
      <c r="BQ4" s="371"/>
      <c r="BR4" s="371"/>
      <c r="BS4" s="371"/>
      <c r="BT4" s="371"/>
      <c r="BU4" s="372"/>
      <c r="BV4" s="370">
        <v>14399965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v>
      </c>
      <c r="CU4" s="377"/>
      <c r="CV4" s="377"/>
      <c r="CW4" s="377"/>
      <c r="CX4" s="377"/>
      <c r="CY4" s="377"/>
      <c r="CZ4" s="377"/>
      <c r="DA4" s="378"/>
      <c r="DB4" s="376">
        <v>10.8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10266205</v>
      </c>
      <c r="BO5" s="408"/>
      <c r="BP5" s="408"/>
      <c r="BQ5" s="408"/>
      <c r="BR5" s="408"/>
      <c r="BS5" s="408"/>
      <c r="BT5" s="408"/>
      <c r="BU5" s="409"/>
      <c r="BV5" s="407">
        <v>13479004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84.5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574122</v>
      </c>
      <c r="BO6" s="408"/>
      <c r="BP6" s="408"/>
      <c r="BQ6" s="408"/>
      <c r="BR6" s="408"/>
      <c r="BS6" s="408"/>
      <c r="BT6" s="408"/>
      <c r="BU6" s="409"/>
      <c r="BV6" s="407">
        <v>920961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90.5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53595</v>
      </c>
      <c r="BO7" s="408"/>
      <c r="BP7" s="408"/>
      <c r="BQ7" s="408"/>
      <c r="BR7" s="408"/>
      <c r="BS7" s="408"/>
      <c r="BT7" s="408"/>
      <c r="BU7" s="409"/>
      <c r="BV7" s="407">
        <v>285783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5713922</v>
      </c>
      <c r="CU7" s="408"/>
      <c r="CV7" s="408"/>
      <c r="CW7" s="408"/>
      <c r="CX7" s="408"/>
      <c r="CY7" s="408"/>
      <c r="CZ7" s="408"/>
      <c r="DA7" s="409"/>
      <c r="DB7" s="407">
        <v>5889505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520527</v>
      </c>
      <c r="BO8" s="408"/>
      <c r="BP8" s="408"/>
      <c r="BQ8" s="408"/>
      <c r="BR8" s="408"/>
      <c r="BS8" s="408"/>
      <c r="BT8" s="408"/>
      <c r="BU8" s="409"/>
      <c r="BV8" s="407">
        <v>635178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22445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-114651</v>
      </c>
      <c r="BO9" s="408"/>
      <c r="BP9" s="408"/>
      <c r="BQ9" s="408"/>
      <c r="BR9" s="408"/>
      <c r="BS9" s="408"/>
      <c r="BT9" s="408"/>
      <c r="BU9" s="409"/>
      <c r="BV9" s="407">
        <v>113271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14.4</v>
      </c>
      <c r="CU9" s="405"/>
      <c r="CV9" s="405"/>
      <c r="CW9" s="405"/>
      <c r="CX9" s="405"/>
      <c r="CY9" s="405"/>
      <c r="CZ9" s="405"/>
      <c r="DA9" s="406"/>
      <c r="DB9" s="404">
        <v>13.3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23366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29</v>
      </c>
      <c r="BO10" s="408"/>
      <c r="BP10" s="408"/>
      <c r="BQ10" s="408"/>
      <c r="BR10" s="408"/>
      <c r="BS10" s="408"/>
      <c r="BT10" s="408"/>
      <c r="BU10" s="409"/>
      <c r="BV10" s="407">
        <v>32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104</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22126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300000</v>
      </c>
      <c r="BO12" s="408"/>
      <c r="BP12" s="408"/>
      <c r="BQ12" s="408"/>
      <c r="BR12" s="408"/>
      <c r="BS12" s="408"/>
      <c r="BT12" s="408"/>
      <c r="BU12" s="409"/>
      <c r="BV12" s="407">
        <v>500000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21384</v>
      </c>
      <c r="S13" s="492"/>
      <c r="T13" s="492"/>
      <c r="U13" s="492"/>
      <c r="V13" s="493"/>
      <c r="W13" s="423" t="s">
        <v>141</v>
      </c>
      <c r="X13" s="424"/>
      <c r="Y13" s="424"/>
      <c r="Z13" s="424"/>
      <c r="AA13" s="424"/>
      <c r="AB13" s="414"/>
      <c r="AC13" s="458">
        <v>403</v>
      </c>
      <c r="AD13" s="459"/>
      <c r="AE13" s="459"/>
      <c r="AF13" s="459"/>
      <c r="AG13" s="501"/>
      <c r="AH13" s="458">
        <v>488</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-414622</v>
      </c>
      <c r="BO13" s="408"/>
      <c r="BP13" s="408"/>
      <c r="BQ13" s="408"/>
      <c r="BR13" s="408"/>
      <c r="BS13" s="408"/>
      <c r="BT13" s="408"/>
      <c r="BU13" s="409"/>
      <c r="BV13" s="407">
        <v>-386697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22392</v>
      </c>
      <c r="S14" s="492"/>
      <c r="T14" s="492"/>
      <c r="U14" s="492"/>
      <c r="V14" s="493"/>
      <c r="W14" s="397"/>
      <c r="X14" s="398"/>
      <c r="Y14" s="398"/>
      <c r="Z14" s="398"/>
      <c r="AA14" s="398"/>
      <c r="AB14" s="387"/>
      <c r="AC14" s="494">
        <v>3.9</v>
      </c>
      <c r="AD14" s="495"/>
      <c r="AE14" s="495"/>
      <c r="AF14" s="495"/>
      <c r="AG14" s="496"/>
      <c r="AH14" s="494">
        <v>4.5999999999999996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173.1</v>
      </c>
      <c r="CU14" s="506"/>
      <c r="CV14" s="506"/>
      <c r="CW14" s="506"/>
      <c r="CX14" s="506"/>
      <c r="CY14" s="506"/>
      <c r="CZ14" s="506"/>
      <c r="DA14" s="507"/>
      <c r="DB14" s="505">
        <v>182.4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21754</v>
      </c>
      <c r="S15" s="492"/>
      <c r="T15" s="492"/>
      <c r="U15" s="492"/>
      <c r="V15" s="493"/>
      <c r="W15" s="423" t="s">
        <v>148</v>
      </c>
      <c r="X15" s="424"/>
      <c r="Y15" s="424"/>
      <c r="Z15" s="424"/>
      <c r="AA15" s="424"/>
      <c r="AB15" s="414"/>
      <c r="AC15" s="458">
        <v>3930</v>
      </c>
      <c r="AD15" s="459"/>
      <c r="AE15" s="459"/>
      <c r="AF15" s="459"/>
      <c r="AG15" s="501"/>
      <c r="AH15" s="458">
        <v>3682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2845153</v>
      </c>
      <c r="BO15" s="371"/>
      <c r="BP15" s="371"/>
      <c r="BQ15" s="371"/>
      <c r="BR15" s="371"/>
      <c r="BS15" s="371"/>
      <c r="BT15" s="371"/>
      <c r="BU15" s="372"/>
      <c r="BV15" s="370">
        <v>2768784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37.6</v>
      </c>
      <c r="AD16" s="495"/>
      <c r="AE16" s="495"/>
      <c r="AF16" s="495"/>
      <c r="AG16" s="496"/>
      <c r="AH16" s="494">
        <v>35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4855286</v>
      </c>
      <c r="BO16" s="408"/>
      <c r="BP16" s="408"/>
      <c r="BQ16" s="408"/>
      <c r="BR16" s="408"/>
      <c r="BS16" s="408"/>
      <c r="BT16" s="408"/>
      <c r="BU16" s="409"/>
      <c r="BV16" s="407">
        <v>4757156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6120</v>
      </c>
      <c r="AD17" s="459"/>
      <c r="AE17" s="459"/>
      <c r="AF17" s="459"/>
      <c r="AG17" s="501"/>
      <c r="AH17" s="458">
        <v>6354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3598111</v>
      </c>
      <c r="BO17" s="408"/>
      <c r="BP17" s="408"/>
      <c r="BQ17" s="408"/>
      <c r="BR17" s="408"/>
      <c r="BS17" s="408"/>
      <c r="BT17" s="408"/>
      <c r="BU17" s="409"/>
      <c r="BV17" s="407">
        <v>3495348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24.39</v>
      </c>
      <c r="M18" s="531"/>
      <c r="N18" s="531"/>
      <c r="O18" s="531"/>
      <c r="P18" s="531"/>
      <c r="Q18" s="531"/>
      <c r="R18" s="532"/>
      <c r="S18" s="532"/>
      <c r="T18" s="532"/>
      <c r="U18" s="532"/>
      <c r="V18" s="533"/>
      <c r="W18" s="425"/>
      <c r="X18" s="426"/>
      <c r="Y18" s="426"/>
      <c r="Z18" s="426"/>
      <c r="AA18" s="426"/>
      <c r="AB18" s="417"/>
      <c r="AC18" s="534">
        <v>58.5</v>
      </c>
      <c r="AD18" s="535"/>
      <c r="AE18" s="535"/>
      <c r="AF18" s="535"/>
      <c r="AG18" s="536"/>
      <c r="AH18" s="534">
        <v>60.4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5416517</v>
      </c>
      <c r="BO18" s="408"/>
      <c r="BP18" s="408"/>
      <c r="BQ18" s="408"/>
      <c r="BR18" s="408"/>
      <c r="BS18" s="408"/>
      <c r="BT18" s="408"/>
      <c r="BU18" s="409"/>
      <c r="BV18" s="407">
        <v>5159603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920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7069628</v>
      </c>
      <c r="BO19" s="408"/>
      <c r="BP19" s="408"/>
      <c r="BQ19" s="408"/>
      <c r="BR19" s="408"/>
      <c r="BS19" s="408"/>
      <c r="BT19" s="408"/>
      <c r="BU19" s="409"/>
      <c r="BV19" s="407">
        <v>7485765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9770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14826148</v>
      </c>
      <c r="BO22" s="371"/>
      <c r="BP22" s="371"/>
      <c r="BQ22" s="371"/>
      <c r="BR22" s="371"/>
      <c r="BS22" s="371"/>
      <c r="BT22" s="371"/>
      <c r="BU22" s="372"/>
      <c r="BV22" s="370">
        <v>15176170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10998205</v>
      </c>
      <c r="BO23" s="408"/>
      <c r="BP23" s="408"/>
      <c r="BQ23" s="408"/>
      <c r="BR23" s="408"/>
      <c r="BS23" s="408"/>
      <c r="BT23" s="408"/>
      <c r="BU23" s="409"/>
      <c r="BV23" s="407">
        <v>11277082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7980</v>
      </c>
      <c r="R24" s="459"/>
      <c r="S24" s="459"/>
      <c r="T24" s="459"/>
      <c r="U24" s="459"/>
      <c r="V24" s="501"/>
      <c r="W24" s="553"/>
      <c r="X24" s="554"/>
      <c r="Y24" s="555"/>
      <c r="Z24" s="457" t="s">
        <v>173</v>
      </c>
      <c r="AA24" s="437"/>
      <c r="AB24" s="437"/>
      <c r="AC24" s="437"/>
      <c r="AD24" s="437"/>
      <c r="AE24" s="437"/>
      <c r="AF24" s="437"/>
      <c r="AG24" s="438"/>
      <c r="AH24" s="458">
        <v>160</v>
      </c>
      <c r="AI24" s="459"/>
      <c r="AJ24" s="459"/>
      <c r="AK24" s="459"/>
      <c r="AL24" s="501"/>
      <c r="AM24" s="458">
        <v>483840</v>
      </c>
      <c r="AN24" s="459"/>
      <c r="AO24" s="459"/>
      <c r="AP24" s="459"/>
      <c r="AQ24" s="459"/>
      <c r="AR24" s="501"/>
      <c r="AS24" s="458">
        <v>3024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10385245</v>
      </c>
      <c r="BO24" s="408"/>
      <c r="BP24" s="408"/>
      <c r="BQ24" s="408"/>
      <c r="BR24" s="408"/>
      <c r="BS24" s="408"/>
      <c r="BT24" s="408"/>
      <c r="BU24" s="409"/>
      <c r="BV24" s="407">
        <v>10456291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6030</v>
      </c>
      <c r="R25" s="459"/>
      <c r="S25" s="459"/>
      <c r="T25" s="459"/>
      <c r="U25" s="459"/>
      <c r="V25" s="501"/>
      <c r="W25" s="553"/>
      <c r="X25" s="554"/>
      <c r="Y25" s="555"/>
      <c r="Z25" s="457" t="s">
        <v>176</v>
      </c>
      <c r="AA25" s="437"/>
      <c r="AB25" s="437"/>
      <c r="AC25" s="437"/>
      <c r="AD25" s="437"/>
      <c r="AE25" s="437"/>
      <c r="AF25" s="437"/>
      <c r="AG25" s="438"/>
      <c r="AH25" s="458">
        <v>35</v>
      </c>
      <c r="AI25" s="459"/>
      <c r="AJ25" s="459"/>
      <c r="AK25" s="459"/>
      <c r="AL25" s="501"/>
      <c r="AM25" s="458">
        <v>107345</v>
      </c>
      <c r="AN25" s="459"/>
      <c r="AO25" s="459"/>
      <c r="AP25" s="459"/>
      <c r="AQ25" s="459"/>
      <c r="AR25" s="501"/>
      <c r="AS25" s="458">
        <v>3067</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9663542</v>
      </c>
      <c r="BO25" s="371"/>
      <c r="BP25" s="371"/>
      <c r="BQ25" s="371"/>
      <c r="BR25" s="371"/>
      <c r="BS25" s="371"/>
      <c r="BT25" s="371"/>
      <c r="BU25" s="372"/>
      <c r="BV25" s="370">
        <v>2821285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5290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12092</v>
      </c>
      <c r="AN26" s="459"/>
      <c r="AO26" s="459"/>
      <c r="AP26" s="459"/>
      <c r="AQ26" s="459"/>
      <c r="AR26" s="501"/>
      <c r="AS26" s="458">
        <v>3023</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3690</v>
      </c>
      <c r="R27" s="459"/>
      <c r="S27" s="459"/>
      <c r="T27" s="459"/>
      <c r="U27" s="459"/>
      <c r="V27" s="501"/>
      <c r="W27" s="553"/>
      <c r="X27" s="554"/>
      <c r="Y27" s="555"/>
      <c r="Z27" s="457" t="s">
        <v>182</v>
      </c>
      <c r="AA27" s="437"/>
      <c r="AB27" s="437"/>
      <c r="AC27" s="437"/>
      <c r="AD27" s="437"/>
      <c r="AE27" s="437"/>
      <c r="AF27" s="437"/>
      <c r="AG27" s="438"/>
      <c r="AH27" s="458">
        <v>16</v>
      </c>
      <c r="AI27" s="459"/>
      <c r="AJ27" s="459"/>
      <c r="AK27" s="459"/>
      <c r="AL27" s="501"/>
      <c r="AM27" s="458">
        <v>42664</v>
      </c>
      <c r="AN27" s="459"/>
      <c r="AO27" s="459"/>
      <c r="AP27" s="459"/>
      <c r="AQ27" s="459"/>
      <c r="AR27" s="501"/>
      <c r="AS27" s="458">
        <v>2667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3170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1236678</v>
      </c>
      <c r="BO28" s="371"/>
      <c r="BP28" s="371"/>
      <c r="BQ28" s="371"/>
      <c r="BR28" s="371"/>
      <c r="BS28" s="371"/>
      <c r="BT28" s="371"/>
      <c r="BU28" s="372"/>
      <c r="BV28" s="370">
        <v>1186649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12</v>
      </c>
      <c r="M29" s="459"/>
      <c r="N29" s="459"/>
      <c r="O29" s="459"/>
      <c r="P29" s="501"/>
      <c r="Q29" s="458">
        <v>3030</v>
      </c>
      <c r="R29" s="459"/>
      <c r="S29" s="459"/>
      <c r="T29" s="459"/>
      <c r="U29" s="459"/>
      <c r="V29" s="501"/>
      <c r="W29" s="556"/>
      <c r="X29" s="557"/>
      <c r="Y29" s="558"/>
      <c r="Z29" s="457" t="s">
        <v>188</v>
      </c>
      <c r="AA29" s="437"/>
      <c r="AB29" s="437"/>
      <c r="AC29" s="437"/>
      <c r="AD29" s="437"/>
      <c r="AE29" s="437"/>
      <c r="AF29" s="437"/>
      <c r="AG29" s="438"/>
      <c r="AH29" s="458">
        <v>176</v>
      </c>
      <c r="AI29" s="459"/>
      <c r="AJ29" s="459"/>
      <c r="AK29" s="459"/>
      <c r="AL29" s="501"/>
      <c r="AM29" s="458">
        <v>526504</v>
      </c>
      <c r="AN29" s="459"/>
      <c r="AO29" s="459"/>
      <c r="AP29" s="459"/>
      <c r="AQ29" s="459"/>
      <c r="AR29" s="501"/>
      <c r="AS29" s="458">
        <v>2992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131458</v>
      </c>
      <c r="BO29" s="408"/>
      <c r="BP29" s="408"/>
      <c r="BQ29" s="408"/>
      <c r="BR29" s="408"/>
      <c r="BS29" s="408"/>
      <c r="BT29" s="408"/>
      <c r="BU29" s="409"/>
      <c r="BV29" s="407">
        <v>131455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196127</v>
      </c>
      <c r="BO30" s="527"/>
      <c r="BP30" s="527"/>
      <c r="BQ30" s="527"/>
      <c r="BR30" s="527"/>
      <c r="BS30" s="527"/>
      <c r="BT30" s="527"/>
      <c r="BU30" s="528"/>
      <c r="BV30" s="526">
        <v>203332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多度津町公共下水道特別会計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中讃広域行政事務組合（一般会計）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（公財）多度津町文化体育振興事業団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直営診療所特別会計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中讃広域行政事務組合（仲善クリーンセンター特別会計）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多度津町土地開発公社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中讃広域行政事務組合（クリントピア丸亀特別会計）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中讃広域行政事務組合（瀬戸グリーンセンター特別会計）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香川県市町総合事務組合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香川県後期高齢者医療広域連合（一般会計）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香川県後期高齢者医療広域連合（後期高齢者医療事業）</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香川県広域水道企業団（水道事業会計）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香川県広域水道企業団（工業用水道事業会計）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BJLGLMoadf7paEjOTV1RZ0Jt76y9r6t3B2hh7iVt9EbhiZ18KwOO/2xXaKW8HulvNZ8Ae1DjRcYEzb/zb9WHw==" saltValue="NwZpWBZWczdQv+aLfuAS1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574</v>
      </c>
      <c r="D34" s="1151"/>
      <c r="E34" s="1152"/>
      <c r="F34" s="32">
        <v>5.8</v>
      </c>
      <c r="G34" s="33">
        <v>7.81</v>
      </c>
      <c r="H34" s="33">
        <v>9.26</v>
      </c>
      <c r="I34" s="33">
        <v>10.78</v>
      </c>
      <c r="J34" s="34">
        <v>9.1</v>
      </c>
      <c r="K34" s="22"/>
      <c r="L34" s="22"/>
      <c r="M34" s="22"/>
      <c r="N34" s="22"/>
      <c r="O34" s="22"/>
      <c r="P34" s="22"/>
    </row>
    <row r="35" spans="1:16" ht="39" customHeight="1" x14ac:dyDescent="0.15">
      <c r="A35" s="22"/>
      <c r="B35" s="35"/>
      <c r="C35" s="1145" t="s">
        <v>575</v>
      </c>
      <c r="D35" s="1146"/>
      <c r="E35" s="1147"/>
      <c r="F35" s="36">
        <v>3.46</v>
      </c>
      <c r="G35" s="37">
        <v>3.64</v>
      </c>
      <c r="H35" s="37">
        <v>3.29</v>
      </c>
      <c r="I35" s="37">
        <v>3.05</v>
      </c>
      <c r="J35" s="38">
        <v>3.4</v>
      </c>
      <c r="K35" s="22"/>
      <c r="L35" s="22"/>
      <c r="M35" s="22"/>
      <c r="N35" s="22"/>
      <c r="O35" s="22"/>
      <c r="P35" s="22"/>
    </row>
    <row r="36" spans="1:16" ht="39" customHeight="1" x14ac:dyDescent="0.15">
      <c r="A36" s="22"/>
      <c r="B36" s="35"/>
      <c r="C36" s="1145" t="s">
        <v>576</v>
      </c>
      <c r="D36" s="1146"/>
      <c r="E36" s="1147"/>
      <c r="F36" s="36">
        <v>2.35</v>
      </c>
      <c r="G36" s="37">
        <v>1.49</v>
      </c>
      <c r="H36" s="37">
        <v>1.08</v>
      </c>
      <c r="I36" s="37">
        <v>1.69</v>
      </c>
      <c r="J36" s="38">
        <v>3.11</v>
      </c>
      <c r="K36" s="22"/>
      <c r="L36" s="22"/>
      <c r="M36" s="22"/>
      <c r="N36" s="22"/>
      <c r="O36" s="22"/>
      <c r="P36" s="22"/>
    </row>
    <row r="37" spans="1:16" ht="39" customHeight="1" x14ac:dyDescent="0.15">
      <c r="A37" s="22"/>
      <c r="B37" s="35"/>
      <c r="C37" s="1145" t="s">
        <v>577</v>
      </c>
      <c r="D37" s="1146"/>
      <c r="E37" s="1147"/>
      <c r="F37" s="36">
        <v>0</v>
      </c>
      <c r="G37" s="37">
        <v>0.43</v>
      </c>
      <c r="H37" s="37">
        <v>0.23</v>
      </c>
      <c r="I37" s="37">
        <v>0.69</v>
      </c>
      <c r="J37" s="38">
        <v>0.28999999999999998</v>
      </c>
      <c r="K37" s="22"/>
      <c r="L37" s="22"/>
      <c r="M37" s="22"/>
      <c r="N37" s="22"/>
      <c r="O37" s="22"/>
      <c r="P37" s="22"/>
    </row>
    <row r="38" spans="1:16" ht="39" customHeight="1" x14ac:dyDescent="0.15">
      <c r="A38" s="22"/>
      <c r="B38" s="35"/>
      <c r="C38" s="1145" t="s">
        <v>578</v>
      </c>
      <c r="D38" s="1146"/>
      <c r="E38" s="1147"/>
      <c r="F38" s="36">
        <v>0.12</v>
      </c>
      <c r="G38" s="37">
        <v>0.08</v>
      </c>
      <c r="H38" s="37">
        <v>0.06</v>
      </c>
      <c r="I38" s="37">
        <v>0.04</v>
      </c>
      <c r="J38" s="38">
        <v>0.04</v>
      </c>
      <c r="K38" s="22"/>
      <c r="L38" s="22"/>
      <c r="M38" s="22"/>
      <c r="N38" s="22"/>
      <c r="O38" s="22"/>
      <c r="P38" s="22"/>
    </row>
    <row r="39" spans="1:16" ht="39" customHeight="1" x14ac:dyDescent="0.15">
      <c r="A39" s="22"/>
      <c r="B39" s="35"/>
      <c r="C39" s="1145" t="s">
        <v>579</v>
      </c>
      <c r="D39" s="1146"/>
      <c r="E39" s="1147"/>
      <c r="F39" s="36">
        <v>0.03</v>
      </c>
      <c r="G39" s="37">
        <v>0.03</v>
      </c>
      <c r="H39" s="37">
        <v>0.03</v>
      </c>
      <c r="I39" s="37">
        <v>0.03</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581</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vMmjYZ4YLNJC8+L6LmskRMHNmYTxH1bUmTn0HcN2ULKLb4TUU2nn53ObQk1qzlWFAhtV+MSEp/MlL8nq2QzaA==" saltValue="UvkICHMTDoaY3ygdQyg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view="pageBreakPreview" zoomScale="85" zoomScaleNormal="100" zoomScaleSheetLayoutView="8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941</v>
      </c>
      <c r="L45" s="60">
        <v>965</v>
      </c>
      <c r="M45" s="60">
        <v>985</v>
      </c>
      <c r="N45" s="60">
        <v>1011</v>
      </c>
      <c r="O45" s="61">
        <v>1042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343</v>
      </c>
      <c r="L48" s="64">
        <v>409</v>
      </c>
      <c r="M48" s="64">
        <v>375</v>
      </c>
      <c r="N48" s="64">
        <v>376</v>
      </c>
      <c r="O48" s="65">
        <v>353</v>
      </c>
      <c r="P48" s="48"/>
      <c r="Q48" s="48"/>
      <c r="R48" s="48"/>
      <c r="S48" s="48"/>
      <c r="T48" s="48"/>
      <c r="U48" s="48"/>
    </row>
    <row r="49" spans="1:21" ht="30.75" customHeight="1" x14ac:dyDescent="0.15">
      <c r="A49" s="48"/>
      <c r="B49" s="1155"/>
      <c r="C49" s="1156"/>
      <c r="D49" s="62"/>
      <c r="E49" s="1161" t="s">
        <v>16</v>
      </c>
      <c r="F49" s="1161"/>
      <c r="G49" s="1161"/>
      <c r="H49" s="1161"/>
      <c r="I49" s="1161"/>
      <c r="J49" s="1162"/>
      <c r="K49" s="63">
        <v>130</v>
      </c>
      <c r="L49" s="64">
        <v>120</v>
      </c>
      <c r="M49" s="64">
        <v>120</v>
      </c>
      <c r="N49" s="64">
        <v>126</v>
      </c>
      <c r="O49" s="65">
        <v>106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522</v>
      </c>
      <c r="L50" s="64">
        <v>9</v>
      </c>
      <c r="M50" s="64">
        <v>18</v>
      </c>
      <c r="N50" s="64">
        <v>19</v>
      </c>
      <c r="O50" s="65">
        <v>38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3</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928</v>
      </c>
      <c r="L52" s="64">
        <v>933</v>
      </c>
      <c r="M52" s="64">
        <v>960</v>
      </c>
      <c r="N52" s="64">
        <v>968</v>
      </c>
      <c r="O52" s="65">
        <v>986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486</v>
      </c>
      <c r="L53" s="69">
        <v>570</v>
      </c>
      <c r="M53" s="69">
        <v>538</v>
      </c>
      <c r="N53" s="69">
        <v>567</v>
      </c>
      <c r="O53" s="70">
        <v>553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9Q3EE2N8JAZY+06Ej5RR8LB/yJvzWSJWNwuExyFt9XNer3W7hLVvmJWm0L0WcdfausavHUrgkpICbnxLzxcGw==" saltValue="KmyCKtV3Ecc7nD5HwJHV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5">
        <v>12495</v>
      </c>
      <c r="J41" s="356">
        <v>12320</v>
      </c>
      <c r="K41" s="356">
        <v>12538</v>
      </c>
      <c r="L41" s="356">
        <v>15176</v>
      </c>
      <c r="M41" s="357">
        <v>14826</v>
      </c>
    </row>
    <row r="42" spans="2:13" ht="27.75" customHeight="1" x14ac:dyDescent="0.15">
      <c r="B42" s="1186"/>
      <c r="C42" s="1187"/>
      <c r="D42" s="106"/>
      <c r="E42" s="1192" t="s">
        <v>34</v>
      </c>
      <c r="F42" s="1192"/>
      <c r="G42" s="1192"/>
      <c r="H42" s="1193"/>
      <c r="I42" s="358" t="s">
        <v>522</v>
      </c>
      <c r="J42" s="359">
        <v>685</v>
      </c>
      <c r="K42" s="359">
        <v>692</v>
      </c>
      <c r="L42" s="359">
        <v>674</v>
      </c>
      <c r="M42" s="360">
        <v>636</v>
      </c>
    </row>
    <row r="43" spans="2:13" ht="27.75" customHeight="1" x14ac:dyDescent="0.15">
      <c r="B43" s="1186"/>
      <c r="C43" s="1187"/>
      <c r="D43" s="106"/>
      <c r="E43" s="1192" t="s">
        <v>35</v>
      </c>
      <c r="F43" s="1192"/>
      <c r="G43" s="1192"/>
      <c r="H43" s="1193"/>
      <c r="I43" s="358">
        <v>5352</v>
      </c>
      <c r="J43" s="359">
        <v>5431</v>
      </c>
      <c r="K43" s="359">
        <v>5212</v>
      </c>
      <c r="L43" s="359">
        <v>5138</v>
      </c>
      <c r="M43" s="360">
        <v>4632</v>
      </c>
    </row>
    <row r="44" spans="2:13" ht="27.75" customHeight="1" x14ac:dyDescent="0.15">
      <c r="B44" s="1186"/>
      <c r="C44" s="1187"/>
      <c r="D44" s="106"/>
      <c r="E44" s="1192" t="s">
        <v>36</v>
      </c>
      <c r="F44" s="1192"/>
      <c r="G44" s="1192"/>
      <c r="H44" s="1193"/>
      <c r="I44" s="358">
        <v>1152</v>
      </c>
      <c r="J44" s="359">
        <v>1008</v>
      </c>
      <c r="K44" s="359">
        <v>959</v>
      </c>
      <c r="L44" s="359">
        <v>953</v>
      </c>
      <c r="M44" s="360">
        <v>787</v>
      </c>
    </row>
    <row r="45" spans="2:13" ht="27.75" customHeight="1" x14ac:dyDescent="0.15">
      <c r="B45" s="1186"/>
      <c r="C45" s="1187"/>
      <c r="D45" s="106"/>
      <c r="E45" s="1192" t="s">
        <v>37</v>
      </c>
      <c r="F45" s="1192"/>
      <c r="G45" s="1192"/>
      <c r="H45" s="1193"/>
      <c r="I45" s="358">
        <v>1383</v>
      </c>
      <c r="J45" s="359">
        <v>1332</v>
      </c>
      <c r="K45" s="359">
        <v>1307</v>
      </c>
      <c r="L45" s="359">
        <v>1258</v>
      </c>
      <c r="M45" s="360">
        <v>1153</v>
      </c>
    </row>
    <row r="46" spans="2:13" ht="27.75" customHeight="1" x14ac:dyDescent="0.15">
      <c r="B46" s="1186"/>
      <c r="C46" s="1187"/>
      <c r="D46" s="107"/>
      <c r="E46" s="1192" t="s">
        <v>38</v>
      </c>
      <c r="F46" s="1192"/>
      <c r="G46" s="1192"/>
      <c r="H46" s="1193"/>
      <c r="I46" s="358">
        <v>1152</v>
      </c>
      <c r="J46" s="359">
        <v>1033</v>
      </c>
      <c r="K46" s="359">
        <v>924</v>
      </c>
      <c r="L46" s="359">
        <v>816</v>
      </c>
      <c r="M46" s="360">
        <v>707</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2873</v>
      </c>
      <c r="J50" s="359">
        <v>2582</v>
      </c>
      <c r="K50" s="359">
        <v>2414</v>
      </c>
      <c r="L50" s="359">
        <v>2172</v>
      </c>
      <c r="M50" s="360">
        <v>2278</v>
      </c>
    </row>
    <row r="51" spans="2:13" ht="27.75" customHeight="1" x14ac:dyDescent="0.15">
      <c r="B51" s="1186"/>
      <c r="C51" s="1187"/>
      <c r="D51" s="106"/>
      <c r="E51" s="1192" t="s">
        <v>44</v>
      </c>
      <c r="F51" s="1192"/>
      <c r="G51" s="1192"/>
      <c r="H51" s="1193"/>
      <c r="I51" s="358">
        <v>912</v>
      </c>
      <c r="J51" s="359">
        <v>913</v>
      </c>
      <c r="K51" s="359">
        <v>860</v>
      </c>
      <c r="L51" s="359">
        <v>794</v>
      </c>
      <c r="M51" s="360">
        <v>743</v>
      </c>
    </row>
    <row r="52" spans="2:13" ht="27.75" customHeight="1" x14ac:dyDescent="0.15">
      <c r="B52" s="1188"/>
      <c r="C52" s="1189"/>
      <c r="D52" s="106"/>
      <c r="E52" s="1192" t="s">
        <v>45</v>
      </c>
      <c r="F52" s="1192"/>
      <c r="G52" s="1192"/>
      <c r="H52" s="1193"/>
      <c r="I52" s="358">
        <v>11633</v>
      </c>
      <c r="J52" s="359">
        <v>11413</v>
      </c>
      <c r="K52" s="359">
        <v>11259</v>
      </c>
      <c r="L52" s="359">
        <v>11942</v>
      </c>
      <c r="M52" s="360">
        <v>11398</v>
      </c>
    </row>
    <row r="53" spans="2:13" ht="27.75" customHeight="1" thickBot="1" x14ac:dyDescent="0.2">
      <c r="B53" s="1199" t="s">
        <v>46</v>
      </c>
      <c r="C53" s="1200"/>
      <c r="D53" s="110"/>
      <c r="E53" s="1201" t="s">
        <v>47</v>
      </c>
      <c r="F53" s="1201"/>
      <c r="G53" s="1201"/>
      <c r="H53" s="1202"/>
      <c r="I53" s="361">
        <v>6116</v>
      </c>
      <c r="J53" s="362">
        <v>6900</v>
      </c>
      <c r="K53" s="362">
        <v>7098</v>
      </c>
      <c r="L53" s="362">
        <v>9106</v>
      </c>
      <c r="M53" s="363">
        <v>8321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cMsj1DTy7LQVhrk4UnzbZpUKPna2V+BYRL6rOb+sEwkk6AJCbSvLPEETkBLqdIEgdjlDPFnYviaD5RFKNN77A==" saltValue="xETGp3TjxPOiOm+xADPv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1387</v>
      </c>
      <c r="G55" s="122">
        <v>1187</v>
      </c>
      <c r="H55" s="123">
        <v>1237</v>
      </c>
    </row>
    <row r="56" spans="2:8" ht="52.5" customHeight="1" x14ac:dyDescent="0.15">
      <c r="B56" s="124"/>
      <c r="C56" s="1213" t="s">
        <v>51</v>
      </c>
      <c r="D56" s="1213"/>
      <c r="E56" s="1214"/>
      <c r="F56" s="125">
        <v>20</v>
      </c>
      <c r="G56" s="125">
        <v>131</v>
      </c>
      <c r="H56" s="126">
        <v>131</v>
      </c>
    </row>
    <row r="57" spans="2:8" ht="53.25" customHeight="1" x14ac:dyDescent="0.15">
      <c r="B57" s="124"/>
      <c r="C57" s="1215" t="s">
        <v>52</v>
      </c>
      <c r="D57" s="1215"/>
      <c r="E57" s="1216"/>
      <c r="F57" s="127">
        <v>392</v>
      </c>
      <c r="G57" s="127">
        <v>203</v>
      </c>
      <c r="H57" s="128">
        <v>196</v>
      </c>
    </row>
    <row r="58" spans="2:8" ht="45.75" customHeight="1" x14ac:dyDescent="0.15">
      <c r="B58" s="129"/>
      <c r="C58" s="1203" t="s">
        <v>588</v>
      </c>
      <c r="D58" s="1204"/>
      <c r="E58" s="1205"/>
      <c r="F58" s="130">
        <v>103</v>
      </c>
      <c r="G58" s="130">
        <v>102</v>
      </c>
      <c r="H58" s="131">
        <v>101</v>
      </c>
    </row>
    <row r="59" spans="2:8" ht="45.75" customHeight="1" x14ac:dyDescent="0.15">
      <c r="B59" s="129"/>
      <c r="C59" s="1203" t="s">
        <v>589</v>
      </c>
      <c r="D59" s="1204"/>
      <c r="E59" s="1205"/>
      <c r="F59" s="130">
        <v>47</v>
      </c>
      <c r="G59" s="130">
        <v>47</v>
      </c>
      <c r="H59" s="131">
        <v>47</v>
      </c>
    </row>
    <row r="60" spans="2:8" ht="45.75" customHeight="1" x14ac:dyDescent="0.15">
      <c r="B60" s="129"/>
      <c r="C60" s="1203" t="s">
        <v>590</v>
      </c>
      <c r="D60" s="1204"/>
      <c r="E60" s="1205"/>
      <c r="F60" s="130">
        <v>29</v>
      </c>
      <c r="G60" s="130">
        <v>29</v>
      </c>
      <c r="H60" s="131">
        <v>29</v>
      </c>
    </row>
    <row r="61" spans="2:8" ht="45.75" customHeight="1" x14ac:dyDescent="0.15">
      <c r="B61" s="129"/>
      <c r="C61" s="1203" t="s">
        <v>591</v>
      </c>
      <c r="D61" s="1204"/>
      <c r="E61" s="1205"/>
      <c r="F61" s="130">
        <v>11</v>
      </c>
      <c r="G61" s="130">
        <v>11</v>
      </c>
      <c r="H61" s="131">
        <v>11</v>
      </c>
    </row>
    <row r="62" spans="2:8" ht="45.75" customHeight="1" thickBot="1" x14ac:dyDescent="0.2">
      <c r="B62" s="132"/>
      <c r="C62" s="1206" t="s">
        <v>592</v>
      </c>
      <c r="D62" s="1207"/>
      <c r="E62" s="1208"/>
      <c r="F62" s="133">
        <v>12</v>
      </c>
      <c r="G62" s="133">
        <v>9</v>
      </c>
      <c r="H62" s="134">
        <v>7</v>
      </c>
    </row>
    <row r="63" spans="2:8" ht="52.5" customHeight="1" thickBot="1" x14ac:dyDescent="0.2">
      <c r="B63" s="135"/>
      <c r="C63" s="1209" t="s">
        <v>53</v>
      </c>
      <c r="D63" s="1209"/>
      <c r="E63" s="1210"/>
      <c r="F63" s="136">
        <v>1799</v>
      </c>
      <c r="G63" s="136">
        <v>1521</v>
      </c>
      <c r="H63" s="137">
        <v>1564</v>
      </c>
    </row>
    <row r="64" spans="2:8" x14ac:dyDescent="0.15"/>
  </sheetData>
  <sheetProtection algorithmName="SHA-512" hashValue="my1K2NcuedbiBtPH2msn1nw1/dvVczQKe46gwoRSVAARDN5e/wSfBU7eGO9jyjz0S5Pn/eGU1i2nCIiiRbs6UA==" saltValue="7qGHrOB52ZQD+VFknLc7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38205</v>
      </c>
      <c r="E3" s="156"/>
      <c r="F3" s="157">
        <v>53869</v>
      </c>
      <c r="G3" s="158"/>
      <c r="H3" s="159"/>
    </row>
    <row r="4" spans="1:8" x14ac:dyDescent="0.15">
      <c r="A4" s="160"/>
      <c r="B4" s="161"/>
      <c r="C4" s="162"/>
      <c r="D4" s="163">
        <v>23297</v>
      </c>
      <c r="E4" s="164"/>
      <c r="F4" s="165">
        <v>35046</v>
      </c>
      <c r="G4" s="166"/>
      <c r="H4" s="167"/>
    </row>
    <row r="5" spans="1:8" x14ac:dyDescent="0.15">
      <c r="A5" s="148" t="s">
        <v>556</v>
      </c>
      <c r="B5" s="153"/>
      <c r="C5" s="154"/>
      <c r="D5" s="155">
        <v>42404</v>
      </c>
      <c r="E5" s="156"/>
      <c r="F5" s="157">
        <v>59119</v>
      </c>
      <c r="G5" s="158"/>
      <c r="H5" s="159"/>
    </row>
    <row r="6" spans="1:8" x14ac:dyDescent="0.15">
      <c r="A6" s="160"/>
      <c r="B6" s="161"/>
      <c r="C6" s="162"/>
      <c r="D6" s="163">
        <v>26608</v>
      </c>
      <c r="E6" s="164"/>
      <c r="F6" s="165">
        <v>29900</v>
      </c>
      <c r="G6" s="166"/>
      <c r="H6" s="167"/>
    </row>
    <row r="7" spans="1:8" x14ac:dyDescent="0.15">
      <c r="A7" s="148" t="s">
        <v>557</v>
      </c>
      <c r="B7" s="153"/>
      <c r="C7" s="154"/>
      <c r="D7" s="155">
        <v>64577</v>
      </c>
      <c r="E7" s="156"/>
      <c r="F7" s="157">
        <v>53895</v>
      </c>
      <c r="G7" s="158"/>
      <c r="H7" s="159"/>
    </row>
    <row r="8" spans="1:8" x14ac:dyDescent="0.15">
      <c r="A8" s="160"/>
      <c r="B8" s="161"/>
      <c r="C8" s="162"/>
      <c r="D8" s="163">
        <v>43388</v>
      </c>
      <c r="E8" s="164"/>
      <c r="F8" s="165">
        <v>31224</v>
      </c>
      <c r="G8" s="166"/>
      <c r="H8" s="167"/>
    </row>
    <row r="9" spans="1:8" x14ac:dyDescent="0.15">
      <c r="A9" s="148" t="s">
        <v>558</v>
      </c>
      <c r="B9" s="153"/>
      <c r="C9" s="154"/>
      <c r="D9" s="155">
        <v>194857</v>
      </c>
      <c r="E9" s="156"/>
      <c r="F9" s="157">
        <v>56181</v>
      </c>
      <c r="G9" s="158"/>
      <c r="H9" s="159"/>
    </row>
    <row r="10" spans="1:8" x14ac:dyDescent="0.15">
      <c r="A10" s="160"/>
      <c r="B10" s="161"/>
      <c r="C10" s="162"/>
      <c r="D10" s="163">
        <v>147840</v>
      </c>
      <c r="E10" s="164"/>
      <c r="F10" s="165">
        <v>32039</v>
      </c>
      <c r="G10" s="166"/>
      <c r="H10" s="167"/>
    </row>
    <row r="11" spans="1:8" x14ac:dyDescent="0.15">
      <c r="A11" s="148" t="s">
        <v>559</v>
      </c>
      <c r="B11" s="153"/>
      <c r="C11" s="154"/>
      <c r="D11" s="155">
        <v>59184</v>
      </c>
      <c r="E11" s="156"/>
      <c r="F11" s="157">
        <v>47730</v>
      </c>
      <c r="G11" s="158"/>
      <c r="H11" s="159"/>
    </row>
    <row r="12" spans="1:8" x14ac:dyDescent="0.15">
      <c r="A12" s="160"/>
      <c r="B12" s="161"/>
      <c r="C12" s="168"/>
      <c r="D12" s="163">
        <v>26944</v>
      </c>
      <c r="E12" s="164"/>
      <c r="F12" s="165">
        <v>26378</v>
      </c>
      <c r="G12" s="166"/>
      <c r="H12" s="167"/>
    </row>
    <row r="13" spans="1:8" x14ac:dyDescent="0.15">
      <c r="A13" s="148"/>
      <c r="B13" s="153"/>
      <c r="C13" s="169"/>
      <c r="D13" s="170">
        <v>79845</v>
      </c>
      <c r="E13" s="171"/>
      <c r="F13" s="172">
        <v>54159</v>
      </c>
      <c r="G13" s="173"/>
      <c r="H13" s="159"/>
    </row>
    <row r="14" spans="1:8" x14ac:dyDescent="0.15">
      <c r="A14" s="160"/>
      <c r="B14" s="161"/>
      <c r="C14" s="162"/>
      <c r="D14" s="163">
        <v>53615</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v>
      </c>
      <c r="C19" s="174">
        <f>ROUND(VALUE(SUBSTITUTE(実質収支比率等に係る経年分析!G$48,"▲","-")),2)</f>
        <v>7.82</v>
      </c>
      <c r="D19" s="174">
        <f>ROUND(VALUE(SUBSTITUTE(実質収支比率等に係る経年分析!H$48,"▲","-")),2)</f>
        <v>9.26</v>
      </c>
      <c r="E19" s="174">
        <f>ROUND(VALUE(SUBSTITUTE(実質収支比率等に係る経年分析!I$48,"▲","-")),2)</f>
        <v>10.78</v>
      </c>
      <c r="F19" s="174">
        <f>ROUND(VALUE(SUBSTITUTE(実質収支比率等に係る経年分析!J$48,"▲","-")),2)</f>
        <v>9.11</v>
      </c>
    </row>
    <row r="20" spans="1:11" x14ac:dyDescent="0.15">
      <c r="A20" s="174" t="s">
        <v>57</v>
      </c>
      <c r="B20" s="174">
        <f>ROUND(VALUE(SUBSTITUTE(実質収支比率等に係る経年分析!F$47,"▲","-")),2)</f>
        <v>35.97</v>
      </c>
      <c r="C20" s="174">
        <f>ROUND(VALUE(SUBSTITUTE(実質収支比率等に係る経年分析!G$47,"▲","-")),2)</f>
        <v>29.57</v>
      </c>
      <c r="D20" s="174">
        <f>ROUND(VALUE(SUBSTITUTE(実質収支比率等に係る経年分析!H$47,"▲","-")),2)</f>
        <v>24.61</v>
      </c>
      <c r="E20" s="174">
        <f>ROUND(VALUE(SUBSTITUTE(実質収支比率等に係る経年分析!I$47,"▲","-")),2)</f>
        <v>20.149999999999999</v>
      </c>
      <c r="F20" s="174">
        <f>ROUND(VALUE(SUBSTITUTE(実質収支比率等に係る経年分析!J$47,"▲","-")),2)</f>
        <v>21.64</v>
      </c>
    </row>
    <row r="21" spans="1:11" x14ac:dyDescent="0.15">
      <c r="A21" s="174" t="s">
        <v>58</v>
      </c>
      <c r="B21" s="174">
        <f>IF(ISNUMBER(VALUE(SUBSTITUTE(実質収支比率等に係る経年分析!F$49,"▲","-"))),ROUND(VALUE(SUBSTITUTE(実質収支比率等に係る経年分析!F$49,"▲","-")),2),NA())</f>
        <v>-5.35</v>
      </c>
      <c r="C21" s="174">
        <f>IF(ISNUMBER(VALUE(SUBSTITUTE(実質収支比率等に係る経年分析!G$49,"▲","-"))),ROUND(VALUE(SUBSTITUTE(実質収支比率等に係る経年分析!G$49,"▲","-")),2),NA())</f>
        <v>-8.25</v>
      </c>
      <c r="D21" s="174">
        <f>IF(ISNUMBER(VALUE(SUBSTITUTE(実質収支比率等に係る経年分析!H$49,"▲","-"))),ROUND(VALUE(SUBSTITUTE(実質収支比率等に係る経年分析!H$49,"▲","-")),2),NA())</f>
        <v>-6.17</v>
      </c>
      <c r="E21" s="174">
        <f>IF(ISNUMBER(VALUE(SUBSTITUTE(実質収支比率等に係る経年分析!I$49,"▲","-"))),ROUND(VALUE(SUBSTITUTE(実質収支比率等に係る経年分析!I$49,"▲","-")),2),NA())</f>
        <v>-6.57</v>
      </c>
      <c r="F21" s="174">
        <f>IF(ISNUMBER(VALUE(SUBSTITUTE(実質収支比率等に係る経年分析!J$49,"▲","-"))),ROUND(VALUE(SUBSTITUTE(実質収支比率等に係る経年分析!J$49,"▲","-")),2),NA())</f>
        <v>-7.26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直営診療所特別会計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多度津町公共下水道特別会計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3.11</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928</v>
      </c>
      <c r="E42" s="176"/>
      <c r="F42" s="176"/>
      <c r="G42" s="176">
        <f>'実質公債費比率（分子）の構造'!L$52</f>
        <v>933</v>
      </c>
      <c r="H42" s="176"/>
      <c r="I42" s="176"/>
      <c r="J42" s="176">
        <f>'実質公債費比率（分子）の構造'!M$52</f>
        <v>960</v>
      </c>
      <c r="K42" s="176"/>
      <c r="L42" s="176"/>
      <c r="M42" s="176">
        <f>'実質公債費比率（分子）の構造'!N$52</f>
        <v>968</v>
      </c>
      <c r="N42" s="176"/>
      <c r="O42" s="176"/>
      <c r="P42" s="176">
        <f>'実質公債費比率（分子）の構造'!O$52</f>
        <v>986</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3</v>
      </c>
      <c r="L43" s="176"/>
      <c r="M43" s="176"/>
      <c r="N43" s="176">
        <f>'実質公債費比率（分子）の構造'!O$51</f>
        <v>0</v>
      </c>
      <c r="O43" s="176"/>
      <c r="P43" s="176"/>
    </row>
    <row r="44" spans="1:16" x14ac:dyDescent="0.15">
      <c r="A44" s="176" t="s">
        <v>67</v>
      </c>
      <c r="B44" s="176" t="str">
        <f>'実質公債費比率（分子）の構造'!K$50</f>
        <v>-</v>
      </c>
      <c r="C44" s="176"/>
      <c r="D44" s="176"/>
      <c r="E44" s="176">
        <f>'実質公債費比率（分子）の構造'!L$50</f>
        <v>9</v>
      </c>
      <c r="F44" s="176"/>
      <c r="G44" s="176"/>
      <c r="H44" s="176">
        <f>'実質公債費比率（分子）の構造'!M$50</f>
        <v>18</v>
      </c>
      <c r="I44" s="176"/>
      <c r="J44" s="176"/>
      <c r="K44" s="176">
        <f>'実質公債費比率（分子）の構造'!N$50</f>
        <v>19</v>
      </c>
      <c r="L44" s="176"/>
      <c r="M44" s="176"/>
      <c r="N44" s="176">
        <f>'実質公債費比率（分子）の構造'!O$50</f>
        <v>38</v>
      </c>
      <c r="O44" s="176"/>
      <c r="P44" s="176"/>
    </row>
    <row r="45" spans="1:16" x14ac:dyDescent="0.15">
      <c r="A45" s="176" t="s">
        <v>68</v>
      </c>
      <c r="B45" s="176">
        <f>'実質公債費比率（分子）の構造'!K$49</f>
        <v>130</v>
      </c>
      <c r="C45" s="176"/>
      <c r="D45" s="176"/>
      <c r="E45" s="176">
        <f>'実質公債費比率（分子）の構造'!L$49</f>
        <v>120</v>
      </c>
      <c r="F45" s="176"/>
      <c r="G45" s="176"/>
      <c r="H45" s="176">
        <f>'実質公債費比率（分子）の構造'!M$49</f>
        <v>120</v>
      </c>
      <c r="I45" s="176"/>
      <c r="J45" s="176"/>
      <c r="K45" s="176">
        <f>'実質公債費比率（分子）の構造'!N$49</f>
        <v>126</v>
      </c>
      <c r="L45" s="176"/>
      <c r="M45" s="176"/>
      <c r="N45" s="176">
        <f>'実質公債費比率（分子）の構造'!O$49</f>
        <v>106</v>
      </c>
      <c r="O45" s="176"/>
      <c r="P45" s="176"/>
    </row>
    <row r="46" spans="1:16" x14ac:dyDescent="0.15">
      <c r="A46" s="176" t="s">
        <v>69</v>
      </c>
      <c r="B46" s="176">
        <f>'実質公債費比率（分子）の構造'!K$48</f>
        <v>343</v>
      </c>
      <c r="C46" s="176"/>
      <c r="D46" s="176"/>
      <c r="E46" s="176">
        <f>'実質公債費比率（分子）の構造'!L$48</f>
        <v>409</v>
      </c>
      <c r="F46" s="176"/>
      <c r="G46" s="176"/>
      <c r="H46" s="176">
        <f>'実質公債費比率（分子）の構造'!M$48</f>
        <v>375</v>
      </c>
      <c r="I46" s="176"/>
      <c r="J46" s="176"/>
      <c r="K46" s="176">
        <f>'実質公債費比率（分子）の構造'!N$48</f>
        <v>376</v>
      </c>
      <c r="L46" s="176"/>
      <c r="M46" s="176"/>
      <c r="N46" s="176">
        <f>'実質公債費比率（分子）の構造'!O$48</f>
        <v>353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941</v>
      </c>
      <c r="C49" s="176"/>
      <c r="D49" s="176"/>
      <c r="E49" s="176">
        <f>'実質公債費比率（分子）の構造'!L$45</f>
        <v>965</v>
      </c>
      <c r="F49" s="176"/>
      <c r="G49" s="176"/>
      <c r="H49" s="176">
        <f>'実質公債費比率（分子）の構造'!M$45</f>
        <v>985</v>
      </c>
      <c r="I49" s="176"/>
      <c r="J49" s="176"/>
      <c r="K49" s="176">
        <f>'実質公債費比率（分子）の構造'!N$45</f>
        <v>1011</v>
      </c>
      <c r="L49" s="176"/>
      <c r="M49" s="176"/>
      <c r="N49" s="176">
        <f>'実質公債費比率（分子）の構造'!O$45</f>
        <v>1042</v>
      </c>
      <c r="O49" s="176"/>
      <c r="P49" s="176"/>
    </row>
    <row r="50" spans="1:16" x14ac:dyDescent="0.15">
      <c r="A50" s="176" t="s">
        <v>73</v>
      </c>
      <c r="B50" s="176" t="e">
        <f>NA()</f>
        <v>#N/A</v>
      </c>
      <c r="C50" s="176">
        <f>IF(ISNUMBER('実質公債費比率（分子）の構造'!K$53),'実質公債費比率（分子）の構造'!K$53,NA())</f>
        <v>486</v>
      </c>
      <c r="D50" s="176" t="e">
        <f>NA()</f>
        <v>#N/A</v>
      </c>
      <c r="E50" s="176" t="e">
        <f>NA()</f>
        <v>#N/A</v>
      </c>
      <c r="F50" s="176">
        <f>IF(ISNUMBER('実質公債費比率（分子）の構造'!L$53),'実質公債費比率（分子）の構造'!L$53,NA())</f>
        <v>570</v>
      </c>
      <c r="G50" s="176" t="e">
        <f>NA()</f>
        <v>#N/A</v>
      </c>
      <c r="H50" s="176" t="e">
        <f>NA()</f>
        <v>#N/A</v>
      </c>
      <c r="I50" s="176">
        <f>IF(ISNUMBER('実質公債費比率（分子）の構造'!M$53),'実質公債費比率（分子）の構造'!M$53,NA())</f>
        <v>538</v>
      </c>
      <c r="J50" s="176" t="e">
        <f>NA()</f>
        <v>#N/A</v>
      </c>
      <c r="K50" s="176" t="e">
        <f>NA()</f>
        <v>#N/A</v>
      </c>
      <c r="L50" s="176">
        <f>IF(ISNUMBER('実質公債費比率（分子）の構造'!N$53),'実質公債費比率（分子）の構造'!N$53,NA())</f>
        <v>567</v>
      </c>
      <c r="M50" s="176" t="e">
        <f>NA()</f>
        <v>#N/A</v>
      </c>
      <c r="N50" s="176" t="e">
        <f>NA()</f>
        <v>#N/A</v>
      </c>
      <c r="O50" s="176">
        <f>IF(ISNUMBER('実質公債費比率（分子）の構造'!O$53),'実質公債費比率（分子）の構造'!O$53,NA())</f>
        <v>553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11633</v>
      </c>
      <c r="E56" s="175"/>
      <c r="F56" s="175"/>
      <c r="G56" s="175">
        <f>'将来負担比率（分子）の構造'!J$52</f>
        <v>11413</v>
      </c>
      <c r="H56" s="175"/>
      <c r="I56" s="175"/>
      <c r="J56" s="175">
        <f>'将来負担比率（分子）の構造'!K$52</f>
        <v>11259</v>
      </c>
      <c r="K56" s="175"/>
      <c r="L56" s="175"/>
      <c r="M56" s="175">
        <f>'将来負担比率（分子）の構造'!L$52</f>
        <v>11942</v>
      </c>
      <c r="N56" s="175"/>
      <c r="O56" s="175"/>
      <c r="P56" s="175">
        <f>'将来負担比率（分子）の構造'!M$52</f>
        <v>11398</v>
      </c>
    </row>
    <row r="57" spans="1:16" x14ac:dyDescent="0.15">
      <c r="A57" s="175" t="s">
        <v>44</v>
      </c>
      <c r="B57" s="175"/>
      <c r="C57" s="175"/>
      <c r="D57" s="175">
        <f>'将来負担比率（分子）の構造'!I$51</f>
        <v>912</v>
      </c>
      <c r="E57" s="175"/>
      <c r="F57" s="175"/>
      <c r="G57" s="175">
        <f>'将来負担比率（分子）の構造'!J$51</f>
        <v>913</v>
      </c>
      <c r="H57" s="175"/>
      <c r="I57" s="175"/>
      <c r="J57" s="175">
        <f>'将来負担比率（分子）の構造'!K$51</f>
        <v>860</v>
      </c>
      <c r="K57" s="175"/>
      <c r="L57" s="175"/>
      <c r="M57" s="175">
        <f>'将来負担比率（分子）の構造'!L$51</f>
        <v>794</v>
      </c>
      <c r="N57" s="175"/>
      <c r="O57" s="175"/>
      <c r="P57" s="175">
        <f>'将来負担比率（分子）の構造'!M$51</f>
        <v>743</v>
      </c>
    </row>
    <row r="58" spans="1:16" x14ac:dyDescent="0.15">
      <c r="A58" s="175" t="s">
        <v>43</v>
      </c>
      <c r="B58" s="175"/>
      <c r="C58" s="175"/>
      <c r="D58" s="175">
        <f>'将来負担比率（分子）の構造'!I$50</f>
        <v>2873</v>
      </c>
      <c r="E58" s="175"/>
      <c r="F58" s="175"/>
      <c r="G58" s="175">
        <f>'将来負担比率（分子）の構造'!J$50</f>
        <v>2582</v>
      </c>
      <c r="H58" s="175"/>
      <c r="I58" s="175"/>
      <c r="J58" s="175">
        <f>'将来負担比率（分子）の構造'!K$50</f>
        <v>2414</v>
      </c>
      <c r="K58" s="175"/>
      <c r="L58" s="175"/>
      <c r="M58" s="175">
        <f>'将来負担比率（分子）の構造'!L$50</f>
        <v>2172</v>
      </c>
      <c r="N58" s="175"/>
      <c r="O58" s="175"/>
      <c r="P58" s="175">
        <f>'将来負担比率（分子）の構造'!M$50</f>
        <v>2278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1152</v>
      </c>
      <c r="C61" s="175"/>
      <c r="D61" s="175"/>
      <c r="E61" s="175">
        <f>'将来負担比率（分子）の構造'!J$46</f>
        <v>1033</v>
      </c>
      <c r="F61" s="175"/>
      <c r="G61" s="175"/>
      <c r="H61" s="175">
        <f>'将来負担比率（分子）の構造'!K$46</f>
        <v>924</v>
      </c>
      <c r="I61" s="175"/>
      <c r="J61" s="175"/>
      <c r="K61" s="175">
        <f>'将来負担比率（分子）の構造'!L$46</f>
        <v>816</v>
      </c>
      <c r="L61" s="175"/>
      <c r="M61" s="175"/>
      <c r="N61" s="175">
        <f>'将来負担比率（分子）の構造'!M$46</f>
        <v>707</v>
      </c>
      <c r="O61" s="175"/>
      <c r="P61" s="175"/>
    </row>
    <row r="62" spans="1:16" x14ac:dyDescent="0.15">
      <c r="A62" s="175" t="s">
        <v>37</v>
      </c>
      <c r="B62" s="175">
        <f>'将来負担比率（分子）の構造'!I$45</f>
        <v>1383</v>
      </c>
      <c r="C62" s="175"/>
      <c r="D62" s="175"/>
      <c r="E62" s="175">
        <f>'将来負担比率（分子）の構造'!J$45</f>
        <v>1332</v>
      </c>
      <c r="F62" s="175"/>
      <c r="G62" s="175"/>
      <c r="H62" s="175">
        <f>'将来負担比率（分子）の構造'!K$45</f>
        <v>1307</v>
      </c>
      <c r="I62" s="175"/>
      <c r="J62" s="175"/>
      <c r="K62" s="175">
        <f>'将来負担比率（分子）の構造'!L$45</f>
        <v>1258</v>
      </c>
      <c r="L62" s="175"/>
      <c r="M62" s="175"/>
      <c r="N62" s="175">
        <f>'将来負担比率（分子）の構造'!M$45</f>
        <v>1153</v>
      </c>
      <c r="O62" s="175"/>
      <c r="P62" s="175"/>
    </row>
    <row r="63" spans="1:16" x14ac:dyDescent="0.15">
      <c r="A63" s="175" t="s">
        <v>36</v>
      </c>
      <c r="B63" s="175">
        <f>'将来負担比率（分子）の構造'!I$44</f>
        <v>1152</v>
      </c>
      <c r="C63" s="175"/>
      <c r="D63" s="175"/>
      <c r="E63" s="175">
        <f>'将来負担比率（分子）の構造'!J$44</f>
        <v>1008</v>
      </c>
      <c r="F63" s="175"/>
      <c r="G63" s="175"/>
      <c r="H63" s="175">
        <f>'将来負担比率（分子）の構造'!K$44</f>
        <v>959</v>
      </c>
      <c r="I63" s="175"/>
      <c r="J63" s="175"/>
      <c r="K63" s="175">
        <f>'将来負担比率（分子）の構造'!L$44</f>
        <v>953</v>
      </c>
      <c r="L63" s="175"/>
      <c r="M63" s="175"/>
      <c r="N63" s="175">
        <f>'将来負担比率（分子）の構造'!M$44</f>
        <v>787</v>
      </c>
      <c r="O63" s="175"/>
      <c r="P63" s="175"/>
    </row>
    <row r="64" spans="1:16" x14ac:dyDescent="0.15">
      <c r="A64" s="175" t="s">
        <v>35</v>
      </c>
      <c r="B64" s="175">
        <f>'将来負担比率（分子）の構造'!I$43</f>
        <v>5352</v>
      </c>
      <c r="C64" s="175"/>
      <c r="D64" s="175"/>
      <c r="E64" s="175">
        <f>'将来負担比率（分子）の構造'!J$43</f>
        <v>5431</v>
      </c>
      <c r="F64" s="175"/>
      <c r="G64" s="175"/>
      <c r="H64" s="175">
        <f>'将来負担比率（分子）の構造'!K$43</f>
        <v>5212</v>
      </c>
      <c r="I64" s="175"/>
      <c r="J64" s="175"/>
      <c r="K64" s="175">
        <f>'将来負担比率（分子）の構造'!L$43</f>
        <v>5138</v>
      </c>
      <c r="L64" s="175"/>
      <c r="M64" s="175"/>
      <c r="N64" s="175">
        <f>'将来負担比率（分子）の構造'!M$43</f>
        <v>4632</v>
      </c>
      <c r="O64" s="175"/>
      <c r="P64" s="175"/>
    </row>
    <row r="65" spans="1:16" x14ac:dyDescent="0.15">
      <c r="A65" s="175" t="s">
        <v>34</v>
      </c>
      <c r="B65" s="175" t="str">
        <f>'将来負担比率（分子）の構造'!I$42</f>
        <v>-</v>
      </c>
      <c r="C65" s="175"/>
      <c r="D65" s="175"/>
      <c r="E65" s="175">
        <f>'将来負担比率（分子）の構造'!J$42</f>
        <v>685</v>
      </c>
      <c r="F65" s="175"/>
      <c r="G65" s="175"/>
      <c r="H65" s="175">
        <f>'将来負担比率（分子）の構造'!K$42</f>
        <v>692</v>
      </c>
      <c r="I65" s="175"/>
      <c r="J65" s="175"/>
      <c r="K65" s="175">
        <f>'将来負担比率（分子）の構造'!L$42</f>
        <v>674</v>
      </c>
      <c r="L65" s="175"/>
      <c r="M65" s="175"/>
      <c r="N65" s="175">
        <f>'将来負担比率（分子）の構造'!M$42</f>
        <v>636</v>
      </c>
      <c r="O65" s="175"/>
      <c r="P65" s="175"/>
    </row>
    <row r="66" spans="1:16" x14ac:dyDescent="0.15">
      <c r="A66" s="175" t="s">
        <v>33</v>
      </c>
      <c r="B66" s="175">
        <f>'将来負担比率（分子）の構造'!I$41</f>
        <v>12495</v>
      </c>
      <c r="C66" s="175"/>
      <c r="D66" s="175"/>
      <c r="E66" s="175">
        <f>'将来負担比率（分子）の構造'!J$41</f>
        <v>12320</v>
      </c>
      <c r="F66" s="175"/>
      <c r="G66" s="175"/>
      <c r="H66" s="175">
        <f>'将来負担比率（分子）の構造'!K$41</f>
        <v>12538</v>
      </c>
      <c r="I66" s="175"/>
      <c r="J66" s="175"/>
      <c r="K66" s="175">
        <f>'将来負担比率（分子）の構造'!L$41</f>
        <v>15176</v>
      </c>
      <c r="L66" s="175"/>
      <c r="M66" s="175"/>
      <c r="N66" s="175">
        <f>'将来負担比率（分子）の構造'!M$41</f>
        <v>14826</v>
      </c>
      <c r="O66" s="175"/>
      <c r="P66" s="175"/>
    </row>
    <row r="67" spans="1:16" x14ac:dyDescent="0.15">
      <c r="A67" s="175" t="s">
        <v>77</v>
      </c>
      <c r="B67" s="175" t="e">
        <f>NA()</f>
        <v>#N/A</v>
      </c>
      <c r="C67" s="175">
        <f>IF(ISNUMBER('将来負担比率（分子）の構造'!I$53), IF('将来負担比率（分子）の構造'!I$53 &lt; 0, 0, '将来負担比率（分子）の構造'!I$53), NA())</f>
        <v>6116</v>
      </c>
      <c r="D67" s="175" t="e">
        <f>NA()</f>
        <v>#N/A</v>
      </c>
      <c r="E67" s="175" t="e">
        <f>NA()</f>
        <v>#N/A</v>
      </c>
      <c r="F67" s="175">
        <f>IF(ISNUMBER('将来負担比率（分子）の構造'!J$53), IF('将来負担比率（分子）の構造'!J$53 &lt; 0, 0, '将来負担比率（分子）の構造'!J$53), NA())</f>
        <v>6900</v>
      </c>
      <c r="G67" s="175" t="e">
        <f>NA()</f>
        <v>#N/A</v>
      </c>
      <c r="H67" s="175" t="e">
        <f>NA()</f>
        <v>#N/A</v>
      </c>
      <c r="I67" s="175">
        <f>IF(ISNUMBER('将来負担比率（分子）の構造'!K$53), IF('将来負担比率（分子）の構造'!K$53 &lt; 0, 0, '将来負担比率（分子）の構造'!K$53), NA())</f>
        <v>7098</v>
      </c>
      <c r="J67" s="175" t="e">
        <f>NA()</f>
        <v>#N/A</v>
      </c>
      <c r="K67" s="175" t="e">
        <f>NA()</f>
        <v>#N/A</v>
      </c>
      <c r="L67" s="175">
        <f>IF(ISNUMBER('将来負担比率（分子）の構造'!L$53), IF('将来負担比率（分子）の構造'!L$53 &lt; 0, 0, '将来負担比率（分子）の構造'!L$53), NA())</f>
        <v>9106</v>
      </c>
      <c r="M67" s="175" t="e">
        <f>NA()</f>
        <v>#N/A</v>
      </c>
      <c r="N67" s="175" t="e">
        <f>NA()</f>
        <v>#N/A</v>
      </c>
      <c r="O67" s="175">
        <f>IF(ISNUMBER('将来負担比率（分子）の構造'!M$53), IF('将来負担比率（分子）の構造'!M$53 &lt; 0, 0, '将来負担比率（分子）の構造'!M$53), NA())</f>
        <v>8321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1387</v>
      </c>
      <c r="C72" s="179">
        <f>基金残高に係る経年分析!G55</f>
        <v>1187</v>
      </c>
      <c r="D72" s="179">
        <f>基金残高に係る経年分析!H55</f>
        <v>1237</v>
      </c>
    </row>
    <row r="73" spans="1:16" x14ac:dyDescent="0.15">
      <c r="A73" s="178" t="s">
        <v>80</v>
      </c>
      <c r="B73" s="179">
        <f>基金残高に係る経年分析!F56</f>
        <v>20</v>
      </c>
      <c r="C73" s="179">
        <f>基金残高に係る経年分析!G56</f>
        <v>131</v>
      </c>
      <c r="D73" s="179">
        <f>基金残高に係る経年分析!H56</f>
        <v>131</v>
      </c>
    </row>
    <row r="74" spans="1:16" x14ac:dyDescent="0.15">
      <c r="A74" s="178" t="s">
        <v>81</v>
      </c>
      <c r="B74" s="179">
        <f>基金残高に係る経年分析!F57</f>
        <v>392</v>
      </c>
      <c r="C74" s="179">
        <f>基金残高に係る経年分析!G57</f>
        <v>203</v>
      </c>
      <c r="D74" s="179">
        <f>基金残高に係る経年分析!H57</f>
        <v>196</v>
      </c>
    </row>
  </sheetData>
  <sheetProtection algorithmName="SHA-512" hashValue="A12YDAdVm1B9Bcp779KrcASL+DwjGPzBgKKmp0V5Z3w5ZeOOGLKQ5YY33dnzkzfG+c2VpOdNBXibRq4VeReHYQ==" saltValue="DbAUsUhFl6P4rax+reW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3039132</v>
      </c>
      <c r="S5" s="613"/>
      <c r="T5" s="613"/>
      <c r="U5" s="613"/>
      <c r="V5" s="613"/>
      <c r="W5" s="613"/>
      <c r="X5" s="613"/>
      <c r="Y5" s="614"/>
      <c r="Z5" s="615">
        <v>28</v>
      </c>
      <c r="AA5" s="615"/>
      <c r="AB5" s="615"/>
      <c r="AC5" s="615"/>
      <c r="AD5" s="616">
        <v>2973560</v>
      </c>
      <c r="AE5" s="616"/>
      <c r="AF5" s="616"/>
      <c r="AG5" s="616"/>
      <c r="AH5" s="616"/>
      <c r="AI5" s="616"/>
      <c r="AJ5" s="616"/>
      <c r="AK5" s="616"/>
      <c r="AL5" s="617">
        <v>51.9</v>
      </c>
      <c r="AM5" s="618"/>
      <c r="AN5" s="618"/>
      <c r="AO5" s="619"/>
      <c r="AP5" s="609" t="s">
        <v>228</v>
      </c>
      <c r="AQ5" s="610"/>
      <c r="AR5" s="610"/>
      <c r="AS5" s="610"/>
      <c r="AT5" s="610"/>
      <c r="AU5" s="610"/>
      <c r="AV5" s="610"/>
      <c r="AW5" s="610"/>
      <c r="AX5" s="610"/>
      <c r="AY5" s="610"/>
      <c r="AZ5" s="610"/>
      <c r="BA5" s="610"/>
      <c r="BB5" s="610"/>
      <c r="BC5" s="610"/>
      <c r="BD5" s="610"/>
      <c r="BE5" s="610"/>
      <c r="BF5" s="611"/>
      <c r="BG5" s="623">
        <v>2973560</v>
      </c>
      <c r="BH5" s="624"/>
      <c r="BI5" s="624"/>
      <c r="BJ5" s="624"/>
      <c r="BK5" s="624"/>
      <c r="BL5" s="624"/>
      <c r="BM5" s="624"/>
      <c r="BN5" s="625"/>
      <c r="BO5" s="626">
        <v>97.8</v>
      </c>
      <c r="BP5" s="626"/>
      <c r="BQ5" s="626"/>
      <c r="BR5" s="626"/>
      <c r="BS5" s="627">
        <v>42094</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61386</v>
      </c>
      <c r="S6" s="624"/>
      <c r="T6" s="624"/>
      <c r="U6" s="624"/>
      <c r="V6" s="624"/>
      <c r="W6" s="624"/>
      <c r="X6" s="624"/>
      <c r="Y6" s="625"/>
      <c r="Z6" s="626">
        <v>0.6</v>
      </c>
      <c r="AA6" s="626"/>
      <c r="AB6" s="626"/>
      <c r="AC6" s="626"/>
      <c r="AD6" s="627">
        <v>61386</v>
      </c>
      <c r="AE6" s="627"/>
      <c r="AF6" s="627"/>
      <c r="AG6" s="627"/>
      <c r="AH6" s="627"/>
      <c r="AI6" s="627"/>
      <c r="AJ6" s="627"/>
      <c r="AK6" s="627"/>
      <c r="AL6" s="628">
        <v>1.1000000000000001</v>
      </c>
      <c r="AM6" s="629"/>
      <c r="AN6" s="629"/>
      <c r="AO6" s="630"/>
      <c r="AP6" s="620" t="s">
        <v>233</v>
      </c>
      <c r="AQ6" s="621"/>
      <c r="AR6" s="621"/>
      <c r="AS6" s="621"/>
      <c r="AT6" s="621"/>
      <c r="AU6" s="621"/>
      <c r="AV6" s="621"/>
      <c r="AW6" s="621"/>
      <c r="AX6" s="621"/>
      <c r="AY6" s="621"/>
      <c r="AZ6" s="621"/>
      <c r="BA6" s="621"/>
      <c r="BB6" s="621"/>
      <c r="BC6" s="621"/>
      <c r="BD6" s="621"/>
      <c r="BE6" s="621"/>
      <c r="BF6" s="622"/>
      <c r="BG6" s="623">
        <v>2973560</v>
      </c>
      <c r="BH6" s="624"/>
      <c r="BI6" s="624"/>
      <c r="BJ6" s="624"/>
      <c r="BK6" s="624"/>
      <c r="BL6" s="624"/>
      <c r="BM6" s="624"/>
      <c r="BN6" s="625"/>
      <c r="BO6" s="626">
        <v>97.8</v>
      </c>
      <c r="BP6" s="626"/>
      <c r="BQ6" s="626"/>
      <c r="BR6" s="626"/>
      <c r="BS6" s="627">
        <v>42094</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105945</v>
      </c>
      <c r="CS6" s="624"/>
      <c r="CT6" s="624"/>
      <c r="CU6" s="624"/>
      <c r="CV6" s="624"/>
      <c r="CW6" s="624"/>
      <c r="CX6" s="624"/>
      <c r="CY6" s="625"/>
      <c r="CZ6" s="617">
        <v>1</v>
      </c>
      <c r="DA6" s="618"/>
      <c r="DB6" s="618"/>
      <c r="DC6" s="634"/>
      <c r="DD6" s="632" t="s">
        <v>130</v>
      </c>
      <c r="DE6" s="624"/>
      <c r="DF6" s="624"/>
      <c r="DG6" s="624"/>
      <c r="DH6" s="624"/>
      <c r="DI6" s="624"/>
      <c r="DJ6" s="624"/>
      <c r="DK6" s="624"/>
      <c r="DL6" s="624"/>
      <c r="DM6" s="624"/>
      <c r="DN6" s="624"/>
      <c r="DO6" s="624"/>
      <c r="DP6" s="625"/>
      <c r="DQ6" s="632">
        <v>105945</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1966</v>
      </c>
      <c r="S7" s="624"/>
      <c r="T7" s="624"/>
      <c r="U7" s="624"/>
      <c r="V7" s="624"/>
      <c r="W7" s="624"/>
      <c r="X7" s="624"/>
      <c r="Y7" s="625"/>
      <c r="Z7" s="626">
        <v>0</v>
      </c>
      <c r="AA7" s="626"/>
      <c r="AB7" s="626"/>
      <c r="AC7" s="626"/>
      <c r="AD7" s="627">
        <v>1966</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1221380</v>
      </c>
      <c r="BH7" s="624"/>
      <c r="BI7" s="624"/>
      <c r="BJ7" s="624"/>
      <c r="BK7" s="624"/>
      <c r="BL7" s="624"/>
      <c r="BM7" s="624"/>
      <c r="BN7" s="625"/>
      <c r="BO7" s="626">
        <v>40.200000000000003</v>
      </c>
      <c r="BP7" s="626"/>
      <c r="BQ7" s="626"/>
      <c r="BR7" s="626"/>
      <c r="BS7" s="627">
        <v>42094</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1677669</v>
      </c>
      <c r="CS7" s="624"/>
      <c r="CT7" s="624"/>
      <c r="CU7" s="624"/>
      <c r="CV7" s="624"/>
      <c r="CW7" s="624"/>
      <c r="CX7" s="624"/>
      <c r="CY7" s="625"/>
      <c r="CZ7" s="626">
        <v>16.3</v>
      </c>
      <c r="DA7" s="626"/>
      <c r="DB7" s="626"/>
      <c r="DC7" s="626"/>
      <c r="DD7" s="632">
        <v>318381</v>
      </c>
      <c r="DE7" s="624"/>
      <c r="DF7" s="624"/>
      <c r="DG7" s="624"/>
      <c r="DH7" s="624"/>
      <c r="DI7" s="624"/>
      <c r="DJ7" s="624"/>
      <c r="DK7" s="624"/>
      <c r="DL7" s="624"/>
      <c r="DM7" s="624"/>
      <c r="DN7" s="624"/>
      <c r="DO7" s="624"/>
      <c r="DP7" s="625"/>
      <c r="DQ7" s="632">
        <v>1143942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19578</v>
      </c>
      <c r="S8" s="624"/>
      <c r="T8" s="624"/>
      <c r="U8" s="624"/>
      <c r="V8" s="624"/>
      <c r="W8" s="624"/>
      <c r="X8" s="624"/>
      <c r="Y8" s="625"/>
      <c r="Z8" s="626">
        <v>0.2</v>
      </c>
      <c r="AA8" s="626"/>
      <c r="AB8" s="626"/>
      <c r="AC8" s="626"/>
      <c r="AD8" s="627">
        <v>19578</v>
      </c>
      <c r="AE8" s="627"/>
      <c r="AF8" s="627"/>
      <c r="AG8" s="627"/>
      <c r="AH8" s="627"/>
      <c r="AI8" s="627"/>
      <c r="AJ8" s="627"/>
      <c r="AK8" s="627"/>
      <c r="AL8" s="628">
        <v>0.3</v>
      </c>
      <c r="AM8" s="629"/>
      <c r="AN8" s="629"/>
      <c r="AO8" s="630"/>
      <c r="AP8" s="620" t="s">
        <v>239</v>
      </c>
      <c r="AQ8" s="621"/>
      <c r="AR8" s="621"/>
      <c r="AS8" s="621"/>
      <c r="AT8" s="621"/>
      <c r="AU8" s="621"/>
      <c r="AV8" s="621"/>
      <c r="AW8" s="621"/>
      <c r="AX8" s="621"/>
      <c r="AY8" s="621"/>
      <c r="AZ8" s="621"/>
      <c r="BA8" s="621"/>
      <c r="BB8" s="621"/>
      <c r="BC8" s="621"/>
      <c r="BD8" s="621"/>
      <c r="BE8" s="621"/>
      <c r="BF8" s="622"/>
      <c r="BG8" s="623">
        <v>40274</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3430938</v>
      </c>
      <c r="CS8" s="624"/>
      <c r="CT8" s="624"/>
      <c r="CU8" s="624"/>
      <c r="CV8" s="624"/>
      <c r="CW8" s="624"/>
      <c r="CX8" s="624"/>
      <c r="CY8" s="625"/>
      <c r="CZ8" s="626">
        <v>33.4</v>
      </c>
      <c r="DA8" s="626"/>
      <c r="DB8" s="626"/>
      <c r="DC8" s="626"/>
      <c r="DD8" s="632">
        <v>200442</v>
      </c>
      <c r="DE8" s="624"/>
      <c r="DF8" s="624"/>
      <c r="DG8" s="624"/>
      <c r="DH8" s="624"/>
      <c r="DI8" s="624"/>
      <c r="DJ8" s="624"/>
      <c r="DK8" s="624"/>
      <c r="DL8" s="624"/>
      <c r="DM8" s="624"/>
      <c r="DN8" s="624"/>
      <c r="DO8" s="624"/>
      <c r="DP8" s="625"/>
      <c r="DQ8" s="632">
        <v>1642135</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13301</v>
      </c>
      <c r="S9" s="624"/>
      <c r="T9" s="624"/>
      <c r="U9" s="624"/>
      <c r="V9" s="624"/>
      <c r="W9" s="624"/>
      <c r="X9" s="624"/>
      <c r="Y9" s="625"/>
      <c r="Z9" s="626">
        <v>0.1</v>
      </c>
      <c r="AA9" s="626"/>
      <c r="AB9" s="626"/>
      <c r="AC9" s="626"/>
      <c r="AD9" s="627">
        <v>13301</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968630</v>
      </c>
      <c r="BH9" s="624"/>
      <c r="BI9" s="624"/>
      <c r="BJ9" s="624"/>
      <c r="BK9" s="624"/>
      <c r="BL9" s="624"/>
      <c r="BM9" s="624"/>
      <c r="BN9" s="625"/>
      <c r="BO9" s="626">
        <v>31.9</v>
      </c>
      <c r="BP9" s="626"/>
      <c r="BQ9" s="626"/>
      <c r="BR9" s="626"/>
      <c r="BS9" s="627" t="s">
        <v>243</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904189</v>
      </c>
      <c r="CS9" s="624"/>
      <c r="CT9" s="624"/>
      <c r="CU9" s="624"/>
      <c r="CV9" s="624"/>
      <c r="CW9" s="624"/>
      <c r="CX9" s="624"/>
      <c r="CY9" s="625"/>
      <c r="CZ9" s="626">
        <v>8.8000000000000007</v>
      </c>
      <c r="DA9" s="626"/>
      <c r="DB9" s="626"/>
      <c r="DC9" s="626"/>
      <c r="DD9" s="632">
        <v>24835</v>
      </c>
      <c r="DE9" s="624"/>
      <c r="DF9" s="624"/>
      <c r="DG9" s="624"/>
      <c r="DH9" s="624"/>
      <c r="DI9" s="624"/>
      <c r="DJ9" s="624"/>
      <c r="DK9" s="624"/>
      <c r="DL9" s="624"/>
      <c r="DM9" s="624"/>
      <c r="DN9" s="624"/>
      <c r="DO9" s="624"/>
      <c r="DP9" s="625"/>
      <c r="DQ9" s="632">
        <v>519646</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139</v>
      </c>
      <c r="AA10" s="626"/>
      <c r="AB10" s="626"/>
      <c r="AC10" s="626"/>
      <c r="AD10" s="627" t="s">
        <v>130</v>
      </c>
      <c r="AE10" s="627"/>
      <c r="AF10" s="627"/>
      <c r="AG10" s="627"/>
      <c r="AH10" s="627"/>
      <c r="AI10" s="627"/>
      <c r="AJ10" s="627"/>
      <c r="AK10" s="627"/>
      <c r="AL10" s="628" t="s">
        <v>243</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64980</v>
      </c>
      <c r="BH10" s="624"/>
      <c r="BI10" s="624"/>
      <c r="BJ10" s="624"/>
      <c r="BK10" s="624"/>
      <c r="BL10" s="624"/>
      <c r="BM10" s="624"/>
      <c r="BN10" s="625"/>
      <c r="BO10" s="626">
        <v>2.1</v>
      </c>
      <c r="BP10" s="626"/>
      <c r="BQ10" s="626"/>
      <c r="BR10" s="626"/>
      <c r="BS10" s="627" t="s">
        <v>243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8433</v>
      </c>
      <c r="CS10" s="624"/>
      <c r="CT10" s="624"/>
      <c r="CU10" s="624"/>
      <c r="CV10" s="624"/>
      <c r="CW10" s="624"/>
      <c r="CX10" s="624"/>
      <c r="CY10" s="625"/>
      <c r="CZ10" s="626">
        <v>0.1</v>
      </c>
      <c r="DA10" s="626"/>
      <c r="DB10" s="626"/>
      <c r="DC10" s="626"/>
      <c r="DD10" s="632">
        <v>4070</v>
      </c>
      <c r="DE10" s="624"/>
      <c r="DF10" s="624"/>
      <c r="DG10" s="624"/>
      <c r="DH10" s="624"/>
      <c r="DI10" s="624"/>
      <c r="DJ10" s="624"/>
      <c r="DK10" s="624"/>
      <c r="DL10" s="624"/>
      <c r="DM10" s="624"/>
      <c r="DN10" s="624"/>
      <c r="DO10" s="624"/>
      <c r="DP10" s="625"/>
      <c r="DQ10" s="632">
        <v>8433</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558418</v>
      </c>
      <c r="S11" s="624"/>
      <c r="T11" s="624"/>
      <c r="U11" s="624"/>
      <c r="V11" s="624"/>
      <c r="W11" s="624"/>
      <c r="X11" s="624"/>
      <c r="Y11" s="625"/>
      <c r="Z11" s="628">
        <v>5.2</v>
      </c>
      <c r="AA11" s="629"/>
      <c r="AB11" s="629"/>
      <c r="AC11" s="635"/>
      <c r="AD11" s="632">
        <v>558418</v>
      </c>
      <c r="AE11" s="624"/>
      <c r="AF11" s="624"/>
      <c r="AG11" s="624"/>
      <c r="AH11" s="624"/>
      <c r="AI11" s="624"/>
      <c r="AJ11" s="624"/>
      <c r="AK11" s="625"/>
      <c r="AL11" s="628">
        <v>9.6999999999999993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147496</v>
      </c>
      <c r="BH11" s="624"/>
      <c r="BI11" s="624"/>
      <c r="BJ11" s="624"/>
      <c r="BK11" s="624"/>
      <c r="BL11" s="624"/>
      <c r="BM11" s="624"/>
      <c r="BN11" s="625"/>
      <c r="BO11" s="626">
        <v>4.9000000000000004</v>
      </c>
      <c r="BP11" s="626"/>
      <c r="BQ11" s="626"/>
      <c r="BR11" s="626"/>
      <c r="BS11" s="627">
        <v>42094</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260331</v>
      </c>
      <c r="CS11" s="624"/>
      <c r="CT11" s="624"/>
      <c r="CU11" s="624"/>
      <c r="CV11" s="624"/>
      <c r="CW11" s="624"/>
      <c r="CX11" s="624"/>
      <c r="CY11" s="625"/>
      <c r="CZ11" s="626">
        <v>2.5</v>
      </c>
      <c r="DA11" s="626"/>
      <c r="DB11" s="626"/>
      <c r="DC11" s="626"/>
      <c r="DD11" s="632">
        <v>35815</v>
      </c>
      <c r="DE11" s="624"/>
      <c r="DF11" s="624"/>
      <c r="DG11" s="624"/>
      <c r="DH11" s="624"/>
      <c r="DI11" s="624"/>
      <c r="DJ11" s="624"/>
      <c r="DK11" s="624"/>
      <c r="DL11" s="624"/>
      <c r="DM11" s="624"/>
      <c r="DN11" s="624"/>
      <c r="DO11" s="624"/>
      <c r="DP11" s="625"/>
      <c r="DQ11" s="632">
        <v>134807</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1491085</v>
      </c>
      <c r="BH12" s="624"/>
      <c r="BI12" s="624"/>
      <c r="BJ12" s="624"/>
      <c r="BK12" s="624"/>
      <c r="BL12" s="624"/>
      <c r="BM12" s="624"/>
      <c r="BN12" s="625"/>
      <c r="BO12" s="626">
        <v>49.1</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205605</v>
      </c>
      <c r="CS12" s="624"/>
      <c r="CT12" s="624"/>
      <c r="CU12" s="624"/>
      <c r="CV12" s="624"/>
      <c r="CW12" s="624"/>
      <c r="CX12" s="624"/>
      <c r="CY12" s="625"/>
      <c r="CZ12" s="626">
        <v>2</v>
      </c>
      <c r="DA12" s="626"/>
      <c r="DB12" s="626"/>
      <c r="DC12" s="626"/>
      <c r="DD12" s="632">
        <v>627</v>
      </c>
      <c r="DE12" s="624"/>
      <c r="DF12" s="624"/>
      <c r="DG12" s="624"/>
      <c r="DH12" s="624"/>
      <c r="DI12" s="624"/>
      <c r="DJ12" s="624"/>
      <c r="DK12" s="624"/>
      <c r="DL12" s="624"/>
      <c r="DM12" s="624"/>
      <c r="DN12" s="624"/>
      <c r="DO12" s="624"/>
      <c r="DP12" s="625"/>
      <c r="DQ12" s="632">
        <v>143923</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243</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1486617</v>
      </c>
      <c r="BH13" s="624"/>
      <c r="BI13" s="624"/>
      <c r="BJ13" s="624"/>
      <c r="BK13" s="624"/>
      <c r="BL13" s="624"/>
      <c r="BM13" s="624"/>
      <c r="BN13" s="625"/>
      <c r="BO13" s="626">
        <v>48.9</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1243882</v>
      </c>
      <c r="CS13" s="624"/>
      <c r="CT13" s="624"/>
      <c r="CU13" s="624"/>
      <c r="CV13" s="624"/>
      <c r="CW13" s="624"/>
      <c r="CX13" s="624"/>
      <c r="CY13" s="625"/>
      <c r="CZ13" s="626">
        <v>12.1</v>
      </c>
      <c r="DA13" s="626"/>
      <c r="DB13" s="626"/>
      <c r="DC13" s="626"/>
      <c r="DD13" s="632">
        <v>624398</v>
      </c>
      <c r="DE13" s="624"/>
      <c r="DF13" s="624"/>
      <c r="DG13" s="624"/>
      <c r="DH13" s="624"/>
      <c r="DI13" s="624"/>
      <c r="DJ13" s="624"/>
      <c r="DK13" s="624"/>
      <c r="DL13" s="624"/>
      <c r="DM13" s="624"/>
      <c r="DN13" s="624"/>
      <c r="DO13" s="624"/>
      <c r="DP13" s="625"/>
      <c r="DQ13" s="632">
        <v>624005</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190</v>
      </c>
      <c r="S14" s="624"/>
      <c r="T14" s="624"/>
      <c r="U14" s="624"/>
      <c r="V14" s="624"/>
      <c r="W14" s="624"/>
      <c r="X14" s="624"/>
      <c r="Y14" s="625"/>
      <c r="Z14" s="626">
        <v>0</v>
      </c>
      <c r="AA14" s="626"/>
      <c r="AB14" s="626"/>
      <c r="AC14" s="626"/>
      <c r="AD14" s="627">
        <v>190</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87410</v>
      </c>
      <c r="BH14" s="624"/>
      <c r="BI14" s="624"/>
      <c r="BJ14" s="624"/>
      <c r="BK14" s="624"/>
      <c r="BL14" s="624"/>
      <c r="BM14" s="624"/>
      <c r="BN14" s="625"/>
      <c r="BO14" s="626">
        <v>2.9</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337815</v>
      </c>
      <c r="CS14" s="624"/>
      <c r="CT14" s="624"/>
      <c r="CU14" s="624"/>
      <c r="CV14" s="624"/>
      <c r="CW14" s="624"/>
      <c r="CX14" s="624"/>
      <c r="CY14" s="625"/>
      <c r="CZ14" s="626">
        <v>3.3</v>
      </c>
      <c r="DA14" s="626"/>
      <c r="DB14" s="626"/>
      <c r="DC14" s="626"/>
      <c r="DD14" s="632">
        <v>6377</v>
      </c>
      <c r="DE14" s="624"/>
      <c r="DF14" s="624"/>
      <c r="DG14" s="624"/>
      <c r="DH14" s="624"/>
      <c r="DI14" s="624"/>
      <c r="DJ14" s="624"/>
      <c r="DK14" s="624"/>
      <c r="DL14" s="624"/>
      <c r="DM14" s="624"/>
      <c r="DN14" s="624"/>
      <c r="DO14" s="624"/>
      <c r="DP14" s="625"/>
      <c r="DQ14" s="632">
        <v>322183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130</v>
      </c>
      <c r="AA15" s="626"/>
      <c r="AB15" s="626"/>
      <c r="AC15" s="626"/>
      <c r="AD15" s="627" t="s">
        <v>243</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173685</v>
      </c>
      <c r="BH15" s="624"/>
      <c r="BI15" s="624"/>
      <c r="BJ15" s="624"/>
      <c r="BK15" s="624"/>
      <c r="BL15" s="624"/>
      <c r="BM15" s="624"/>
      <c r="BN15" s="625"/>
      <c r="BO15" s="626">
        <v>5.7</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1049832</v>
      </c>
      <c r="CS15" s="624"/>
      <c r="CT15" s="624"/>
      <c r="CU15" s="624"/>
      <c r="CV15" s="624"/>
      <c r="CW15" s="624"/>
      <c r="CX15" s="624"/>
      <c r="CY15" s="625"/>
      <c r="CZ15" s="626">
        <v>10.199999999999999</v>
      </c>
      <c r="DA15" s="626"/>
      <c r="DB15" s="626"/>
      <c r="DC15" s="626"/>
      <c r="DD15" s="632">
        <v>94565</v>
      </c>
      <c r="DE15" s="624"/>
      <c r="DF15" s="624"/>
      <c r="DG15" s="624"/>
      <c r="DH15" s="624"/>
      <c r="DI15" s="624"/>
      <c r="DJ15" s="624"/>
      <c r="DK15" s="624"/>
      <c r="DL15" s="624"/>
      <c r="DM15" s="624"/>
      <c r="DN15" s="624"/>
      <c r="DO15" s="624"/>
      <c r="DP15" s="625"/>
      <c r="DQ15" s="632">
        <v>830948</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6593</v>
      </c>
      <c r="S16" s="624"/>
      <c r="T16" s="624"/>
      <c r="U16" s="624"/>
      <c r="V16" s="624"/>
      <c r="W16" s="624"/>
      <c r="X16" s="624"/>
      <c r="Y16" s="625"/>
      <c r="Z16" s="626">
        <v>0.1</v>
      </c>
      <c r="AA16" s="626"/>
      <c r="AB16" s="626"/>
      <c r="AC16" s="626"/>
      <c r="AD16" s="627">
        <v>6593</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243</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243</v>
      </c>
      <c r="DA16" s="626"/>
      <c r="DB16" s="626"/>
      <c r="DC16" s="626"/>
      <c r="DD16" s="632" t="s">
        <v>130</v>
      </c>
      <c r="DE16" s="624"/>
      <c r="DF16" s="624"/>
      <c r="DG16" s="624"/>
      <c r="DH16" s="624"/>
      <c r="DI16" s="624"/>
      <c r="DJ16" s="624"/>
      <c r="DK16" s="624"/>
      <c r="DL16" s="624"/>
      <c r="DM16" s="624"/>
      <c r="DN16" s="624"/>
      <c r="DO16" s="624"/>
      <c r="DP16" s="625"/>
      <c r="DQ16" s="632" t="s">
        <v>243</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49329</v>
      </c>
      <c r="S17" s="624"/>
      <c r="T17" s="624"/>
      <c r="U17" s="624"/>
      <c r="V17" s="624"/>
      <c r="W17" s="624"/>
      <c r="X17" s="624"/>
      <c r="Y17" s="625"/>
      <c r="Z17" s="626">
        <v>0.5</v>
      </c>
      <c r="AA17" s="626"/>
      <c r="AB17" s="626"/>
      <c r="AC17" s="626"/>
      <c r="AD17" s="627">
        <v>49329</v>
      </c>
      <c r="AE17" s="627"/>
      <c r="AF17" s="627"/>
      <c r="AG17" s="627"/>
      <c r="AH17" s="627"/>
      <c r="AI17" s="627"/>
      <c r="AJ17" s="627"/>
      <c r="AK17" s="627"/>
      <c r="AL17" s="628">
        <v>0.9</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1041566</v>
      </c>
      <c r="CS17" s="624"/>
      <c r="CT17" s="624"/>
      <c r="CU17" s="624"/>
      <c r="CV17" s="624"/>
      <c r="CW17" s="624"/>
      <c r="CX17" s="624"/>
      <c r="CY17" s="625"/>
      <c r="CZ17" s="626">
        <v>10.1</v>
      </c>
      <c r="DA17" s="626"/>
      <c r="DB17" s="626"/>
      <c r="DC17" s="626"/>
      <c r="DD17" s="632" t="s">
        <v>130</v>
      </c>
      <c r="DE17" s="624"/>
      <c r="DF17" s="624"/>
      <c r="DG17" s="624"/>
      <c r="DH17" s="624"/>
      <c r="DI17" s="624"/>
      <c r="DJ17" s="624"/>
      <c r="DK17" s="624"/>
      <c r="DL17" s="624"/>
      <c r="DM17" s="624"/>
      <c r="DN17" s="624"/>
      <c r="DO17" s="624"/>
      <c r="DP17" s="625"/>
      <c r="DQ17" s="632">
        <v>1019539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22587</v>
      </c>
      <c r="S18" s="624"/>
      <c r="T18" s="624"/>
      <c r="U18" s="624"/>
      <c r="V18" s="624"/>
      <c r="W18" s="624"/>
      <c r="X18" s="624"/>
      <c r="Y18" s="625"/>
      <c r="Z18" s="626">
        <v>0.2</v>
      </c>
      <c r="AA18" s="626"/>
      <c r="AB18" s="626"/>
      <c r="AC18" s="626"/>
      <c r="AD18" s="627">
        <v>22587</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243</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130</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21990</v>
      </c>
      <c r="S19" s="624"/>
      <c r="T19" s="624"/>
      <c r="U19" s="624"/>
      <c r="V19" s="624"/>
      <c r="W19" s="624"/>
      <c r="X19" s="624"/>
      <c r="Y19" s="625"/>
      <c r="Z19" s="626">
        <v>0.2</v>
      </c>
      <c r="AA19" s="626"/>
      <c r="AB19" s="626"/>
      <c r="AC19" s="626"/>
      <c r="AD19" s="627">
        <v>21990</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65572</v>
      </c>
      <c r="BH19" s="624"/>
      <c r="BI19" s="624"/>
      <c r="BJ19" s="624"/>
      <c r="BK19" s="624"/>
      <c r="BL19" s="624"/>
      <c r="BM19" s="624"/>
      <c r="BN19" s="625"/>
      <c r="BO19" s="626">
        <v>2.2000000000000002</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243</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597</v>
      </c>
      <c r="S20" s="624"/>
      <c r="T20" s="624"/>
      <c r="U20" s="624"/>
      <c r="V20" s="624"/>
      <c r="W20" s="624"/>
      <c r="X20" s="624"/>
      <c r="Y20" s="625"/>
      <c r="Z20" s="626">
        <v>0</v>
      </c>
      <c r="AA20" s="626"/>
      <c r="AB20" s="626"/>
      <c r="AC20" s="626"/>
      <c r="AD20" s="627">
        <v>597</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65572</v>
      </c>
      <c r="BH20" s="624"/>
      <c r="BI20" s="624"/>
      <c r="BJ20" s="624"/>
      <c r="BK20" s="624"/>
      <c r="BL20" s="624"/>
      <c r="BM20" s="624"/>
      <c r="BN20" s="625"/>
      <c r="BO20" s="626">
        <v>2.2000000000000002</v>
      </c>
      <c r="BP20" s="626"/>
      <c r="BQ20" s="626"/>
      <c r="BR20" s="626"/>
      <c r="BS20" s="627" t="s">
        <v>243</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10266205</v>
      </c>
      <c r="CS20" s="624"/>
      <c r="CT20" s="624"/>
      <c r="CU20" s="624"/>
      <c r="CV20" s="624"/>
      <c r="CW20" s="624"/>
      <c r="CX20" s="624"/>
      <c r="CY20" s="625"/>
      <c r="CZ20" s="626">
        <v>100</v>
      </c>
      <c r="DA20" s="626"/>
      <c r="DB20" s="626"/>
      <c r="DC20" s="626"/>
      <c r="DD20" s="632">
        <v>1309510</v>
      </c>
      <c r="DE20" s="624"/>
      <c r="DF20" s="624"/>
      <c r="DG20" s="624"/>
      <c r="DH20" s="624"/>
      <c r="DI20" s="624"/>
      <c r="DJ20" s="624"/>
      <c r="DK20" s="624"/>
      <c r="DL20" s="624"/>
      <c r="DM20" s="624"/>
      <c r="DN20" s="624"/>
      <c r="DO20" s="624"/>
      <c r="DP20" s="625"/>
      <c r="DQ20" s="632">
        <v>6495506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2248120</v>
      </c>
      <c r="S21" s="624"/>
      <c r="T21" s="624"/>
      <c r="U21" s="624"/>
      <c r="V21" s="624"/>
      <c r="W21" s="624"/>
      <c r="X21" s="624"/>
      <c r="Y21" s="625"/>
      <c r="Z21" s="626">
        <v>20.7</v>
      </c>
      <c r="AA21" s="626"/>
      <c r="AB21" s="626"/>
      <c r="AC21" s="626"/>
      <c r="AD21" s="627">
        <v>2000829</v>
      </c>
      <c r="AE21" s="627"/>
      <c r="AF21" s="627"/>
      <c r="AG21" s="627"/>
      <c r="AH21" s="627"/>
      <c r="AI21" s="627"/>
      <c r="AJ21" s="627"/>
      <c r="AK21" s="627"/>
      <c r="AL21" s="628">
        <v>34.9</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243</v>
      </c>
      <c r="BH21" s="624"/>
      <c r="BI21" s="624"/>
      <c r="BJ21" s="624"/>
      <c r="BK21" s="624"/>
      <c r="BL21" s="624"/>
      <c r="BM21" s="624"/>
      <c r="BN21" s="625"/>
      <c r="BO21" s="626" t="s">
        <v>130</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2000829</v>
      </c>
      <c r="S22" s="624"/>
      <c r="T22" s="624"/>
      <c r="U22" s="624"/>
      <c r="V22" s="624"/>
      <c r="W22" s="624"/>
      <c r="X22" s="624"/>
      <c r="Y22" s="625"/>
      <c r="Z22" s="626">
        <v>18.5</v>
      </c>
      <c r="AA22" s="626"/>
      <c r="AB22" s="626"/>
      <c r="AC22" s="626"/>
      <c r="AD22" s="627">
        <v>2000829</v>
      </c>
      <c r="AE22" s="627"/>
      <c r="AF22" s="627"/>
      <c r="AG22" s="627"/>
      <c r="AH22" s="627"/>
      <c r="AI22" s="627"/>
      <c r="AJ22" s="627"/>
      <c r="AK22" s="627"/>
      <c r="AL22" s="628">
        <v>34.9</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247291</v>
      </c>
      <c r="S23" s="624"/>
      <c r="T23" s="624"/>
      <c r="U23" s="624"/>
      <c r="V23" s="624"/>
      <c r="W23" s="624"/>
      <c r="X23" s="624"/>
      <c r="Y23" s="625"/>
      <c r="Z23" s="626">
        <v>2.2999999999999998</v>
      </c>
      <c r="AA23" s="626"/>
      <c r="AB23" s="626"/>
      <c r="AC23" s="626"/>
      <c r="AD23" s="627" t="s">
        <v>243</v>
      </c>
      <c r="AE23" s="627"/>
      <c r="AF23" s="627"/>
      <c r="AG23" s="627"/>
      <c r="AH23" s="627"/>
      <c r="AI23" s="627"/>
      <c r="AJ23" s="627"/>
      <c r="AK23" s="627"/>
      <c r="AL23" s="628" t="s">
        <v>243</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65572</v>
      </c>
      <c r="BH23" s="624"/>
      <c r="BI23" s="624"/>
      <c r="BJ23" s="624"/>
      <c r="BK23" s="624"/>
      <c r="BL23" s="624"/>
      <c r="BM23" s="624"/>
      <c r="BN23" s="625"/>
      <c r="BO23" s="626">
        <v>2.2000000000000002</v>
      </c>
      <c r="BP23" s="626"/>
      <c r="BQ23" s="626"/>
      <c r="BR23" s="626"/>
      <c r="BS23" s="627" t="s">
        <v>243</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243</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243</v>
      </c>
      <c r="BP24" s="626"/>
      <c r="BQ24" s="626"/>
      <c r="BR24" s="626"/>
      <c r="BS24" s="627" t="s">
        <v>243</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4592610</v>
      </c>
      <c r="CS24" s="613"/>
      <c r="CT24" s="613"/>
      <c r="CU24" s="613"/>
      <c r="CV24" s="613"/>
      <c r="CW24" s="613"/>
      <c r="CX24" s="613"/>
      <c r="CY24" s="614"/>
      <c r="CZ24" s="617">
        <v>44.7</v>
      </c>
      <c r="DA24" s="618"/>
      <c r="DB24" s="618"/>
      <c r="DC24" s="634"/>
      <c r="DD24" s="658">
        <v>3102989</v>
      </c>
      <c r="DE24" s="613"/>
      <c r="DF24" s="613"/>
      <c r="DG24" s="613"/>
      <c r="DH24" s="613"/>
      <c r="DI24" s="613"/>
      <c r="DJ24" s="613"/>
      <c r="DK24" s="614"/>
      <c r="DL24" s="658">
        <v>3069622</v>
      </c>
      <c r="DM24" s="613"/>
      <c r="DN24" s="613"/>
      <c r="DO24" s="613"/>
      <c r="DP24" s="613"/>
      <c r="DQ24" s="613"/>
      <c r="DR24" s="613"/>
      <c r="DS24" s="613"/>
      <c r="DT24" s="613"/>
      <c r="DU24" s="613"/>
      <c r="DV24" s="614"/>
      <c r="DW24" s="617">
        <v>52.5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6020600</v>
      </c>
      <c r="S25" s="624"/>
      <c r="T25" s="624"/>
      <c r="U25" s="624"/>
      <c r="V25" s="624"/>
      <c r="W25" s="624"/>
      <c r="X25" s="624"/>
      <c r="Y25" s="625"/>
      <c r="Z25" s="626">
        <v>55.5</v>
      </c>
      <c r="AA25" s="626"/>
      <c r="AB25" s="626"/>
      <c r="AC25" s="626"/>
      <c r="AD25" s="627">
        <v>5707737</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130</v>
      </c>
      <c r="BP25" s="626"/>
      <c r="BQ25" s="626"/>
      <c r="BR25" s="626"/>
      <c r="BS25" s="627" t="s">
        <v>243</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1756672</v>
      </c>
      <c r="CS25" s="655"/>
      <c r="CT25" s="655"/>
      <c r="CU25" s="655"/>
      <c r="CV25" s="655"/>
      <c r="CW25" s="655"/>
      <c r="CX25" s="655"/>
      <c r="CY25" s="656"/>
      <c r="CZ25" s="628">
        <v>17.100000000000001</v>
      </c>
      <c r="DA25" s="653"/>
      <c r="DB25" s="653"/>
      <c r="DC25" s="657"/>
      <c r="DD25" s="632">
        <v>1584672</v>
      </c>
      <c r="DE25" s="655"/>
      <c r="DF25" s="655"/>
      <c r="DG25" s="655"/>
      <c r="DH25" s="655"/>
      <c r="DI25" s="655"/>
      <c r="DJ25" s="655"/>
      <c r="DK25" s="656"/>
      <c r="DL25" s="632">
        <v>1572292</v>
      </c>
      <c r="DM25" s="655"/>
      <c r="DN25" s="655"/>
      <c r="DO25" s="655"/>
      <c r="DP25" s="655"/>
      <c r="DQ25" s="655"/>
      <c r="DR25" s="655"/>
      <c r="DS25" s="655"/>
      <c r="DT25" s="655"/>
      <c r="DU25" s="655"/>
      <c r="DV25" s="656"/>
      <c r="DW25" s="628">
        <v>26.9</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2488</v>
      </c>
      <c r="S26" s="624"/>
      <c r="T26" s="624"/>
      <c r="U26" s="624"/>
      <c r="V26" s="624"/>
      <c r="W26" s="624"/>
      <c r="X26" s="624"/>
      <c r="Y26" s="625"/>
      <c r="Z26" s="626">
        <v>0</v>
      </c>
      <c r="AA26" s="626"/>
      <c r="AB26" s="626"/>
      <c r="AC26" s="626"/>
      <c r="AD26" s="627">
        <v>2488</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243</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1053696</v>
      </c>
      <c r="CS26" s="624"/>
      <c r="CT26" s="624"/>
      <c r="CU26" s="624"/>
      <c r="CV26" s="624"/>
      <c r="CW26" s="624"/>
      <c r="CX26" s="624"/>
      <c r="CY26" s="625"/>
      <c r="CZ26" s="628">
        <v>10.3</v>
      </c>
      <c r="DA26" s="653"/>
      <c r="DB26" s="653"/>
      <c r="DC26" s="657"/>
      <c r="DD26" s="632">
        <v>924832</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117300</v>
      </c>
      <c r="S27" s="624"/>
      <c r="T27" s="624"/>
      <c r="U27" s="624"/>
      <c r="V27" s="624"/>
      <c r="W27" s="624"/>
      <c r="X27" s="624"/>
      <c r="Y27" s="625"/>
      <c r="Z27" s="626">
        <v>1.1000000000000001</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3039132</v>
      </c>
      <c r="BH27" s="624"/>
      <c r="BI27" s="624"/>
      <c r="BJ27" s="624"/>
      <c r="BK27" s="624"/>
      <c r="BL27" s="624"/>
      <c r="BM27" s="624"/>
      <c r="BN27" s="625"/>
      <c r="BO27" s="626">
        <v>100</v>
      </c>
      <c r="BP27" s="626"/>
      <c r="BQ27" s="626"/>
      <c r="BR27" s="626"/>
      <c r="BS27" s="627">
        <v>42094</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1794372</v>
      </c>
      <c r="CS27" s="655"/>
      <c r="CT27" s="655"/>
      <c r="CU27" s="655"/>
      <c r="CV27" s="655"/>
      <c r="CW27" s="655"/>
      <c r="CX27" s="655"/>
      <c r="CY27" s="656"/>
      <c r="CZ27" s="628">
        <v>17.5</v>
      </c>
      <c r="DA27" s="653"/>
      <c r="DB27" s="653"/>
      <c r="DC27" s="657"/>
      <c r="DD27" s="632">
        <v>498778</v>
      </c>
      <c r="DE27" s="655"/>
      <c r="DF27" s="655"/>
      <c r="DG27" s="655"/>
      <c r="DH27" s="655"/>
      <c r="DI27" s="655"/>
      <c r="DJ27" s="655"/>
      <c r="DK27" s="656"/>
      <c r="DL27" s="632">
        <v>477791</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76226</v>
      </c>
      <c r="S28" s="624"/>
      <c r="T28" s="624"/>
      <c r="U28" s="624"/>
      <c r="V28" s="624"/>
      <c r="W28" s="624"/>
      <c r="X28" s="624"/>
      <c r="Y28" s="625"/>
      <c r="Z28" s="626">
        <v>0.7</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1041566</v>
      </c>
      <c r="CS28" s="624"/>
      <c r="CT28" s="624"/>
      <c r="CU28" s="624"/>
      <c r="CV28" s="624"/>
      <c r="CW28" s="624"/>
      <c r="CX28" s="624"/>
      <c r="CY28" s="625"/>
      <c r="CZ28" s="628">
        <v>10.1</v>
      </c>
      <c r="DA28" s="653"/>
      <c r="DB28" s="653"/>
      <c r="DC28" s="657"/>
      <c r="DD28" s="632">
        <v>1019539</v>
      </c>
      <c r="DE28" s="624"/>
      <c r="DF28" s="624"/>
      <c r="DG28" s="624"/>
      <c r="DH28" s="624"/>
      <c r="DI28" s="624"/>
      <c r="DJ28" s="624"/>
      <c r="DK28" s="625"/>
      <c r="DL28" s="632">
        <v>1019539</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69982</v>
      </c>
      <c r="S29" s="624"/>
      <c r="T29" s="624"/>
      <c r="U29" s="624"/>
      <c r="V29" s="624"/>
      <c r="W29" s="624"/>
      <c r="X29" s="624"/>
      <c r="Y29" s="625"/>
      <c r="Z29" s="626">
        <v>0.6</v>
      </c>
      <c r="AA29" s="626"/>
      <c r="AB29" s="626"/>
      <c r="AC29" s="626"/>
      <c r="AD29" s="627">
        <v>457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1041538</v>
      </c>
      <c r="CS29" s="655"/>
      <c r="CT29" s="655"/>
      <c r="CU29" s="655"/>
      <c r="CV29" s="655"/>
      <c r="CW29" s="655"/>
      <c r="CX29" s="655"/>
      <c r="CY29" s="656"/>
      <c r="CZ29" s="628">
        <v>10.1</v>
      </c>
      <c r="DA29" s="653"/>
      <c r="DB29" s="653"/>
      <c r="DC29" s="657"/>
      <c r="DD29" s="632">
        <v>1019511</v>
      </c>
      <c r="DE29" s="655"/>
      <c r="DF29" s="655"/>
      <c r="DG29" s="655"/>
      <c r="DH29" s="655"/>
      <c r="DI29" s="655"/>
      <c r="DJ29" s="655"/>
      <c r="DK29" s="656"/>
      <c r="DL29" s="632">
        <v>1019511</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1812616</v>
      </c>
      <c r="S30" s="624"/>
      <c r="T30" s="624"/>
      <c r="U30" s="624"/>
      <c r="V30" s="624"/>
      <c r="W30" s="624"/>
      <c r="X30" s="624"/>
      <c r="Y30" s="625"/>
      <c r="Z30" s="626">
        <v>16.7</v>
      </c>
      <c r="AA30" s="626"/>
      <c r="AB30" s="626"/>
      <c r="AC30" s="626"/>
      <c r="AD30" s="627" t="s">
        <v>139</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1003104</v>
      </c>
      <c r="CS30" s="624"/>
      <c r="CT30" s="624"/>
      <c r="CU30" s="624"/>
      <c r="CV30" s="624"/>
      <c r="CW30" s="624"/>
      <c r="CX30" s="624"/>
      <c r="CY30" s="625"/>
      <c r="CZ30" s="628">
        <v>9.8000000000000007</v>
      </c>
      <c r="DA30" s="653"/>
      <c r="DB30" s="653"/>
      <c r="DC30" s="657"/>
      <c r="DD30" s="632">
        <v>981077</v>
      </c>
      <c r="DE30" s="624"/>
      <c r="DF30" s="624"/>
      <c r="DG30" s="624"/>
      <c r="DH30" s="624"/>
      <c r="DI30" s="624"/>
      <c r="DJ30" s="624"/>
      <c r="DK30" s="625"/>
      <c r="DL30" s="632">
        <v>981077</v>
      </c>
      <c r="DM30" s="624"/>
      <c r="DN30" s="624"/>
      <c r="DO30" s="624"/>
      <c r="DP30" s="624"/>
      <c r="DQ30" s="624"/>
      <c r="DR30" s="624"/>
      <c r="DS30" s="624"/>
      <c r="DT30" s="624"/>
      <c r="DU30" s="624"/>
      <c r="DV30" s="625"/>
      <c r="DW30" s="628">
        <v>16.8</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139</v>
      </c>
      <c r="AA31" s="626"/>
      <c r="AB31" s="626"/>
      <c r="AC31" s="626"/>
      <c r="AD31" s="627" t="s">
        <v>130</v>
      </c>
      <c r="AE31" s="627"/>
      <c r="AF31" s="627"/>
      <c r="AG31" s="627"/>
      <c r="AH31" s="627"/>
      <c r="AI31" s="627"/>
      <c r="AJ31" s="627"/>
      <c r="AK31" s="627"/>
      <c r="AL31" s="628" t="s">
        <v>139</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99.3</v>
      </c>
      <c r="BH31" s="667"/>
      <c r="BI31" s="667"/>
      <c r="BJ31" s="667"/>
      <c r="BK31" s="667"/>
      <c r="BL31" s="667"/>
      <c r="BM31" s="618">
        <v>97.5</v>
      </c>
      <c r="BN31" s="667"/>
      <c r="BO31" s="667"/>
      <c r="BP31" s="667"/>
      <c r="BQ31" s="668"/>
      <c r="BR31" s="679">
        <v>99.3</v>
      </c>
      <c r="BS31" s="667"/>
      <c r="BT31" s="667"/>
      <c r="BU31" s="667"/>
      <c r="BV31" s="667"/>
      <c r="BW31" s="667"/>
      <c r="BX31" s="618">
        <v>97.6</v>
      </c>
      <c r="BY31" s="667"/>
      <c r="BZ31" s="667"/>
      <c r="CA31" s="667"/>
      <c r="CB31" s="668"/>
      <c r="CD31" s="661"/>
      <c r="CE31" s="662"/>
      <c r="CF31" s="620" t="s">
        <v>314</v>
      </c>
      <c r="CG31" s="621"/>
      <c r="CH31" s="621"/>
      <c r="CI31" s="621"/>
      <c r="CJ31" s="621"/>
      <c r="CK31" s="621"/>
      <c r="CL31" s="621"/>
      <c r="CM31" s="621"/>
      <c r="CN31" s="621"/>
      <c r="CO31" s="621"/>
      <c r="CP31" s="621"/>
      <c r="CQ31" s="622"/>
      <c r="CR31" s="623">
        <v>38434</v>
      </c>
      <c r="CS31" s="655"/>
      <c r="CT31" s="655"/>
      <c r="CU31" s="655"/>
      <c r="CV31" s="655"/>
      <c r="CW31" s="655"/>
      <c r="CX31" s="655"/>
      <c r="CY31" s="656"/>
      <c r="CZ31" s="628">
        <v>0.4</v>
      </c>
      <c r="DA31" s="653"/>
      <c r="DB31" s="653"/>
      <c r="DC31" s="657"/>
      <c r="DD31" s="632">
        <v>38434</v>
      </c>
      <c r="DE31" s="655"/>
      <c r="DF31" s="655"/>
      <c r="DG31" s="655"/>
      <c r="DH31" s="655"/>
      <c r="DI31" s="655"/>
      <c r="DJ31" s="655"/>
      <c r="DK31" s="656"/>
      <c r="DL31" s="632">
        <v>38434</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650055</v>
      </c>
      <c r="S32" s="624"/>
      <c r="T32" s="624"/>
      <c r="U32" s="624"/>
      <c r="V32" s="624"/>
      <c r="W32" s="624"/>
      <c r="X32" s="624"/>
      <c r="Y32" s="625"/>
      <c r="Z32" s="626">
        <v>6</v>
      </c>
      <c r="AA32" s="626"/>
      <c r="AB32" s="626"/>
      <c r="AC32" s="626"/>
      <c r="AD32" s="627" t="s">
        <v>243</v>
      </c>
      <c r="AE32" s="627"/>
      <c r="AF32" s="627"/>
      <c r="AG32" s="627"/>
      <c r="AH32" s="627"/>
      <c r="AI32" s="627"/>
      <c r="AJ32" s="627"/>
      <c r="AK32" s="627"/>
      <c r="AL32" s="628" t="s">
        <v>243</v>
      </c>
      <c r="AM32" s="629"/>
      <c r="AN32" s="629"/>
      <c r="AO32" s="630"/>
      <c r="AP32" s="671"/>
      <c r="AQ32" s="672"/>
      <c r="AR32" s="672"/>
      <c r="AS32" s="672"/>
      <c r="AT32" s="676"/>
      <c r="AU32" s="214" t="s">
        <v>316</v>
      </c>
      <c r="AX32" s="620" t="s">
        <v>317</v>
      </c>
      <c r="AY32" s="621"/>
      <c r="AZ32" s="621"/>
      <c r="BA32" s="621"/>
      <c r="BB32" s="621"/>
      <c r="BC32" s="621"/>
      <c r="BD32" s="621"/>
      <c r="BE32" s="621"/>
      <c r="BF32" s="622"/>
      <c r="BG32" s="680">
        <v>99.2</v>
      </c>
      <c r="BH32" s="655"/>
      <c r="BI32" s="655"/>
      <c r="BJ32" s="655"/>
      <c r="BK32" s="655"/>
      <c r="BL32" s="655"/>
      <c r="BM32" s="629">
        <v>96.5</v>
      </c>
      <c r="BN32" s="655"/>
      <c r="BO32" s="655"/>
      <c r="BP32" s="655"/>
      <c r="BQ32" s="678"/>
      <c r="BR32" s="680">
        <v>99.1</v>
      </c>
      <c r="BS32" s="655"/>
      <c r="BT32" s="655"/>
      <c r="BU32" s="655"/>
      <c r="BV32" s="655"/>
      <c r="BW32" s="655"/>
      <c r="BX32" s="629">
        <v>96.6</v>
      </c>
      <c r="BY32" s="655"/>
      <c r="BZ32" s="655"/>
      <c r="CA32" s="655"/>
      <c r="CB32" s="678"/>
      <c r="CD32" s="663"/>
      <c r="CE32" s="664"/>
      <c r="CF32" s="620" t="s">
        <v>318</v>
      </c>
      <c r="CG32" s="621"/>
      <c r="CH32" s="621"/>
      <c r="CI32" s="621"/>
      <c r="CJ32" s="621"/>
      <c r="CK32" s="621"/>
      <c r="CL32" s="621"/>
      <c r="CM32" s="621"/>
      <c r="CN32" s="621"/>
      <c r="CO32" s="621"/>
      <c r="CP32" s="621"/>
      <c r="CQ32" s="622"/>
      <c r="CR32" s="623">
        <v>28</v>
      </c>
      <c r="CS32" s="624"/>
      <c r="CT32" s="624"/>
      <c r="CU32" s="624"/>
      <c r="CV32" s="624"/>
      <c r="CW32" s="624"/>
      <c r="CX32" s="624"/>
      <c r="CY32" s="625"/>
      <c r="CZ32" s="628">
        <v>0</v>
      </c>
      <c r="DA32" s="653"/>
      <c r="DB32" s="653"/>
      <c r="DC32" s="657"/>
      <c r="DD32" s="632">
        <v>28</v>
      </c>
      <c r="DE32" s="624"/>
      <c r="DF32" s="624"/>
      <c r="DG32" s="624"/>
      <c r="DH32" s="624"/>
      <c r="DI32" s="624"/>
      <c r="DJ32" s="624"/>
      <c r="DK32" s="625"/>
      <c r="DL32" s="632">
        <v>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16410</v>
      </c>
      <c r="S33" s="624"/>
      <c r="T33" s="624"/>
      <c r="U33" s="624"/>
      <c r="V33" s="624"/>
      <c r="W33" s="624"/>
      <c r="X33" s="624"/>
      <c r="Y33" s="625"/>
      <c r="Z33" s="626">
        <v>0.2</v>
      </c>
      <c r="AA33" s="626"/>
      <c r="AB33" s="626"/>
      <c r="AC33" s="626"/>
      <c r="AD33" s="627">
        <v>10527</v>
      </c>
      <c r="AE33" s="627"/>
      <c r="AF33" s="627"/>
      <c r="AG33" s="627"/>
      <c r="AH33" s="627"/>
      <c r="AI33" s="627"/>
      <c r="AJ33" s="627"/>
      <c r="AK33" s="627"/>
      <c r="AL33" s="628">
        <v>0.2</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99.3</v>
      </c>
      <c r="BH33" s="682"/>
      <c r="BI33" s="682"/>
      <c r="BJ33" s="682"/>
      <c r="BK33" s="682"/>
      <c r="BL33" s="682"/>
      <c r="BM33" s="683">
        <v>98.2</v>
      </c>
      <c r="BN33" s="682"/>
      <c r="BO33" s="682"/>
      <c r="BP33" s="682"/>
      <c r="BQ33" s="684"/>
      <c r="BR33" s="681">
        <v>99.3</v>
      </c>
      <c r="BS33" s="682"/>
      <c r="BT33" s="682"/>
      <c r="BU33" s="682"/>
      <c r="BV33" s="682"/>
      <c r="BW33" s="682"/>
      <c r="BX33" s="683">
        <v>98.3</v>
      </c>
      <c r="BY33" s="682"/>
      <c r="BZ33" s="682"/>
      <c r="CA33" s="682"/>
      <c r="CB33" s="684"/>
      <c r="CD33" s="620" t="s">
        <v>321</v>
      </c>
      <c r="CE33" s="621"/>
      <c r="CF33" s="621"/>
      <c r="CG33" s="621"/>
      <c r="CH33" s="621"/>
      <c r="CI33" s="621"/>
      <c r="CJ33" s="621"/>
      <c r="CK33" s="621"/>
      <c r="CL33" s="621"/>
      <c r="CM33" s="621"/>
      <c r="CN33" s="621"/>
      <c r="CO33" s="621"/>
      <c r="CP33" s="621"/>
      <c r="CQ33" s="622"/>
      <c r="CR33" s="623">
        <v>4364085</v>
      </c>
      <c r="CS33" s="655"/>
      <c r="CT33" s="655"/>
      <c r="CU33" s="655"/>
      <c r="CV33" s="655"/>
      <c r="CW33" s="655"/>
      <c r="CX33" s="655"/>
      <c r="CY33" s="656"/>
      <c r="CZ33" s="628">
        <v>42.5</v>
      </c>
      <c r="DA33" s="653"/>
      <c r="DB33" s="653"/>
      <c r="DC33" s="657"/>
      <c r="DD33" s="632">
        <v>3038374</v>
      </c>
      <c r="DE33" s="655"/>
      <c r="DF33" s="655"/>
      <c r="DG33" s="655"/>
      <c r="DH33" s="655"/>
      <c r="DI33" s="655"/>
      <c r="DJ33" s="655"/>
      <c r="DK33" s="656"/>
      <c r="DL33" s="632">
        <v>2346895</v>
      </c>
      <c r="DM33" s="655"/>
      <c r="DN33" s="655"/>
      <c r="DO33" s="655"/>
      <c r="DP33" s="655"/>
      <c r="DQ33" s="655"/>
      <c r="DR33" s="655"/>
      <c r="DS33" s="655"/>
      <c r="DT33" s="655"/>
      <c r="DU33" s="655"/>
      <c r="DV33" s="656"/>
      <c r="DW33" s="628">
        <v>40.200000000000003</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256359</v>
      </c>
      <c r="S34" s="624"/>
      <c r="T34" s="624"/>
      <c r="U34" s="624"/>
      <c r="V34" s="624"/>
      <c r="W34" s="624"/>
      <c r="X34" s="624"/>
      <c r="Y34" s="625"/>
      <c r="Z34" s="626">
        <v>2.4</v>
      </c>
      <c r="AA34" s="626"/>
      <c r="AB34" s="626"/>
      <c r="AC34" s="626"/>
      <c r="AD34" s="627" t="s">
        <v>130</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1660973</v>
      </c>
      <c r="CS34" s="624"/>
      <c r="CT34" s="624"/>
      <c r="CU34" s="624"/>
      <c r="CV34" s="624"/>
      <c r="CW34" s="624"/>
      <c r="CX34" s="624"/>
      <c r="CY34" s="625"/>
      <c r="CZ34" s="628">
        <v>16.2</v>
      </c>
      <c r="DA34" s="653"/>
      <c r="DB34" s="653"/>
      <c r="DC34" s="657"/>
      <c r="DD34" s="632">
        <v>953727</v>
      </c>
      <c r="DE34" s="624"/>
      <c r="DF34" s="624"/>
      <c r="DG34" s="624"/>
      <c r="DH34" s="624"/>
      <c r="DI34" s="624"/>
      <c r="DJ34" s="624"/>
      <c r="DK34" s="625"/>
      <c r="DL34" s="632">
        <v>874509</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334786</v>
      </c>
      <c r="S35" s="624"/>
      <c r="T35" s="624"/>
      <c r="U35" s="624"/>
      <c r="V35" s="624"/>
      <c r="W35" s="624"/>
      <c r="X35" s="624"/>
      <c r="Y35" s="625"/>
      <c r="Z35" s="626">
        <v>3.1</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68040</v>
      </c>
      <c r="CS35" s="655"/>
      <c r="CT35" s="655"/>
      <c r="CU35" s="655"/>
      <c r="CV35" s="655"/>
      <c r="CW35" s="655"/>
      <c r="CX35" s="655"/>
      <c r="CY35" s="656"/>
      <c r="CZ35" s="628">
        <v>0.7</v>
      </c>
      <c r="DA35" s="653"/>
      <c r="DB35" s="653"/>
      <c r="DC35" s="657"/>
      <c r="DD35" s="632">
        <v>36661</v>
      </c>
      <c r="DE35" s="655"/>
      <c r="DF35" s="655"/>
      <c r="DG35" s="655"/>
      <c r="DH35" s="655"/>
      <c r="DI35" s="655"/>
      <c r="DJ35" s="655"/>
      <c r="DK35" s="656"/>
      <c r="DL35" s="632">
        <v>36567</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570961</v>
      </c>
      <c r="S36" s="624"/>
      <c r="T36" s="624"/>
      <c r="U36" s="624"/>
      <c r="V36" s="624"/>
      <c r="W36" s="624"/>
      <c r="X36" s="624"/>
      <c r="Y36" s="625"/>
      <c r="Z36" s="626">
        <v>5.3</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1461493</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194613</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1161980</v>
      </c>
      <c r="CS36" s="624"/>
      <c r="CT36" s="624"/>
      <c r="CU36" s="624"/>
      <c r="CV36" s="624"/>
      <c r="CW36" s="624"/>
      <c r="CX36" s="624"/>
      <c r="CY36" s="625"/>
      <c r="CZ36" s="628">
        <v>11.3</v>
      </c>
      <c r="DA36" s="653"/>
      <c r="DB36" s="653"/>
      <c r="DC36" s="657"/>
      <c r="DD36" s="632">
        <v>877437</v>
      </c>
      <c r="DE36" s="624"/>
      <c r="DF36" s="624"/>
      <c r="DG36" s="624"/>
      <c r="DH36" s="624"/>
      <c r="DI36" s="624"/>
      <c r="DJ36" s="624"/>
      <c r="DK36" s="625"/>
      <c r="DL36" s="632">
        <v>610343</v>
      </c>
      <c r="DM36" s="624"/>
      <c r="DN36" s="624"/>
      <c r="DO36" s="624"/>
      <c r="DP36" s="624"/>
      <c r="DQ36" s="624"/>
      <c r="DR36" s="624"/>
      <c r="DS36" s="624"/>
      <c r="DT36" s="624"/>
      <c r="DU36" s="624"/>
      <c r="DV36" s="625"/>
      <c r="DW36" s="628">
        <v>10.4</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259462</v>
      </c>
      <c r="S37" s="624"/>
      <c r="T37" s="624"/>
      <c r="U37" s="624"/>
      <c r="V37" s="624"/>
      <c r="W37" s="624"/>
      <c r="X37" s="624"/>
      <c r="Y37" s="625"/>
      <c r="Z37" s="626">
        <v>2.4</v>
      </c>
      <c r="AA37" s="626"/>
      <c r="AB37" s="626"/>
      <c r="AC37" s="626"/>
      <c r="AD37" s="627">
        <v>6296</v>
      </c>
      <c r="AE37" s="627"/>
      <c r="AF37" s="627"/>
      <c r="AG37" s="627"/>
      <c r="AH37" s="627"/>
      <c r="AI37" s="627"/>
      <c r="AJ37" s="627"/>
      <c r="AK37" s="627"/>
      <c r="AL37" s="628">
        <v>0.1</v>
      </c>
      <c r="AM37" s="629"/>
      <c r="AN37" s="629"/>
      <c r="AO37" s="630"/>
      <c r="AQ37" s="686" t="s">
        <v>333</v>
      </c>
      <c r="AR37" s="687"/>
      <c r="AS37" s="687"/>
      <c r="AT37" s="687"/>
      <c r="AU37" s="687"/>
      <c r="AV37" s="687"/>
      <c r="AW37" s="687"/>
      <c r="AX37" s="687"/>
      <c r="AY37" s="688"/>
      <c r="AZ37" s="623">
        <v>421684</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194613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353820</v>
      </c>
      <c r="CS37" s="655"/>
      <c r="CT37" s="655"/>
      <c r="CU37" s="655"/>
      <c r="CV37" s="655"/>
      <c r="CW37" s="655"/>
      <c r="CX37" s="655"/>
      <c r="CY37" s="656"/>
      <c r="CZ37" s="628">
        <v>3.4</v>
      </c>
      <c r="DA37" s="653"/>
      <c r="DB37" s="653"/>
      <c r="DC37" s="657"/>
      <c r="DD37" s="632">
        <v>297269</v>
      </c>
      <c r="DE37" s="655"/>
      <c r="DF37" s="655"/>
      <c r="DG37" s="655"/>
      <c r="DH37" s="655"/>
      <c r="DI37" s="655"/>
      <c r="DJ37" s="655"/>
      <c r="DK37" s="656"/>
      <c r="DL37" s="632">
        <v>297269</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653082</v>
      </c>
      <c r="S38" s="624"/>
      <c r="T38" s="624"/>
      <c r="U38" s="624"/>
      <c r="V38" s="624"/>
      <c r="W38" s="624"/>
      <c r="X38" s="624"/>
      <c r="Y38" s="625"/>
      <c r="Z38" s="626">
        <v>6</v>
      </c>
      <c r="AA38" s="626"/>
      <c r="AB38" s="626"/>
      <c r="AC38" s="626"/>
      <c r="AD38" s="627" t="s">
        <v>130</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57544</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2935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1403949</v>
      </c>
      <c r="CS38" s="624"/>
      <c r="CT38" s="624"/>
      <c r="CU38" s="624"/>
      <c r="CV38" s="624"/>
      <c r="CW38" s="624"/>
      <c r="CX38" s="624"/>
      <c r="CY38" s="625"/>
      <c r="CZ38" s="628">
        <v>13.7</v>
      </c>
      <c r="DA38" s="653"/>
      <c r="DB38" s="653"/>
      <c r="DC38" s="657"/>
      <c r="DD38" s="632">
        <v>1170369</v>
      </c>
      <c r="DE38" s="624"/>
      <c r="DF38" s="624"/>
      <c r="DG38" s="624"/>
      <c r="DH38" s="624"/>
      <c r="DI38" s="624"/>
      <c r="DJ38" s="624"/>
      <c r="DK38" s="625"/>
      <c r="DL38" s="632">
        <v>825296</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130</v>
      </c>
      <c r="AA39" s="626"/>
      <c r="AB39" s="626"/>
      <c r="AC39" s="626"/>
      <c r="AD39" s="627" t="s">
        <v>243</v>
      </c>
      <c r="AE39" s="627"/>
      <c r="AF39" s="627"/>
      <c r="AG39" s="627"/>
      <c r="AH39" s="627"/>
      <c r="AI39" s="627"/>
      <c r="AJ39" s="627"/>
      <c r="AK39" s="627"/>
      <c r="AL39" s="628" t="s">
        <v>243</v>
      </c>
      <c r="AM39" s="629"/>
      <c r="AN39" s="629"/>
      <c r="AO39" s="630"/>
      <c r="AQ39" s="686" t="s">
        <v>341</v>
      </c>
      <c r="AR39" s="687"/>
      <c r="AS39" s="687"/>
      <c r="AT39" s="687"/>
      <c r="AU39" s="687"/>
      <c r="AV39" s="687"/>
      <c r="AW39" s="687"/>
      <c r="AX39" s="687"/>
      <c r="AY39" s="688"/>
      <c r="AZ39" s="623" t="s">
        <v>130</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4295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1963</v>
      </c>
      <c r="CS39" s="655"/>
      <c r="CT39" s="655"/>
      <c r="CU39" s="655"/>
      <c r="CV39" s="655"/>
      <c r="CW39" s="655"/>
      <c r="CX39" s="655"/>
      <c r="CY39" s="656"/>
      <c r="CZ39" s="628">
        <v>0</v>
      </c>
      <c r="DA39" s="653"/>
      <c r="DB39" s="653"/>
      <c r="DC39" s="657"/>
      <c r="DD39" s="632" t="s">
        <v>130</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114982</v>
      </c>
      <c r="S40" s="624"/>
      <c r="T40" s="624"/>
      <c r="U40" s="624"/>
      <c r="V40" s="624"/>
      <c r="W40" s="624"/>
      <c r="X40" s="624"/>
      <c r="Y40" s="625"/>
      <c r="Z40" s="626">
        <v>1.1000000000000001</v>
      </c>
      <c r="AA40" s="626"/>
      <c r="AB40" s="626"/>
      <c r="AC40" s="626"/>
      <c r="AD40" s="627" t="s">
        <v>130</v>
      </c>
      <c r="AE40" s="627"/>
      <c r="AF40" s="627"/>
      <c r="AG40" s="627"/>
      <c r="AH40" s="627"/>
      <c r="AI40" s="627"/>
      <c r="AJ40" s="627"/>
      <c r="AK40" s="627"/>
      <c r="AL40" s="628" t="s">
        <v>130</v>
      </c>
      <c r="AM40" s="629"/>
      <c r="AN40" s="629"/>
      <c r="AO40" s="630"/>
      <c r="AQ40" s="686" t="s">
        <v>345</v>
      </c>
      <c r="AR40" s="687"/>
      <c r="AS40" s="687"/>
      <c r="AT40" s="687"/>
      <c r="AU40" s="687"/>
      <c r="AV40" s="687"/>
      <c r="AW40" s="687"/>
      <c r="AX40" s="687"/>
      <c r="AY40" s="688"/>
      <c r="AZ40" s="623" t="s">
        <v>139</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93</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67180</v>
      </c>
      <c r="CS40" s="624"/>
      <c r="CT40" s="624"/>
      <c r="CU40" s="624"/>
      <c r="CV40" s="624"/>
      <c r="CW40" s="624"/>
      <c r="CX40" s="624"/>
      <c r="CY40" s="625"/>
      <c r="CZ40" s="628">
        <v>0.7</v>
      </c>
      <c r="DA40" s="653"/>
      <c r="DB40" s="653"/>
      <c r="DC40" s="657"/>
      <c r="DD40" s="632">
        <v>180</v>
      </c>
      <c r="DE40" s="624"/>
      <c r="DF40" s="624"/>
      <c r="DG40" s="624"/>
      <c r="DH40" s="624"/>
      <c r="DI40" s="624"/>
      <c r="DJ40" s="624"/>
      <c r="DK40" s="625"/>
      <c r="DL40" s="632">
        <v>180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10840327</v>
      </c>
      <c r="S41" s="696"/>
      <c r="T41" s="696"/>
      <c r="U41" s="696"/>
      <c r="V41" s="696"/>
      <c r="W41" s="696"/>
      <c r="X41" s="696"/>
      <c r="Y41" s="700"/>
      <c r="Z41" s="701">
        <v>100</v>
      </c>
      <c r="AA41" s="701"/>
      <c r="AB41" s="701"/>
      <c r="AC41" s="701"/>
      <c r="AD41" s="702">
        <v>5727505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221104</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243</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243</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761161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449</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1309510</v>
      </c>
      <c r="CS42" s="655"/>
      <c r="CT42" s="655"/>
      <c r="CU42" s="655"/>
      <c r="CV42" s="655"/>
      <c r="CW42" s="655"/>
      <c r="CX42" s="655"/>
      <c r="CY42" s="656"/>
      <c r="CZ42" s="628">
        <v>12.8</v>
      </c>
      <c r="DA42" s="653"/>
      <c r="DB42" s="653"/>
      <c r="DC42" s="657"/>
      <c r="DD42" s="632">
        <v>354143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t="s">
        <v>243</v>
      </c>
      <c r="CS43" s="655"/>
      <c r="CT43" s="655"/>
      <c r="CU43" s="655"/>
      <c r="CV43" s="655"/>
      <c r="CW43" s="655"/>
      <c r="CX43" s="655"/>
      <c r="CY43" s="656"/>
      <c r="CZ43" s="628" t="s">
        <v>243</v>
      </c>
      <c r="DA43" s="653"/>
      <c r="DB43" s="653"/>
      <c r="DC43" s="657"/>
      <c r="DD43" s="632" t="s">
        <v>130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1309510</v>
      </c>
      <c r="CS44" s="624"/>
      <c r="CT44" s="624"/>
      <c r="CU44" s="624"/>
      <c r="CV44" s="624"/>
      <c r="CW44" s="624"/>
      <c r="CX44" s="624"/>
      <c r="CY44" s="625"/>
      <c r="CZ44" s="628">
        <v>12.8</v>
      </c>
      <c r="DA44" s="629"/>
      <c r="DB44" s="629"/>
      <c r="DC44" s="635"/>
      <c r="DD44" s="632">
        <v>354143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678301</v>
      </c>
      <c r="CS45" s="655"/>
      <c r="CT45" s="655"/>
      <c r="CU45" s="655"/>
      <c r="CV45" s="655"/>
      <c r="CW45" s="655"/>
      <c r="CX45" s="655"/>
      <c r="CY45" s="656"/>
      <c r="CZ45" s="628">
        <v>6.6</v>
      </c>
      <c r="DA45" s="653"/>
      <c r="DB45" s="653"/>
      <c r="DC45" s="657"/>
      <c r="DD45" s="632">
        <v>85655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596174</v>
      </c>
      <c r="CS46" s="624"/>
      <c r="CT46" s="624"/>
      <c r="CU46" s="624"/>
      <c r="CV46" s="624"/>
      <c r="CW46" s="624"/>
      <c r="CX46" s="624"/>
      <c r="CY46" s="625"/>
      <c r="CZ46" s="628">
        <v>5.8</v>
      </c>
      <c r="DA46" s="629"/>
      <c r="DB46" s="629"/>
      <c r="DC46" s="635"/>
      <c r="DD46" s="632">
        <v>265541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10266205</v>
      </c>
      <c r="CS49" s="682"/>
      <c r="CT49" s="682"/>
      <c r="CU49" s="682"/>
      <c r="CV49" s="682"/>
      <c r="CW49" s="682"/>
      <c r="CX49" s="682"/>
      <c r="CY49" s="711"/>
      <c r="CZ49" s="703">
        <v>100</v>
      </c>
      <c r="DA49" s="712"/>
      <c r="DB49" s="712"/>
      <c r="DC49" s="713"/>
      <c r="DD49" s="714">
        <v>6495506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TyaWVQIZtSqvoLaF/ZQ+YEhgVelJy0lZaC8B2AuyJOpRMinAfroAJDEME6Dqp4Zhp4c/AbF23eMyHsMGQnRpg==" saltValue="hrYRmvhppljL3K3UsF9f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10840</v>
      </c>
      <c r="R7" s="753"/>
      <c r="S7" s="753"/>
      <c r="T7" s="753"/>
      <c r="U7" s="753"/>
      <c r="V7" s="753">
        <v>10266</v>
      </c>
      <c r="W7" s="753"/>
      <c r="X7" s="753"/>
      <c r="Y7" s="753"/>
      <c r="Z7" s="753"/>
      <c r="AA7" s="753">
        <v>574</v>
      </c>
      <c r="AB7" s="753"/>
      <c r="AC7" s="753"/>
      <c r="AD7" s="753"/>
      <c r="AE7" s="754"/>
      <c r="AF7" s="755">
        <v>521</v>
      </c>
      <c r="AG7" s="756"/>
      <c r="AH7" s="756"/>
      <c r="AI7" s="756"/>
      <c r="AJ7" s="757"/>
      <c r="AK7" s="758">
        <v>335</v>
      </c>
      <c r="AL7" s="759"/>
      <c r="AM7" s="759"/>
      <c r="AN7" s="759"/>
      <c r="AO7" s="759"/>
      <c r="AP7" s="759">
        <v>14826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-4</v>
      </c>
      <c r="CI7" s="744"/>
      <c r="CJ7" s="744"/>
      <c r="CK7" s="744"/>
      <c r="CL7" s="745"/>
      <c r="CM7" s="743">
        <v>151</v>
      </c>
      <c r="CN7" s="744"/>
      <c r="CO7" s="744"/>
      <c r="CP7" s="744"/>
      <c r="CQ7" s="745"/>
      <c r="CR7" s="743">
        <v>100</v>
      </c>
      <c r="CS7" s="744"/>
      <c r="CT7" s="744"/>
      <c r="CU7" s="744"/>
      <c r="CV7" s="745"/>
      <c r="CW7" s="743" t="s">
        <v>604</v>
      </c>
      <c r="CX7" s="744"/>
      <c r="CY7" s="744"/>
      <c r="CZ7" s="744"/>
      <c r="DA7" s="745"/>
      <c r="DB7" s="743" t="s">
        <v>604</v>
      </c>
      <c r="DC7" s="744"/>
      <c r="DD7" s="744"/>
      <c r="DE7" s="744"/>
      <c r="DF7" s="745"/>
      <c r="DG7" s="743" t="s">
        <v>604</v>
      </c>
      <c r="DH7" s="744"/>
      <c r="DI7" s="744"/>
      <c r="DJ7" s="744"/>
      <c r="DK7" s="745"/>
      <c r="DL7" s="743" t="s">
        <v>604</v>
      </c>
      <c r="DM7" s="744"/>
      <c r="DN7" s="744"/>
      <c r="DO7" s="744"/>
      <c r="DP7" s="745"/>
      <c r="DQ7" s="743" t="s">
        <v>604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606</v>
      </c>
      <c r="BS8" s="773" t="s">
        <v>603</v>
      </c>
      <c r="BT8" s="774"/>
      <c r="BU8" s="774"/>
      <c r="BV8" s="774"/>
      <c r="BW8" s="774"/>
      <c r="BX8" s="774"/>
      <c r="BY8" s="774"/>
      <c r="BZ8" s="774"/>
      <c r="CA8" s="774"/>
      <c r="CB8" s="774"/>
      <c r="CC8" s="774"/>
      <c r="CD8" s="774"/>
      <c r="CE8" s="774"/>
      <c r="CF8" s="774"/>
      <c r="CG8" s="775"/>
      <c r="CH8" s="776">
        <v>1</v>
      </c>
      <c r="CI8" s="777"/>
      <c r="CJ8" s="777"/>
      <c r="CK8" s="777"/>
      <c r="CL8" s="778"/>
      <c r="CM8" s="776">
        <v>55</v>
      </c>
      <c r="CN8" s="777"/>
      <c r="CO8" s="777"/>
      <c r="CP8" s="777"/>
      <c r="CQ8" s="778"/>
      <c r="CR8" s="776">
        <v>5</v>
      </c>
      <c r="CS8" s="777"/>
      <c r="CT8" s="777"/>
      <c r="CU8" s="777"/>
      <c r="CV8" s="778"/>
      <c r="CW8" s="776">
        <v>4</v>
      </c>
      <c r="CX8" s="777"/>
      <c r="CY8" s="777"/>
      <c r="CZ8" s="777"/>
      <c r="DA8" s="778"/>
      <c r="DB8" s="776" t="s">
        <v>604</v>
      </c>
      <c r="DC8" s="777"/>
      <c r="DD8" s="777"/>
      <c r="DE8" s="777"/>
      <c r="DF8" s="778"/>
      <c r="DG8" s="776">
        <v>721</v>
      </c>
      <c r="DH8" s="777"/>
      <c r="DI8" s="777"/>
      <c r="DJ8" s="777"/>
      <c r="DK8" s="778"/>
      <c r="DL8" s="776" t="s">
        <v>604</v>
      </c>
      <c r="DM8" s="777"/>
      <c r="DN8" s="777"/>
      <c r="DO8" s="777"/>
      <c r="DP8" s="778"/>
      <c r="DQ8" s="776">
        <v>707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10840</v>
      </c>
      <c r="R23" s="793"/>
      <c r="S23" s="793"/>
      <c r="T23" s="793"/>
      <c r="U23" s="793"/>
      <c r="V23" s="793">
        <v>10266</v>
      </c>
      <c r="W23" s="793"/>
      <c r="X23" s="793"/>
      <c r="Y23" s="793"/>
      <c r="Z23" s="793"/>
      <c r="AA23" s="793">
        <v>574</v>
      </c>
      <c r="AB23" s="793"/>
      <c r="AC23" s="793"/>
      <c r="AD23" s="793"/>
      <c r="AE23" s="794"/>
      <c r="AF23" s="795">
        <v>521</v>
      </c>
      <c r="AG23" s="793"/>
      <c r="AH23" s="793"/>
      <c r="AI23" s="793"/>
      <c r="AJ23" s="796"/>
      <c r="AK23" s="797"/>
      <c r="AL23" s="798"/>
      <c r="AM23" s="798"/>
      <c r="AN23" s="798"/>
      <c r="AO23" s="798"/>
      <c r="AP23" s="793">
        <v>14826</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2804</v>
      </c>
      <c r="R28" s="823"/>
      <c r="S28" s="823"/>
      <c r="T28" s="823"/>
      <c r="U28" s="823"/>
      <c r="V28" s="823">
        <v>2609</v>
      </c>
      <c r="W28" s="823"/>
      <c r="X28" s="823"/>
      <c r="Y28" s="823"/>
      <c r="Z28" s="823"/>
      <c r="AA28" s="823">
        <v>195</v>
      </c>
      <c r="AB28" s="823"/>
      <c r="AC28" s="823"/>
      <c r="AD28" s="823"/>
      <c r="AE28" s="824"/>
      <c r="AF28" s="825">
        <v>195</v>
      </c>
      <c r="AG28" s="823"/>
      <c r="AH28" s="823"/>
      <c r="AI28" s="823"/>
      <c r="AJ28" s="826"/>
      <c r="AK28" s="827">
        <v>221</v>
      </c>
      <c r="AL28" s="828"/>
      <c r="AM28" s="828"/>
      <c r="AN28" s="828"/>
      <c r="AO28" s="828"/>
      <c r="AP28" s="828" t="s">
        <v>604</v>
      </c>
      <c r="AQ28" s="828"/>
      <c r="AR28" s="828"/>
      <c r="AS28" s="828"/>
      <c r="AT28" s="828"/>
      <c r="AU28" s="828" t="s">
        <v>604</v>
      </c>
      <c r="AV28" s="828"/>
      <c r="AW28" s="828"/>
      <c r="AX28" s="828"/>
      <c r="AY28" s="828"/>
      <c r="AZ28" s="829" t="s">
        <v>604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34</v>
      </c>
      <c r="R29" s="784"/>
      <c r="S29" s="784"/>
      <c r="T29" s="784"/>
      <c r="U29" s="784"/>
      <c r="V29" s="784">
        <v>32</v>
      </c>
      <c r="W29" s="784"/>
      <c r="X29" s="784"/>
      <c r="Y29" s="784"/>
      <c r="Z29" s="784"/>
      <c r="AA29" s="784">
        <v>3</v>
      </c>
      <c r="AB29" s="784"/>
      <c r="AC29" s="784"/>
      <c r="AD29" s="784"/>
      <c r="AE29" s="785"/>
      <c r="AF29" s="786">
        <v>3</v>
      </c>
      <c r="AG29" s="787"/>
      <c r="AH29" s="787"/>
      <c r="AI29" s="787"/>
      <c r="AJ29" s="788"/>
      <c r="AK29" s="834">
        <v>18</v>
      </c>
      <c r="AL29" s="830"/>
      <c r="AM29" s="830"/>
      <c r="AN29" s="830"/>
      <c r="AO29" s="830"/>
      <c r="AP29" s="830">
        <v>4</v>
      </c>
      <c r="AQ29" s="830"/>
      <c r="AR29" s="830"/>
      <c r="AS29" s="830"/>
      <c r="AT29" s="830"/>
      <c r="AU29" s="830">
        <v>4</v>
      </c>
      <c r="AV29" s="830"/>
      <c r="AW29" s="830"/>
      <c r="AX29" s="830"/>
      <c r="AY29" s="830"/>
      <c r="AZ29" s="831" t="s">
        <v>604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2595</v>
      </c>
      <c r="R30" s="784"/>
      <c r="S30" s="784"/>
      <c r="T30" s="784"/>
      <c r="U30" s="784"/>
      <c r="V30" s="784">
        <v>2417</v>
      </c>
      <c r="W30" s="784"/>
      <c r="X30" s="784"/>
      <c r="Y30" s="784"/>
      <c r="Z30" s="784"/>
      <c r="AA30" s="784">
        <v>178</v>
      </c>
      <c r="AB30" s="784"/>
      <c r="AC30" s="784"/>
      <c r="AD30" s="784"/>
      <c r="AE30" s="785"/>
      <c r="AF30" s="786">
        <v>178</v>
      </c>
      <c r="AG30" s="787"/>
      <c r="AH30" s="787"/>
      <c r="AI30" s="787"/>
      <c r="AJ30" s="788"/>
      <c r="AK30" s="834">
        <v>403</v>
      </c>
      <c r="AL30" s="830"/>
      <c r="AM30" s="830"/>
      <c r="AN30" s="830"/>
      <c r="AO30" s="830"/>
      <c r="AP30" s="830" t="s">
        <v>604</v>
      </c>
      <c r="AQ30" s="830"/>
      <c r="AR30" s="830"/>
      <c r="AS30" s="830"/>
      <c r="AT30" s="830"/>
      <c r="AU30" s="830" t="s">
        <v>604</v>
      </c>
      <c r="AV30" s="830"/>
      <c r="AW30" s="830"/>
      <c r="AX30" s="830"/>
      <c r="AY30" s="830"/>
      <c r="AZ30" s="831" t="s">
        <v>604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395</v>
      </c>
      <c r="R31" s="784"/>
      <c r="S31" s="784"/>
      <c r="T31" s="784"/>
      <c r="U31" s="784"/>
      <c r="V31" s="784">
        <v>393</v>
      </c>
      <c r="W31" s="784"/>
      <c r="X31" s="784"/>
      <c r="Y31" s="784"/>
      <c r="Z31" s="784"/>
      <c r="AA31" s="784">
        <v>2</v>
      </c>
      <c r="AB31" s="784"/>
      <c r="AC31" s="784"/>
      <c r="AD31" s="784"/>
      <c r="AE31" s="785"/>
      <c r="AF31" s="786">
        <v>2</v>
      </c>
      <c r="AG31" s="787"/>
      <c r="AH31" s="787"/>
      <c r="AI31" s="787"/>
      <c r="AJ31" s="788"/>
      <c r="AK31" s="834">
        <v>93</v>
      </c>
      <c r="AL31" s="830"/>
      <c r="AM31" s="830"/>
      <c r="AN31" s="830"/>
      <c r="AO31" s="830"/>
      <c r="AP31" s="830" t="s">
        <v>604</v>
      </c>
      <c r="AQ31" s="830"/>
      <c r="AR31" s="830"/>
      <c r="AS31" s="830"/>
      <c r="AT31" s="830"/>
      <c r="AU31" s="830" t="s">
        <v>604</v>
      </c>
      <c r="AV31" s="830"/>
      <c r="AW31" s="830"/>
      <c r="AX31" s="830"/>
      <c r="AY31" s="830"/>
      <c r="AZ31" s="831" t="s">
        <v>604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985</v>
      </c>
      <c r="R32" s="784"/>
      <c r="S32" s="784"/>
      <c r="T32" s="784"/>
      <c r="U32" s="784"/>
      <c r="V32" s="784">
        <v>968</v>
      </c>
      <c r="W32" s="784"/>
      <c r="X32" s="784"/>
      <c r="Y32" s="784"/>
      <c r="Z32" s="784"/>
      <c r="AA32" s="784">
        <v>17</v>
      </c>
      <c r="AB32" s="784"/>
      <c r="AC32" s="784"/>
      <c r="AD32" s="784"/>
      <c r="AE32" s="785"/>
      <c r="AF32" s="786">
        <v>17</v>
      </c>
      <c r="AG32" s="787"/>
      <c r="AH32" s="787"/>
      <c r="AI32" s="787"/>
      <c r="AJ32" s="788"/>
      <c r="AK32" s="834">
        <v>422</v>
      </c>
      <c r="AL32" s="830"/>
      <c r="AM32" s="830"/>
      <c r="AN32" s="830"/>
      <c r="AO32" s="830"/>
      <c r="AP32" s="830">
        <v>5917</v>
      </c>
      <c r="AQ32" s="830"/>
      <c r="AR32" s="830"/>
      <c r="AS32" s="830"/>
      <c r="AT32" s="830"/>
      <c r="AU32" s="830">
        <v>4627</v>
      </c>
      <c r="AV32" s="830"/>
      <c r="AW32" s="830"/>
      <c r="AX32" s="830"/>
      <c r="AY32" s="830"/>
      <c r="AZ32" s="831" t="s">
        <v>604</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394</v>
      </c>
      <c r="AG63" s="844"/>
      <c r="AH63" s="844"/>
      <c r="AI63" s="844"/>
      <c r="AJ63" s="845"/>
      <c r="AK63" s="846"/>
      <c r="AL63" s="841"/>
      <c r="AM63" s="841"/>
      <c r="AN63" s="841"/>
      <c r="AO63" s="841"/>
      <c r="AP63" s="844">
        <v>5921</v>
      </c>
      <c r="AQ63" s="844"/>
      <c r="AR63" s="844"/>
      <c r="AS63" s="844"/>
      <c r="AT63" s="844"/>
      <c r="AU63" s="844">
        <v>4631</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395</v>
      </c>
      <c r="R66" s="734"/>
      <c r="S66" s="734"/>
      <c r="T66" s="734"/>
      <c r="U66" s="735"/>
      <c r="V66" s="733" t="s">
        <v>414</v>
      </c>
      <c r="W66" s="734"/>
      <c r="X66" s="734"/>
      <c r="Y66" s="734"/>
      <c r="Z66" s="735"/>
      <c r="AA66" s="733" t="s">
        <v>415</v>
      </c>
      <c r="AB66" s="734"/>
      <c r="AC66" s="734"/>
      <c r="AD66" s="734"/>
      <c r="AE66" s="735"/>
      <c r="AF66" s="854" t="s">
        <v>416</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1359</v>
      </c>
      <c r="R68" s="866"/>
      <c r="S68" s="866"/>
      <c r="T68" s="866"/>
      <c r="U68" s="866"/>
      <c r="V68" s="866">
        <v>1333</v>
      </c>
      <c r="W68" s="866"/>
      <c r="X68" s="866"/>
      <c r="Y68" s="866"/>
      <c r="Z68" s="866"/>
      <c r="AA68" s="866">
        <v>27</v>
      </c>
      <c r="AB68" s="866"/>
      <c r="AC68" s="866"/>
      <c r="AD68" s="866"/>
      <c r="AE68" s="866"/>
      <c r="AF68" s="866">
        <v>27</v>
      </c>
      <c r="AG68" s="866"/>
      <c r="AH68" s="866"/>
      <c r="AI68" s="866"/>
      <c r="AJ68" s="866"/>
      <c r="AK68" s="866">
        <v>102</v>
      </c>
      <c r="AL68" s="866"/>
      <c r="AM68" s="866"/>
      <c r="AN68" s="866"/>
      <c r="AO68" s="866"/>
      <c r="AP68" s="866">
        <v>128</v>
      </c>
      <c r="AQ68" s="866"/>
      <c r="AR68" s="866"/>
      <c r="AS68" s="866"/>
      <c r="AT68" s="866"/>
      <c r="AU68" s="866">
        <v>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334</v>
      </c>
      <c r="R69" s="830"/>
      <c r="S69" s="830"/>
      <c r="T69" s="830"/>
      <c r="U69" s="830"/>
      <c r="V69" s="830">
        <v>320</v>
      </c>
      <c r="W69" s="830"/>
      <c r="X69" s="830"/>
      <c r="Y69" s="830"/>
      <c r="Z69" s="830"/>
      <c r="AA69" s="830">
        <v>14</v>
      </c>
      <c r="AB69" s="830"/>
      <c r="AC69" s="830"/>
      <c r="AD69" s="830"/>
      <c r="AE69" s="830"/>
      <c r="AF69" s="830">
        <v>14</v>
      </c>
      <c r="AG69" s="830"/>
      <c r="AH69" s="830"/>
      <c r="AI69" s="830"/>
      <c r="AJ69" s="830"/>
      <c r="AK69" s="830">
        <v>7</v>
      </c>
      <c r="AL69" s="830"/>
      <c r="AM69" s="830"/>
      <c r="AN69" s="830"/>
      <c r="AO69" s="830"/>
      <c r="AP69" s="830" t="s">
        <v>604</v>
      </c>
      <c r="AQ69" s="830"/>
      <c r="AR69" s="830"/>
      <c r="AS69" s="830"/>
      <c r="AT69" s="830"/>
      <c r="AU69" s="830" t="s">
        <v>604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1029</v>
      </c>
      <c r="R70" s="830"/>
      <c r="S70" s="830"/>
      <c r="T70" s="830"/>
      <c r="U70" s="830"/>
      <c r="V70" s="830">
        <v>1017</v>
      </c>
      <c r="W70" s="830"/>
      <c r="X70" s="830"/>
      <c r="Y70" s="830"/>
      <c r="Z70" s="830"/>
      <c r="AA70" s="830">
        <v>12</v>
      </c>
      <c r="AB70" s="830"/>
      <c r="AC70" s="830"/>
      <c r="AD70" s="830"/>
      <c r="AE70" s="830"/>
      <c r="AF70" s="830">
        <v>12</v>
      </c>
      <c r="AG70" s="830"/>
      <c r="AH70" s="830"/>
      <c r="AI70" s="830"/>
      <c r="AJ70" s="830"/>
      <c r="AK70" s="830">
        <v>20</v>
      </c>
      <c r="AL70" s="830"/>
      <c r="AM70" s="830"/>
      <c r="AN70" s="830"/>
      <c r="AO70" s="830"/>
      <c r="AP70" s="830" t="s">
        <v>604</v>
      </c>
      <c r="AQ70" s="830"/>
      <c r="AR70" s="830"/>
      <c r="AS70" s="830"/>
      <c r="AT70" s="830"/>
      <c r="AU70" s="830" t="s">
        <v>604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598</v>
      </c>
      <c r="R71" s="830"/>
      <c r="S71" s="830"/>
      <c r="T71" s="830"/>
      <c r="U71" s="830"/>
      <c r="V71" s="830">
        <v>587</v>
      </c>
      <c r="W71" s="830"/>
      <c r="X71" s="830"/>
      <c r="Y71" s="830"/>
      <c r="Z71" s="830"/>
      <c r="AA71" s="830">
        <v>11</v>
      </c>
      <c r="AB71" s="830"/>
      <c r="AC71" s="830"/>
      <c r="AD71" s="830"/>
      <c r="AE71" s="830"/>
      <c r="AF71" s="830">
        <v>11</v>
      </c>
      <c r="AG71" s="830"/>
      <c r="AH71" s="830"/>
      <c r="AI71" s="830"/>
      <c r="AJ71" s="830"/>
      <c r="AK71" s="830">
        <v>18</v>
      </c>
      <c r="AL71" s="830"/>
      <c r="AM71" s="830"/>
      <c r="AN71" s="830"/>
      <c r="AO71" s="830"/>
      <c r="AP71" s="830">
        <v>982</v>
      </c>
      <c r="AQ71" s="830"/>
      <c r="AR71" s="830"/>
      <c r="AS71" s="830"/>
      <c r="AT71" s="830"/>
      <c r="AU71" s="830">
        <v>401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3947</v>
      </c>
      <c r="R72" s="830"/>
      <c r="S72" s="830"/>
      <c r="T72" s="830"/>
      <c r="U72" s="830"/>
      <c r="V72" s="830">
        <v>3887</v>
      </c>
      <c r="W72" s="830"/>
      <c r="X72" s="830"/>
      <c r="Y72" s="830"/>
      <c r="Z72" s="830"/>
      <c r="AA72" s="830">
        <v>60</v>
      </c>
      <c r="AB72" s="830"/>
      <c r="AC72" s="830"/>
      <c r="AD72" s="830"/>
      <c r="AE72" s="830"/>
      <c r="AF72" s="830">
        <v>60</v>
      </c>
      <c r="AG72" s="830"/>
      <c r="AH72" s="830"/>
      <c r="AI72" s="830"/>
      <c r="AJ72" s="830"/>
      <c r="AK72" s="830">
        <v>13</v>
      </c>
      <c r="AL72" s="830"/>
      <c r="AM72" s="830"/>
      <c r="AN72" s="830"/>
      <c r="AO72" s="830"/>
      <c r="AP72" s="830" t="s">
        <v>604</v>
      </c>
      <c r="AQ72" s="830"/>
      <c r="AR72" s="830"/>
      <c r="AS72" s="830"/>
      <c r="AT72" s="830"/>
      <c r="AU72" s="830" t="s">
        <v>604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787</v>
      </c>
      <c r="R73" s="830"/>
      <c r="S73" s="830"/>
      <c r="T73" s="830"/>
      <c r="U73" s="830"/>
      <c r="V73" s="830">
        <v>684</v>
      </c>
      <c r="W73" s="830"/>
      <c r="X73" s="830"/>
      <c r="Y73" s="830"/>
      <c r="Z73" s="830"/>
      <c r="AA73" s="830">
        <v>103</v>
      </c>
      <c r="AB73" s="830"/>
      <c r="AC73" s="830"/>
      <c r="AD73" s="830"/>
      <c r="AE73" s="830"/>
      <c r="AF73" s="830">
        <v>103</v>
      </c>
      <c r="AG73" s="830"/>
      <c r="AH73" s="830"/>
      <c r="AI73" s="830"/>
      <c r="AJ73" s="830"/>
      <c r="AK73" s="830">
        <v>178</v>
      </c>
      <c r="AL73" s="830"/>
      <c r="AM73" s="830"/>
      <c r="AN73" s="830"/>
      <c r="AO73" s="830"/>
      <c r="AP73" s="830" t="s">
        <v>604</v>
      </c>
      <c r="AQ73" s="830"/>
      <c r="AR73" s="830"/>
      <c r="AS73" s="830"/>
      <c r="AT73" s="830"/>
      <c r="AU73" s="830" t="s">
        <v>604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152611</v>
      </c>
      <c r="R74" s="830"/>
      <c r="S74" s="830"/>
      <c r="T74" s="830"/>
      <c r="U74" s="830"/>
      <c r="V74" s="830">
        <v>149782</v>
      </c>
      <c r="W74" s="830"/>
      <c r="X74" s="830"/>
      <c r="Y74" s="830"/>
      <c r="Z74" s="830"/>
      <c r="AA74" s="830">
        <v>2829</v>
      </c>
      <c r="AB74" s="830"/>
      <c r="AC74" s="830"/>
      <c r="AD74" s="830"/>
      <c r="AE74" s="830"/>
      <c r="AF74" s="830">
        <v>2829</v>
      </c>
      <c r="AG74" s="830"/>
      <c r="AH74" s="830"/>
      <c r="AI74" s="830"/>
      <c r="AJ74" s="830"/>
      <c r="AK74" s="830">
        <v>2275</v>
      </c>
      <c r="AL74" s="830"/>
      <c r="AM74" s="830"/>
      <c r="AN74" s="830"/>
      <c r="AO74" s="830"/>
      <c r="AP74" s="830" t="s">
        <v>604</v>
      </c>
      <c r="AQ74" s="830"/>
      <c r="AR74" s="830"/>
      <c r="AS74" s="830"/>
      <c r="AT74" s="830"/>
      <c r="AU74" s="830" t="s">
        <v>604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21644</v>
      </c>
      <c r="R75" s="878"/>
      <c r="S75" s="878"/>
      <c r="T75" s="878"/>
      <c r="U75" s="834"/>
      <c r="V75" s="879">
        <v>20503</v>
      </c>
      <c r="W75" s="878"/>
      <c r="X75" s="878"/>
      <c r="Y75" s="878"/>
      <c r="Z75" s="834"/>
      <c r="AA75" s="879">
        <v>1141</v>
      </c>
      <c r="AB75" s="878"/>
      <c r="AC75" s="878"/>
      <c r="AD75" s="878"/>
      <c r="AE75" s="834"/>
      <c r="AF75" s="879">
        <v>28385</v>
      </c>
      <c r="AG75" s="878"/>
      <c r="AH75" s="878"/>
      <c r="AI75" s="878"/>
      <c r="AJ75" s="834"/>
      <c r="AK75" s="879" t="s">
        <v>604</v>
      </c>
      <c r="AL75" s="878"/>
      <c r="AM75" s="878"/>
      <c r="AN75" s="878"/>
      <c r="AO75" s="834"/>
      <c r="AP75" s="879">
        <v>52980</v>
      </c>
      <c r="AQ75" s="878"/>
      <c r="AR75" s="878"/>
      <c r="AS75" s="878"/>
      <c r="AT75" s="834"/>
      <c r="AU75" s="879">
        <v>371</v>
      </c>
      <c r="AV75" s="878"/>
      <c r="AW75" s="878"/>
      <c r="AX75" s="878"/>
      <c r="AY75" s="834"/>
      <c r="AZ75" s="832" t="s">
        <v>605</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727</v>
      </c>
      <c r="R76" s="878"/>
      <c r="S76" s="878"/>
      <c r="T76" s="878"/>
      <c r="U76" s="834"/>
      <c r="V76" s="879">
        <v>566</v>
      </c>
      <c r="W76" s="878"/>
      <c r="X76" s="878"/>
      <c r="Y76" s="878"/>
      <c r="Z76" s="834"/>
      <c r="AA76" s="879">
        <v>161</v>
      </c>
      <c r="AB76" s="878"/>
      <c r="AC76" s="878"/>
      <c r="AD76" s="878"/>
      <c r="AE76" s="834"/>
      <c r="AF76" s="879">
        <v>1800</v>
      </c>
      <c r="AG76" s="878"/>
      <c r="AH76" s="878"/>
      <c r="AI76" s="878"/>
      <c r="AJ76" s="834"/>
      <c r="AK76" s="879" t="s">
        <v>604</v>
      </c>
      <c r="AL76" s="878"/>
      <c r="AM76" s="878"/>
      <c r="AN76" s="878"/>
      <c r="AO76" s="834"/>
      <c r="AP76" s="879">
        <v>1190</v>
      </c>
      <c r="AQ76" s="878"/>
      <c r="AR76" s="878"/>
      <c r="AS76" s="878"/>
      <c r="AT76" s="834"/>
      <c r="AU76" s="879" t="s">
        <v>604</v>
      </c>
      <c r="AV76" s="878"/>
      <c r="AW76" s="878"/>
      <c r="AX76" s="878"/>
      <c r="AY76" s="834"/>
      <c r="AZ76" s="832" t="s">
        <v>605</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33241</v>
      </c>
      <c r="AG88" s="844"/>
      <c r="AH88" s="844"/>
      <c r="AI88" s="844"/>
      <c r="AJ88" s="844"/>
      <c r="AK88" s="841"/>
      <c r="AL88" s="841"/>
      <c r="AM88" s="841"/>
      <c r="AN88" s="841"/>
      <c r="AO88" s="841"/>
      <c r="AP88" s="844">
        <v>55280</v>
      </c>
      <c r="AQ88" s="844"/>
      <c r="AR88" s="844"/>
      <c r="AS88" s="844"/>
      <c r="AT88" s="844"/>
      <c r="AU88" s="844">
        <v>787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105</v>
      </c>
      <c r="CS102" s="852"/>
      <c r="CT102" s="852"/>
      <c r="CU102" s="852"/>
      <c r="CV102" s="891"/>
      <c r="CW102" s="890">
        <v>4</v>
      </c>
      <c r="CX102" s="852"/>
      <c r="CY102" s="852"/>
      <c r="CZ102" s="852"/>
      <c r="DA102" s="891"/>
      <c r="DB102" s="890" t="s">
        <v>604</v>
      </c>
      <c r="DC102" s="852"/>
      <c r="DD102" s="852"/>
      <c r="DE102" s="852"/>
      <c r="DF102" s="891"/>
      <c r="DG102" s="890">
        <v>721</v>
      </c>
      <c r="DH102" s="852"/>
      <c r="DI102" s="852"/>
      <c r="DJ102" s="852"/>
      <c r="DK102" s="891"/>
      <c r="DL102" s="890" t="s">
        <v>604</v>
      </c>
      <c r="DM102" s="852"/>
      <c r="DN102" s="852"/>
      <c r="DO102" s="852"/>
      <c r="DP102" s="891"/>
      <c r="DQ102" s="890">
        <v>707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308</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308</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308</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985375</v>
      </c>
      <c r="AB110" s="900"/>
      <c r="AC110" s="900"/>
      <c r="AD110" s="900"/>
      <c r="AE110" s="901"/>
      <c r="AF110" s="902">
        <v>1010501</v>
      </c>
      <c r="AG110" s="900"/>
      <c r="AH110" s="900"/>
      <c r="AI110" s="900"/>
      <c r="AJ110" s="901"/>
      <c r="AK110" s="902">
        <v>1041538</v>
      </c>
      <c r="AL110" s="900"/>
      <c r="AM110" s="900"/>
      <c r="AN110" s="900"/>
      <c r="AO110" s="901"/>
      <c r="AP110" s="903">
        <v>21.7</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12538120</v>
      </c>
      <c r="BR110" s="931"/>
      <c r="BS110" s="931"/>
      <c r="BT110" s="931"/>
      <c r="BU110" s="931"/>
      <c r="BV110" s="931">
        <v>15176170</v>
      </c>
      <c r="BW110" s="931"/>
      <c r="BX110" s="931"/>
      <c r="BY110" s="931"/>
      <c r="BZ110" s="931"/>
      <c r="CA110" s="931">
        <v>14826148</v>
      </c>
      <c r="CB110" s="931"/>
      <c r="CC110" s="931"/>
      <c r="CD110" s="931"/>
      <c r="CE110" s="931"/>
      <c r="CF110" s="944">
        <v>308.5</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215615</v>
      </c>
      <c r="DH110" s="931"/>
      <c r="DI110" s="931"/>
      <c r="DJ110" s="931"/>
      <c r="DK110" s="931"/>
      <c r="DL110" s="931">
        <v>199684</v>
      </c>
      <c r="DM110" s="931"/>
      <c r="DN110" s="931"/>
      <c r="DO110" s="931"/>
      <c r="DP110" s="931"/>
      <c r="DQ110" s="931">
        <v>183748</v>
      </c>
      <c r="DR110" s="931"/>
      <c r="DS110" s="931"/>
      <c r="DT110" s="931"/>
      <c r="DU110" s="931"/>
      <c r="DV110" s="932">
        <v>3.8</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439</v>
      </c>
      <c r="AG111" s="938"/>
      <c r="AH111" s="938"/>
      <c r="AI111" s="938"/>
      <c r="AJ111" s="939"/>
      <c r="AK111" s="940" t="s">
        <v>438</v>
      </c>
      <c r="AL111" s="938"/>
      <c r="AM111" s="938"/>
      <c r="AN111" s="938"/>
      <c r="AO111" s="939"/>
      <c r="AP111" s="941" t="s">
        <v>130</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691604</v>
      </c>
      <c r="BR111" s="926"/>
      <c r="BS111" s="926"/>
      <c r="BT111" s="926"/>
      <c r="BU111" s="926"/>
      <c r="BV111" s="926">
        <v>673546</v>
      </c>
      <c r="BW111" s="926"/>
      <c r="BX111" s="926"/>
      <c r="BY111" s="926"/>
      <c r="BZ111" s="926"/>
      <c r="CA111" s="926">
        <v>635848</v>
      </c>
      <c r="CB111" s="926"/>
      <c r="CC111" s="926"/>
      <c r="CD111" s="926"/>
      <c r="CE111" s="926"/>
      <c r="CF111" s="920">
        <v>13.2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411</v>
      </c>
      <c r="DH111" s="926"/>
      <c r="DI111" s="926"/>
      <c r="DJ111" s="926"/>
      <c r="DK111" s="926"/>
      <c r="DL111" s="926" t="s">
        <v>439</v>
      </c>
      <c r="DM111" s="926"/>
      <c r="DN111" s="926"/>
      <c r="DO111" s="926"/>
      <c r="DP111" s="926"/>
      <c r="DQ111" s="926" t="s">
        <v>392</v>
      </c>
      <c r="DR111" s="926"/>
      <c r="DS111" s="926"/>
      <c r="DT111" s="926"/>
      <c r="DU111" s="926"/>
      <c r="DV111" s="927" t="s">
        <v>411</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438</v>
      </c>
      <c r="AG112" s="959"/>
      <c r="AH112" s="959"/>
      <c r="AI112" s="959"/>
      <c r="AJ112" s="960"/>
      <c r="AK112" s="961" t="s">
        <v>392</v>
      </c>
      <c r="AL112" s="959"/>
      <c r="AM112" s="959"/>
      <c r="AN112" s="959"/>
      <c r="AO112" s="960"/>
      <c r="AP112" s="962" t="s">
        <v>439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5211867</v>
      </c>
      <c r="BR112" s="926"/>
      <c r="BS112" s="926"/>
      <c r="BT112" s="926"/>
      <c r="BU112" s="926"/>
      <c r="BV112" s="926">
        <v>5138146</v>
      </c>
      <c r="BW112" s="926"/>
      <c r="BX112" s="926"/>
      <c r="BY112" s="926"/>
      <c r="BZ112" s="926"/>
      <c r="CA112" s="926">
        <v>4631628</v>
      </c>
      <c r="CB112" s="926"/>
      <c r="CC112" s="926"/>
      <c r="CD112" s="926"/>
      <c r="CE112" s="926"/>
      <c r="CF112" s="920">
        <v>96.4</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438</v>
      </c>
      <c r="DM112" s="926"/>
      <c r="DN112" s="926"/>
      <c r="DO112" s="926"/>
      <c r="DP112" s="926"/>
      <c r="DQ112" s="926" t="s">
        <v>439</v>
      </c>
      <c r="DR112" s="926"/>
      <c r="DS112" s="926"/>
      <c r="DT112" s="926"/>
      <c r="DU112" s="926"/>
      <c r="DV112" s="927" t="s">
        <v>439</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375053</v>
      </c>
      <c r="AB113" s="938"/>
      <c r="AC113" s="938"/>
      <c r="AD113" s="938"/>
      <c r="AE113" s="939"/>
      <c r="AF113" s="940">
        <v>375690</v>
      </c>
      <c r="AG113" s="938"/>
      <c r="AH113" s="938"/>
      <c r="AI113" s="938"/>
      <c r="AJ113" s="939"/>
      <c r="AK113" s="940">
        <v>352748</v>
      </c>
      <c r="AL113" s="938"/>
      <c r="AM113" s="938"/>
      <c r="AN113" s="938"/>
      <c r="AO113" s="939"/>
      <c r="AP113" s="941">
        <v>7.3</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958926</v>
      </c>
      <c r="BR113" s="926"/>
      <c r="BS113" s="926"/>
      <c r="BT113" s="926"/>
      <c r="BU113" s="926"/>
      <c r="BV113" s="926">
        <v>952795</v>
      </c>
      <c r="BW113" s="926"/>
      <c r="BX113" s="926"/>
      <c r="BY113" s="926"/>
      <c r="BZ113" s="926"/>
      <c r="CA113" s="926">
        <v>787423</v>
      </c>
      <c r="CB113" s="926"/>
      <c r="CC113" s="926"/>
      <c r="CD113" s="926"/>
      <c r="CE113" s="926"/>
      <c r="CF113" s="920">
        <v>16.399999999999999</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392</v>
      </c>
      <c r="DH113" s="959"/>
      <c r="DI113" s="959"/>
      <c r="DJ113" s="959"/>
      <c r="DK113" s="960"/>
      <c r="DL113" s="961" t="s">
        <v>439</v>
      </c>
      <c r="DM113" s="959"/>
      <c r="DN113" s="959"/>
      <c r="DO113" s="959"/>
      <c r="DP113" s="960"/>
      <c r="DQ113" s="961" t="s">
        <v>130</v>
      </c>
      <c r="DR113" s="959"/>
      <c r="DS113" s="959"/>
      <c r="DT113" s="959"/>
      <c r="DU113" s="960"/>
      <c r="DV113" s="962" t="s">
        <v>438</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120303</v>
      </c>
      <c r="AB114" s="959"/>
      <c r="AC114" s="959"/>
      <c r="AD114" s="959"/>
      <c r="AE114" s="960"/>
      <c r="AF114" s="961">
        <v>126083</v>
      </c>
      <c r="AG114" s="959"/>
      <c r="AH114" s="959"/>
      <c r="AI114" s="959"/>
      <c r="AJ114" s="960"/>
      <c r="AK114" s="961">
        <v>105626</v>
      </c>
      <c r="AL114" s="959"/>
      <c r="AM114" s="959"/>
      <c r="AN114" s="959"/>
      <c r="AO114" s="960"/>
      <c r="AP114" s="962">
        <v>2.2000000000000002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1306751</v>
      </c>
      <c r="BR114" s="926"/>
      <c r="BS114" s="926"/>
      <c r="BT114" s="926"/>
      <c r="BU114" s="926"/>
      <c r="BV114" s="926">
        <v>1258067</v>
      </c>
      <c r="BW114" s="926"/>
      <c r="BX114" s="926"/>
      <c r="BY114" s="926"/>
      <c r="BZ114" s="926"/>
      <c r="CA114" s="926">
        <v>1152544</v>
      </c>
      <c r="CB114" s="926"/>
      <c r="CC114" s="926"/>
      <c r="CD114" s="926"/>
      <c r="CE114" s="926"/>
      <c r="CF114" s="920">
        <v>24</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392</v>
      </c>
      <c r="DM114" s="959"/>
      <c r="DN114" s="959"/>
      <c r="DO114" s="959"/>
      <c r="DP114" s="960"/>
      <c r="DQ114" s="961" t="s">
        <v>452</v>
      </c>
      <c r="DR114" s="959"/>
      <c r="DS114" s="959"/>
      <c r="DT114" s="959"/>
      <c r="DU114" s="960"/>
      <c r="DV114" s="962" t="s">
        <v>392</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17804</v>
      </c>
      <c r="AB115" s="938"/>
      <c r="AC115" s="938"/>
      <c r="AD115" s="938"/>
      <c r="AE115" s="939"/>
      <c r="AF115" s="940">
        <v>18872</v>
      </c>
      <c r="AG115" s="938"/>
      <c r="AH115" s="938"/>
      <c r="AI115" s="938"/>
      <c r="AJ115" s="939"/>
      <c r="AK115" s="940">
        <v>37991</v>
      </c>
      <c r="AL115" s="938"/>
      <c r="AM115" s="938"/>
      <c r="AN115" s="938"/>
      <c r="AO115" s="939"/>
      <c r="AP115" s="941">
        <v>0.8</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924434</v>
      </c>
      <c r="BR115" s="926"/>
      <c r="BS115" s="926"/>
      <c r="BT115" s="926"/>
      <c r="BU115" s="926"/>
      <c r="BV115" s="926">
        <v>816271</v>
      </c>
      <c r="BW115" s="926"/>
      <c r="BX115" s="926"/>
      <c r="BY115" s="926"/>
      <c r="BZ115" s="926"/>
      <c r="CA115" s="926">
        <v>706919</v>
      </c>
      <c r="CB115" s="926"/>
      <c r="CC115" s="926"/>
      <c r="CD115" s="926"/>
      <c r="CE115" s="926"/>
      <c r="CF115" s="920">
        <v>14.7</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452</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409</v>
      </c>
      <c r="AB116" s="959"/>
      <c r="AC116" s="959"/>
      <c r="AD116" s="959"/>
      <c r="AE116" s="960"/>
      <c r="AF116" s="961">
        <v>2818</v>
      </c>
      <c r="AG116" s="959"/>
      <c r="AH116" s="959"/>
      <c r="AI116" s="959"/>
      <c r="AJ116" s="960"/>
      <c r="AK116" s="961">
        <v>28</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392</v>
      </c>
      <c r="BW116" s="926"/>
      <c r="BX116" s="926"/>
      <c r="BY116" s="926"/>
      <c r="BZ116" s="926"/>
      <c r="CA116" s="926" t="s">
        <v>438</v>
      </c>
      <c r="CB116" s="926"/>
      <c r="CC116" s="926"/>
      <c r="CD116" s="926"/>
      <c r="CE116" s="926"/>
      <c r="CF116" s="920" t="s">
        <v>439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439</v>
      </c>
      <c r="DM116" s="959"/>
      <c r="DN116" s="959"/>
      <c r="DO116" s="959"/>
      <c r="DP116" s="960"/>
      <c r="DQ116" s="961" t="s">
        <v>438</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1498944</v>
      </c>
      <c r="AB117" s="979"/>
      <c r="AC117" s="979"/>
      <c r="AD117" s="979"/>
      <c r="AE117" s="980"/>
      <c r="AF117" s="981">
        <v>1533964</v>
      </c>
      <c r="AG117" s="979"/>
      <c r="AH117" s="979"/>
      <c r="AI117" s="979"/>
      <c r="AJ117" s="980"/>
      <c r="AK117" s="981">
        <v>1537931</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411</v>
      </c>
      <c r="BR117" s="926"/>
      <c r="BS117" s="926"/>
      <c r="BT117" s="926"/>
      <c r="BU117" s="926"/>
      <c r="BV117" s="926" t="s">
        <v>130</v>
      </c>
      <c r="BW117" s="926"/>
      <c r="BX117" s="926"/>
      <c r="BY117" s="926"/>
      <c r="BZ117" s="926"/>
      <c r="CA117" s="926" t="s">
        <v>130</v>
      </c>
      <c r="CB117" s="926"/>
      <c r="CC117" s="926"/>
      <c r="CD117" s="926"/>
      <c r="CE117" s="926"/>
      <c r="CF117" s="920" t="s">
        <v>392</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392</v>
      </c>
      <c r="DH117" s="959"/>
      <c r="DI117" s="959"/>
      <c r="DJ117" s="959"/>
      <c r="DK117" s="960"/>
      <c r="DL117" s="961" t="s">
        <v>130</v>
      </c>
      <c r="DM117" s="959"/>
      <c r="DN117" s="959"/>
      <c r="DO117" s="959"/>
      <c r="DP117" s="960"/>
      <c r="DQ117" s="961" t="s">
        <v>392</v>
      </c>
      <c r="DR117" s="959"/>
      <c r="DS117" s="959"/>
      <c r="DT117" s="959"/>
      <c r="DU117" s="960"/>
      <c r="DV117" s="962" t="s">
        <v>130</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308</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392</v>
      </c>
      <c r="BR118" s="1000"/>
      <c r="BS118" s="1000"/>
      <c r="BT118" s="1000"/>
      <c r="BU118" s="1000"/>
      <c r="BV118" s="1000" t="s">
        <v>392</v>
      </c>
      <c r="BW118" s="1000"/>
      <c r="BX118" s="1000"/>
      <c r="BY118" s="1000"/>
      <c r="BZ118" s="1000"/>
      <c r="CA118" s="1000" t="s">
        <v>411</v>
      </c>
      <c r="CB118" s="1000"/>
      <c r="CC118" s="1000"/>
      <c r="CD118" s="1000"/>
      <c r="CE118" s="1000"/>
      <c r="CF118" s="920" t="s">
        <v>439</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439</v>
      </c>
      <c r="DM118" s="959"/>
      <c r="DN118" s="959"/>
      <c r="DO118" s="959"/>
      <c r="DP118" s="960"/>
      <c r="DQ118" s="961" t="s">
        <v>439</v>
      </c>
      <c r="DR118" s="959"/>
      <c r="DS118" s="959"/>
      <c r="DT118" s="959"/>
      <c r="DU118" s="960"/>
      <c r="DV118" s="962" t="s">
        <v>392</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16605</v>
      </c>
      <c r="AB119" s="900"/>
      <c r="AC119" s="900"/>
      <c r="AD119" s="900"/>
      <c r="AE119" s="901"/>
      <c r="AF119" s="902">
        <v>18028</v>
      </c>
      <c r="AG119" s="900"/>
      <c r="AH119" s="900"/>
      <c r="AI119" s="900"/>
      <c r="AJ119" s="901"/>
      <c r="AK119" s="902">
        <v>36348</v>
      </c>
      <c r="AL119" s="900"/>
      <c r="AM119" s="900"/>
      <c r="AN119" s="900"/>
      <c r="AO119" s="901"/>
      <c r="AP119" s="903">
        <v>0.8</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21631702</v>
      </c>
      <c r="BR119" s="1000"/>
      <c r="BS119" s="1000"/>
      <c r="BT119" s="1000"/>
      <c r="BU119" s="1000"/>
      <c r="BV119" s="1000">
        <v>24014995</v>
      </c>
      <c r="BW119" s="1000"/>
      <c r="BX119" s="1000"/>
      <c r="BY119" s="1000"/>
      <c r="BZ119" s="1000"/>
      <c r="CA119" s="1000">
        <v>22740510</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475989</v>
      </c>
      <c r="DH119" s="986"/>
      <c r="DI119" s="986"/>
      <c r="DJ119" s="986"/>
      <c r="DK119" s="987"/>
      <c r="DL119" s="985">
        <v>473862</v>
      </c>
      <c r="DM119" s="986"/>
      <c r="DN119" s="986"/>
      <c r="DO119" s="986"/>
      <c r="DP119" s="987"/>
      <c r="DQ119" s="985">
        <v>452100</v>
      </c>
      <c r="DR119" s="986"/>
      <c r="DS119" s="986"/>
      <c r="DT119" s="986"/>
      <c r="DU119" s="987"/>
      <c r="DV119" s="988">
        <v>9.4</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411</v>
      </c>
      <c r="AB120" s="959"/>
      <c r="AC120" s="959"/>
      <c r="AD120" s="959"/>
      <c r="AE120" s="960"/>
      <c r="AF120" s="961" t="s">
        <v>411</v>
      </c>
      <c r="AG120" s="959"/>
      <c r="AH120" s="959"/>
      <c r="AI120" s="959"/>
      <c r="AJ120" s="960"/>
      <c r="AK120" s="961" t="s">
        <v>411</v>
      </c>
      <c r="AL120" s="959"/>
      <c r="AM120" s="959"/>
      <c r="AN120" s="959"/>
      <c r="AO120" s="960"/>
      <c r="AP120" s="962" t="s">
        <v>411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2414461</v>
      </c>
      <c r="BR120" s="931"/>
      <c r="BS120" s="931"/>
      <c r="BT120" s="931"/>
      <c r="BU120" s="931"/>
      <c r="BV120" s="931">
        <v>2172402</v>
      </c>
      <c r="BW120" s="931"/>
      <c r="BX120" s="931"/>
      <c r="BY120" s="931"/>
      <c r="BZ120" s="931"/>
      <c r="CA120" s="931">
        <v>2278425</v>
      </c>
      <c r="CB120" s="931"/>
      <c r="CC120" s="931"/>
      <c r="CD120" s="931"/>
      <c r="CE120" s="931"/>
      <c r="CF120" s="944">
        <v>47.4</v>
      </c>
      <c r="CG120" s="945"/>
      <c r="CH120" s="945"/>
      <c r="CI120" s="945"/>
      <c r="CJ120" s="945"/>
      <c r="CK120" s="1006" t="s">
        <v>468</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5211867</v>
      </c>
      <c r="DH120" s="931"/>
      <c r="DI120" s="931"/>
      <c r="DJ120" s="931"/>
      <c r="DK120" s="931"/>
      <c r="DL120" s="931">
        <v>5138146</v>
      </c>
      <c r="DM120" s="931"/>
      <c r="DN120" s="931"/>
      <c r="DO120" s="931"/>
      <c r="DP120" s="931"/>
      <c r="DQ120" s="931">
        <v>4627228</v>
      </c>
      <c r="DR120" s="931"/>
      <c r="DS120" s="931"/>
      <c r="DT120" s="931"/>
      <c r="DU120" s="931"/>
      <c r="DV120" s="932">
        <v>96.3</v>
      </c>
      <c r="DW120" s="932"/>
      <c r="DX120" s="932"/>
      <c r="DY120" s="932"/>
      <c r="DZ120" s="933"/>
    </row>
    <row r="121" spans="1:130" s="230" customFormat="1" ht="26.25" customHeight="1" x14ac:dyDescent="0.15">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411</v>
      </c>
      <c r="AG121" s="959"/>
      <c r="AH121" s="959"/>
      <c r="AI121" s="959"/>
      <c r="AJ121" s="960"/>
      <c r="AK121" s="961" t="s">
        <v>411</v>
      </c>
      <c r="AL121" s="959"/>
      <c r="AM121" s="959"/>
      <c r="AN121" s="959"/>
      <c r="AO121" s="960"/>
      <c r="AP121" s="962" t="s">
        <v>411</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860063</v>
      </c>
      <c r="BR121" s="926"/>
      <c r="BS121" s="926"/>
      <c r="BT121" s="926"/>
      <c r="BU121" s="926"/>
      <c r="BV121" s="926">
        <v>794234</v>
      </c>
      <c r="BW121" s="926"/>
      <c r="BX121" s="926"/>
      <c r="BY121" s="926"/>
      <c r="BZ121" s="926"/>
      <c r="CA121" s="926">
        <v>742901</v>
      </c>
      <c r="CB121" s="926"/>
      <c r="CC121" s="926"/>
      <c r="CD121" s="926"/>
      <c r="CE121" s="926"/>
      <c r="CF121" s="920">
        <v>15.5</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t="s">
        <v>411</v>
      </c>
      <c r="DH121" s="926"/>
      <c r="DI121" s="926"/>
      <c r="DJ121" s="926"/>
      <c r="DK121" s="926"/>
      <c r="DL121" s="926" t="s">
        <v>411</v>
      </c>
      <c r="DM121" s="926"/>
      <c r="DN121" s="926"/>
      <c r="DO121" s="926"/>
      <c r="DP121" s="926"/>
      <c r="DQ121" s="926">
        <v>4400</v>
      </c>
      <c r="DR121" s="926"/>
      <c r="DS121" s="926"/>
      <c r="DT121" s="926"/>
      <c r="DU121" s="926"/>
      <c r="DV121" s="927">
        <v>0.1</v>
      </c>
      <c r="DW121" s="927"/>
      <c r="DX121" s="927"/>
      <c r="DY121" s="927"/>
      <c r="DZ121" s="928"/>
    </row>
    <row r="122" spans="1:130" s="230" customFormat="1" ht="26.25" customHeight="1" x14ac:dyDescent="0.15">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411</v>
      </c>
      <c r="AB122" s="959"/>
      <c r="AC122" s="959"/>
      <c r="AD122" s="959"/>
      <c r="AE122" s="960"/>
      <c r="AF122" s="961" t="s">
        <v>392</v>
      </c>
      <c r="AG122" s="959"/>
      <c r="AH122" s="959"/>
      <c r="AI122" s="959"/>
      <c r="AJ122" s="960"/>
      <c r="AK122" s="961" t="s">
        <v>392</v>
      </c>
      <c r="AL122" s="959"/>
      <c r="AM122" s="959"/>
      <c r="AN122" s="959"/>
      <c r="AO122" s="960"/>
      <c r="AP122" s="962" t="s">
        <v>411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11259400</v>
      </c>
      <c r="BR122" s="1000"/>
      <c r="BS122" s="1000"/>
      <c r="BT122" s="1000"/>
      <c r="BU122" s="1000"/>
      <c r="BV122" s="1000">
        <v>11942402</v>
      </c>
      <c r="BW122" s="1000"/>
      <c r="BX122" s="1000"/>
      <c r="BY122" s="1000"/>
      <c r="BZ122" s="1000"/>
      <c r="CA122" s="1000">
        <v>11398288</v>
      </c>
      <c r="CB122" s="1000"/>
      <c r="CC122" s="1000"/>
      <c r="CD122" s="1000"/>
      <c r="CE122" s="1000"/>
      <c r="CF122" s="1017">
        <v>237.2</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438</v>
      </c>
      <c r="DM122" s="926"/>
      <c r="DN122" s="926"/>
      <c r="DO122" s="926"/>
      <c r="DP122" s="926"/>
      <c r="DQ122" s="926" t="s">
        <v>439</v>
      </c>
      <c r="DR122" s="926"/>
      <c r="DS122" s="926"/>
      <c r="DT122" s="926"/>
      <c r="DU122" s="926"/>
      <c r="DV122" s="927" t="s">
        <v>439</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474</v>
      </c>
      <c r="BP123" s="1005"/>
      <c r="BQ123" s="1063">
        <v>14533924</v>
      </c>
      <c r="BR123" s="1064"/>
      <c r="BS123" s="1064"/>
      <c r="BT123" s="1064"/>
      <c r="BU123" s="1064"/>
      <c r="BV123" s="1064">
        <v>14909038</v>
      </c>
      <c r="BW123" s="1064"/>
      <c r="BX123" s="1064"/>
      <c r="BY123" s="1064"/>
      <c r="BZ123" s="1064"/>
      <c r="CA123" s="1064">
        <v>14419614</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476</v>
      </c>
      <c r="DH123" s="959"/>
      <c r="DI123" s="959"/>
      <c r="DJ123" s="959"/>
      <c r="DK123" s="960"/>
      <c r="DL123" s="961" t="s">
        <v>392</v>
      </c>
      <c r="DM123" s="959"/>
      <c r="DN123" s="959"/>
      <c r="DO123" s="959"/>
      <c r="DP123" s="960"/>
      <c r="DQ123" s="961" t="s">
        <v>392</v>
      </c>
      <c r="DR123" s="959"/>
      <c r="DS123" s="959"/>
      <c r="DT123" s="959"/>
      <c r="DU123" s="960"/>
      <c r="DV123" s="962" t="s">
        <v>477</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392</v>
      </c>
      <c r="AG124" s="959"/>
      <c r="AH124" s="959"/>
      <c r="AI124" s="959"/>
      <c r="AJ124" s="960"/>
      <c r="AK124" s="961" t="s">
        <v>478</v>
      </c>
      <c r="AL124" s="959"/>
      <c r="AM124" s="959"/>
      <c r="AN124" s="959"/>
      <c r="AO124" s="960"/>
      <c r="AP124" s="962" t="s">
        <v>130</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149.4</v>
      </c>
      <c r="BR124" s="1027"/>
      <c r="BS124" s="1027"/>
      <c r="BT124" s="1027"/>
      <c r="BU124" s="1027"/>
      <c r="BV124" s="1027">
        <v>182.4</v>
      </c>
      <c r="BW124" s="1027"/>
      <c r="BX124" s="1027"/>
      <c r="BY124" s="1027"/>
      <c r="BZ124" s="1027"/>
      <c r="CA124" s="1027">
        <v>173.1</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481</v>
      </c>
      <c r="DH124" s="986"/>
      <c r="DI124" s="986"/>
      <c r="DJ124" s="986"/>
      <c r="DK124" s="987"/>
      <c r="DL124" s="985" t="s">
        <v>482</v>
      </c>
      <c r="DM124" s="986"/>
      <c r="DN124" s="986"/>
      <c r="DO124" s="986"/>
      <c r="DP124" s="987"/>
      <c r="DQ124" s="985" t="s">
        <v>483</v>
      </c>
      <c r="DR124" s="986"/>
      <c r="DS124" s="986"/>
      <c r="DT124" s="986"/>
      <c r="DU124" s="987"/>
      <c r="DV124" s="988" t="s">
        <v>484</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483</v>
      </c>
      <c r="AG125" s="959"/>
      <c r="AH125" s="959"/>
      <c r="AI125" s="959"/>
      <c r="AJ125" s="960"/>
      <c r="AK125" s="961" t="s">
        <v>485</v>
      </c>
      <c r="AL125" s="959"/>
      <c r="AM125" s="959"/>
      <c r="AN125" s="959"/>
      <c r="AO125" s="960"/>
      <c r="AP125" s="962" t="s">
        <v>392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484</v>
      </c>
      <c r="DM125" s="931"/>
      <c r="DN125" s="931"/>
      <c r="DO125" s="931"/>
      <c r="DP125" s="931"/>
      <c r="DQ125" s="931" t="s">
        <v>483</v>
      </c>
      <c r="DR125" s="931"/>
      <c r="DS125" s="931"/>
      <c r="DT125" s="931"/>
      <c r="DU125" s="931"/>
      <c r="DV125" s="932" t="s">
        <v>392</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1199</v>
      </c>
      <c r="AB126" s="959"/>
      <c r="AC126" s="959"/>
      <c r="AD126" s="959"/>
      <c r="AE126" s="960"/>
      <c r="AF126" s="961">
        <v>844</v>
      </c>
      <c r="AG126" s="959"/>
      <c r="AH126" s="959"/>
      <c r="AI126" s="959"/>
      <c r="AJ126" s="960"/>
      <c r="AK126" s="961">
        <v>1643</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v>924434</v>
      </c>
      <c r="DH126" s="926"/>
      <c r="DI126" s="926"/>
      <c r="DJ126" s="926"/>
      <c r="DK126" s="926"/>
      <c r="DL126" s="926">
        <v>816271</v>
      </c>
      <c r="DM126" s="926"/>
      <c r="DN126" s="926"/>
      <c r="DO126" s="926"/>
      <c r="DP126" s="926"/>
      <c r="DQ126" s="926">
        <v>706919</v>
      </c>
      <c r="DR126" s="926"/>
      <c r="DS126" s="926"/>
      <c r="DT126" s="926"/>
      <c r="DU126" s="926"/>
      <c r="DV126" s="927">
        <v>14.7</v>
      </c>
      <c r="DW126" s="927"/>
      <c r="DX126" s="927"/>
      <c r="DY126" s="927"/>
      <c r="DZ126" s="928"/>
    </row>
    <row r="127" spans="1:130" s="230" customFormat="1" ht="26.25" customHeight="1" x14ac:dyDescent="0.15">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476</v>
      </c>
      <c r="AB127" s="959"/>
      <c r="AC127" s="959"/>
      <c r="AD127" s="959"/>
      <c r="AE127" s="960"/>
      <c r="AF127" s="961" t="s">
        <v>392</v>
      </c>
      <c r="AG127" s="959"/>
      <c r="AH127" s="959"/>
      <c r="AI127" s="959"/>
      <c r="AJ127" s="960"/>
      <c r="AK127" s="961" t="s">
        <v>481</v>
      </c>
      <c r="AL127" s="959"/>
      <c r="AM127" s="959"/>
      <c r="AN127" s="959"/>
      <c r="AO127" s="960"/>
      <c r="AP127" s="962" t="s">
        <v>476</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484</v>
      </c>
      <c r="DH127" s="926"/>
      <c r="DI127" s="926"/>
      <c r="DJ127" s="926"/>
      <c r="DK127" s="926"/>
      <c r="DL127" s="926" t="s">
        <v>392</v>
      </c>
      <c r="DM127" s="926"/>
      <c r="DN127" s="926"/>
      <c r="DO127" s="926"/>
      <c r="DP127" s="926"/>
      <c r="DQ127" s="926" t="s">
        <v>477</v>
      </c>
      <c r="DR127" s="926"/>
      <c r="DS127" s="926"/>
      <c r="DT127" s="926"/>
      <c r="DU127" s="926"/>
      <c r="DV127" s="927" t="s">
        <v>495</v>
      </c>
      <c r="DW127" s="927"/>
      <c r="DX127" s="927"/>
      <c r="DY127" s="927"/>
      <c r="DZ127" s="928"/>
    </row>
    <row r="128" spans="1:130" s="230" customFormat="1" ht="26.25" customHeight="1" thickBot="1" x14ac:dyDescent="0.2">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73196</v>
      </c>
      <c r="AB128" s="1046"/>
      <c r="AC128" s="1046"/>
      <c r="AD128" s="1046"/>
      <c r="AE128" s="1047"/>
      <c r="AF128" s="1048">
        <v>70411</v>
      </c>
      <c r="AG128" s="1046"/>
      <c r="AH128" s="1046"/>
      <c r="AI128" s="1046"/>
      <c r="AJ128" s="1047"/>
      <c r="AK128" s="1048">
        <v>77186</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495</v>
      </c>
      <c r="BG128" s="1053"/>
      <c r="BH128" s="1053"/>
      <c r="BI128" s="1053"/>
      <c r="BJ128" s="1053"/>
      <c r="BK128" s="1053"/>
      <c r="BL128" s="1054"/>
      <c r="BM128" s="1052">
        <v>14.58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392</v>
      </c>
      <c r="DH128" s="1038"/>
      <c r="DI128" s="1038"/>
      <c r="DJ128" s="1038"/>
      <c r="DK128" s="1038"/>
      <c r="DL128" s="1038" t="s">
        <v>500</v>
      </c>
      <c r="DM128" s="1038"/>
      <c r="DN128" s="1038"/>
      <c r="DO128" s="1038"/>
      <c r="DP128" s="1038"/>
      <c r="DQ128" s="1038" t="s">
        <v>482</v>
      </c>
      <c r="DR128" s="1038"/>
      <c r="DS128" s="1038"/>
      <c r="DT128" s="1038"/>
      <c r="DU128" s="1038"/>
      <c r="DV128" s="1039" t="s">
        <v>392</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5635035</v>
      </c>
      <c r="AB129" s="959"/>
      <c r="AC129" s="959"/>
      <c r="AD129" s="959"/>
      <c r="AE129" s="960"/>
      <c r="AF129" s="961">
        <v>5889505</v>
      </c>
      <c r="AG129" s="959"/>
      <c r="AH129" s="959"/>
      <c r="AI129" s="959"/>
      <c r="AJ129" s="960"/>
      <c r="AK129" s="961">
        <v>5713922</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495</v>
      </c>
      <c r="BG129" s="1067"/>
      <c r="BH129" s="1067"/>
      <c r="BI129" s="1067"/>
      <c r="BJ129" s="1067"/>
      <c r="BK129" s="1067"/>
      <c r="BL129" s="1068"/>
      <c r="BM129" s="1066">
        <v>19.579999999999998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886311</v>
      </c>
      <c r="AB130" s="959"/>
      <c r="AC130" s="959"/>
      <c r="AD130" s="959"/>
      <c r="AE130" s="960"/>
      <c r="AF130" s="961">
        <v>897468</v>
      </c>
      <c r="AG130" s="959"/>
      <c r="AH130" s="959"/>
      <c r="AI130" s="959"/>
      <c r="AJ130" s="960"/>
      <c r="AK130" s="961">
        <v>908397</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4748724</v>
      </c>
      <c r="AB131" s="986"/>
      <c r="AC131" s="986"/>
      <c r="AD131" s="986"/>
      <c r="AE131" s="987"/>
      <c r="AF131" s="985">
        <v>4992037</v>
      </c>
      <c r="AG131" s="986"/>
      <c r="AH131" s="986"/>
      <c r="AI131" s="986"/>
      <c r="AJ131" s="987"/>
      <c r="AK131" s="985">
        <v>4805525</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173.1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11.359619970000001</v>
      </c>
      <c r="AB132" s="1097"/>
      <c r="AC132" s="1097"/>
      <c r="AD132" s="1097"/>
      <c r="AE132" s="1098"/>
      <c r="AF132" s="1099">
        <v>11.3397597</v>
      </c>
      <c r="AG132" s="1097"/>
      <c r="AH132" s="1097"/>
      <c r="AI132" s="1097"/>
      <c r="AJ132" s="1098"/>
      <c r="AK132" s="1099">
        <v>11.4940199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11.5</v>
      </c>
      <c r="AB133" s="1080"/>
      <c r="AC133" s="1080"/>
      <c r="AD133" s="1080"/>
      <c r="AE133" s="1081"/>
      <c r="AF133" s="1079">
        <v>11.7</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yppiIeeVuiL4yAkLI7qzInYnS/JmPsO78NHQk5LUgIl125vozywQ2dIE6Au9UsA3GOp8sdYNWWR7pVKBUOxgw==" saltValue="XOzyRWaxg4r38odJRmMK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1m81ehdff/JDciIsoDBqzPZM58aDVzA4J7AQ1tkRZ2rCgQPt6R8EI7wnLlZ6h2CjEzP/HUPzBuJG6+b0ATQ==" saltValue="pGQe9P19LuVZzzAf6W4J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view="pageBreakPreview" zoomScale="85" zoomScaleNormal="70" zoomScaleSheetLayoutView="8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Gjl/K3G6DTO99CmqD04qPDhn7ScdY/HA3waSyFweq5E76e0F1IJ/7nn7gCbzZfcbr9r5DlNVAH0CqSsGKfImw==" saltValue="Dpf2f3hp4tni8dp/8OK9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1756672</v>
      </c>
      <c r="AP9" s="281">
        <v>79394</v>
      </c>
      <c r="AQ9" s="282">
        <v>76332</v>
      </c>
      <c r="AR9" s="283">
        <v>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64794</v>
      </c>
      <c r="AP10" s="284">
        <v>2928</v>
      </c>
      <c r="AQ10" s="285">
        <v>8203</v>
      </c>
      <c r="AR10" s="286">
        <v>-64.3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546</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v>4</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68368</v>
      </c>
      <c r="AP13" s="284">
        <v>3090</v>
      </c>
      <c r="AQ13" s="285">
        <v>2795</v>
      </c>
      <c r="AR13" s="286">
        <v>10.6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t="s">
        <v>522</v>
      </c>
      <c r="AP14" s="284" t="s">
        <v>522</v>
      </c>
      <c r="AQ14" s="285">
        <v>1229</v>
      </c>
      <c r="AR14" s="286" t="s">
        <v>522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-126447</v>
      </c>
      <c r="AP15" s="284">
        <v>-5715</v>
      </c>
      <c r="AQ15" s="285">
        <v>-5192</v>
      </c>
      <c r="AR15" s="286">
        <v>10.1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1763387</v>
      </c>
      <c r="AP16" s="284">
        <v>79698</v>
      </c>
      <c r="AQ16" s="285">
        <v>83916</v>
      </c>
      <c r="AR16" s="286">
        <v>-5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7.95</v>
      </c>
      <c r="AP21" s="298">
        <v>7.81</v>
      </c>
      <c r="AQ21" s="299">
        <v>0.14000000000000001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98.9</v>
      </c>
      <c r="AP22" s="303">
        <v>97.3</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1041538</v>
      </c>
      <c r="AP32" s="312">
        <v>47073</v>
      </c>
      <c r="AQ32" s="313">
        <v>34996</v>
      </c>
      <c r="AR32" s="314">
        <v>34.5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352748</v>
      </c>
      <c r="AP35" s="312">
        <v>15943</v>
      </c>
      <c r="AQ35" s="313">
        <v>11520</v>
      </c>
      <c r="AR35" s="314">
        <v>38.4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105626</v>
      </c>
      <c r="AP36" s="312">
        <v>4774</v>
      </c>
      <c r="AQ36" s="313">
        <v>3057</v>
      </c>
      <c r="AR36" s="314">
        <v>56.2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37991</v>
      </c>
      <c r="AP37" s="312">
        <v>1717</v>
      </c>
      <c r="AQ37" s="313">
        <v>208</v>
      </c>
      <c r="AR37" s="314">
        <v>725.5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v>28</v>
      </c>
      <c r="AP38" s="315">
        <v>1</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-77186</v>
      </c>
      <c r="AP39" s="312">
        <v>-3488</v>
      </c>
      <c r="AQ39" s="313">
        <v>-2483</v>
      </c>
      <c r="AR39" s="314">
        <v>40.5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-908397</v>
      </c>
      <c r="AP40" s="312">
        <v>-41056</v>
      </c>
      <c r="AQ40" s="313">
        <v>-31447</v>
      </c>
      <c r="AR40" s="314">
        <v>30.6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552348</v>
      </c>
      <c r="AP41" s="312">
        <v>24964</v>
      </c>
      <c r="AQ41" s="313">
        <v>15852</v>
      </c>
      <c r="AR41" s="314">
        <v>57.5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895686</v>
      </c>
      <c r="AN51" s="334">
        <v>38205</v>
      </c>
      <c r="AO51" s="335">
        <v>-53.4</v>
      </c>
      <c r="AP51" s="336">
        <v>53869</v>
      </c>
      <c r="AQ51" s="337">
        <v>0.4</v>
      </c>
      <c r="AR51" s="338">
        <v>-53.8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546168</v>
      </c>
      <c r="AN52" s="342">
        <v>23297</v>
      </c>
      <c r="AO52" s="343">
        <v>-67.8</v>
      </c>
      <c r="AP52" s="344">
        <v>35046</v>
      </c>
      <c r="AQ52" s="345">
        <v>7.1</v>
      </c>
      <c r="AR52" s="346">
        <v>-74.900000000000006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992454</v>
      </c>
      <c r="AN53" s="334">
        <v>42404</v>
      </c>
      <c r="AO53" s="335">
        <v>11</v>
      </c>
      <c r="AP53" s="336">
        <v>59119</v>
      </c>
      <c r="AQ53" s="337">
        <v>9.6999999999999993</v>
      </c>
      <c r="AR53" s="338">
        <v>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622757</v>
      </c>
      <c r="AN54" s="342">
        <v>26608</v>
      </c>
      <c r="AO54" s="343">
        <v>14.2</v>
      </c>
      <c r="AP54" s="344">
        <v>29900</v>
      </c>
      <c r="AQ54" s="345">
        <v>-14.7</v>
      </c>
      <c r="AR54" s="346">
        <v>28.9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1488887</v>
      </c>
      <c r="AN55" s="334">
        <v>64577</v>
      </c>
      <c r="AO55" s="335">
        <v>52.3</v>
      </c>
      <c r="AP55" s="336">
        <v>53895</v>
      </c>
      <c r="AQ55" s="337">
        <v>-8.8000000000000007</v>
      </c>
      <c r="AR55" s="338">
        <v>61.1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1000352</v>
      </c>
      <c r="AN56" s="342">
        <v>43388</v>
      </c>
      <c r="AO56" s="343">
        <v>63.1</v>
      </c>
      <c r="AP56" s="344">
        <v>31224</v>
      </c>
      <c r="AQ56" s="345">
        <v>4.4000000000000004</v>
      </c>
      <c r="AR56" s="346">
        <v>58.7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4363248</v>
      </c>
      <c r="AN57" s="334">
        <v>194857</v>
      </c>
      <c r="AO57" s="335">
        <v>201.7</v>
      </c>
      <c r="AP57" s="336">
        <v>56181</v>
      </c>
      <c r="AQ57" s="337">
        <v>4.2</v>
      </c>
      <c r="AR57" s="338">
        <v>197.5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3310425</v>
      </c>
      <c r="AN58" s="342">
        <v>147840</v>
      </c>
      <c r="AO58" s="343">
        <v>240.7</v>
      </c>
      <c r="AP58" s="344">
        <v>32039</v>
      </c>
      <c r="AQ58" s="345">
        <v>2.6</v>
      </c>
      <c r="AR58" s="346">
        <v>238.1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1309510</v>
      </c>
      <c r="AN59" s="334">
        <v>59184</v>
      </c>
      <c r="AO59" s="335">
        <v>-69.599999999999994</v>
      </c>
      <c r="AP59" s="336">
        <v>47730</v>
      </c>
      <c r="AQ59" s="337">
        <v>-15</v>
      </c>
      <c r="AR59" s="338">
        <v>-54.6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596174</v>
      </c>
      <c r="AN60" s="342">
        <v>26944</v>
      </c>
      <c r="AO60" s="343">
        <v>-81.8</v>
      </c>
      <c r="AP60" s="344">
        <v>26378</v>
      </c>
      <c r="AQ60" s="345">
        <v>-17.7</v>
      </c>
      <c r="AR60" s="346">
        <v>-64.099999999999994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1809957</v>
      </c>
      <c r="AN61" s="349">
        <v>79845</v>
      </c>
      <c r="AO61" s="350">
        <v>28.4</v>
      </c>
      <c r="AP61" s="351">
        <v>54159</v>
      </c>
      <c r="AQ61" s="352">
        <v>-1.9</v>
      </c>
      <c r="AR61" s="338">
        <v>30.3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1215175</v>
      </c>
      <c r="AN62" s="342">
        <v>53615</v>
      </c>
      <c r="AO62" s="343">
        <v>33.700000000000003</v>
      </c>
      <c r="AP62" s="344">
        <v>30917</v>
      </c>
      <c r="AQ62" s="345">
        <v>-3.7</v>
      </c>
      <c r="AR62" s="346">
        <v>37.4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6lOOa7lHQm+VXq4gjT5lEAUXNYXkUM5YdCvXNS1Q4NO7lZddT8nGcvp/9WALpfIURyudzAZJ4pqFYTemEzUKQ==" saltValue="4armvUNTvVlzgMd9zIaH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view="pageBreakPreview" zoomScaleNormal="100" zoomScaleSheetLayoutView="10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LLFg3Ilg5afUEWPAEMpJ1ayPVlS1p/M3vbNZmwAYUk58vax3U0xUudQRnjAbjheJXeXeDVnY5eC9a8z4jC72Xg==" saltValue="lmcGMYCN+tjxdC+WqN+g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view="pageBreakPreview" zoomScale="130" zoomScaleNormal="100" zoomScaleSheetLayoutView="130"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fZObRAGsceQrlV8AUP27ACITI5LbZcxi2roanNip5yvs2C8dLWXmiXMOjvLSXmb2OCB1g36mHiRET+agguapoA==" saltValue="h9kymKoii+f4ZuEFB7Th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35.97</v>
      </c>
      <c r="G47" s="12">
        <v>29.57</v>
      </c>
      <c r="H47" s="12">
        <v>24.61</v>
      </c>
      <c r="I47" s="12">
        <v>20.149999999999999</v>
      </c>
      <c r="J47" s="13">
        <v>21.64</v>
      </c>
    </row>
    <row r="48" spans="2:10" ht="57.75" customHeight="1" x14ac:dyDescent="0.15">
      <c r="B48" s="14"/>
      <c r="C48" s="1141" t="s">
        <v>4</v>
      </c>
      <c r="D48" s="1141"/>
      <c r="E48" s="1142"/>
      <c r="F48" s="15">
        <v>5.8</v>
      </c>
      <c r="G48" s="16">
        <v>7.82</v>
      </c>
      <c r="H48" s="16">
        <v>9.26</v>
      </c>
      <c r="I48" s="16">
        <v>10.78</v>
      </c>
      <c r="J48" s="17">
        <v>9.11</v>
      </c>
    </row>
    <row r="49" spans="2:10" ht="57.75" customHeight="1" thickBot="1" x14ac:dyDescent="0.2">
      <c r="B49" s="18"/>
      <c r="C49" s="1143" t="s">
        <v>5</v>
      </c>
      <c r="D49" s="1143"/>
      <c r="E49" s="1144"/>
      <c r="F49" s="19" t="s">
        <v>569</v>
      </c>
      <c r="G49" s="20" t="s">
        <v>570</v>
      </c>
      <c r="H49" s="20" t="s">
        <v>571</v>
      </c>
      <c r="I49" s="20" t="s">
        <v>572</v>
      </c>
      <c r="J49" s="21" t="s">
        <v>573</v>
      </c>
    </row>
    <row r="50" spans="2:10" x14ac:dyDescent="0.15"/>
  </sheetData>
  <sheetProtection algorithmName="SHA-512" hashValue="NEl/d7Ixzo/DD6sOA9rTsziuNYzO67lnwF2rgVMe6CFD6FNtXkXcyHhTrbiCRXZ09stVL3OX5d6OUT7jXmzS7w==" saltValue="SgR842SggejW2jTaKCcq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2024-03-19T07:01:41Z</cp:lastPrinted>
  <dcterms:created xsi:type="dcterms:W3CDTF">2024-02-05T03:06:18Z</dcterms:created>
  <dcterms:modified xsi:type="dcterms:W3CDTF">2024-03-21T04:21:38Z</dcterms:modified>
  <cp:category/>
</cp:coreProperties>
</file>