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9 ウェブページ掲載用\"/>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l="1"/>
  <c r="AU63" i="12" l="1"/>
  <c r="AP63" i="12"/>
  <c r="AP23" i="12"/>
  <c r="AA23" i="12"/>
  <c r="V23" i="12"/>
  <c r="Q23" i="12"/>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AM36" i="10"/>
  <c r="C36" i="10"/>
  <c r="AM35" i="10"/>
  <c r="C35" i="10"/>
  <c r="BW34" i="10"/>
  <c r="BW35" i="10" s="1"/>
  <c r="BW36" i="10" s="1"/>
  <c r="BW37" i="10" s="1"/>
  <c r="BW38" i="10" s="1"/>
  <c r="BW39" i="10" s="1"/>
  <c r="BW40" i="10" s="1"/>
  <c r="BW41" i="10" s="1"/>
  <c r="BW42" i="10" s="1"/>
  <c r="BW43" i="10" s="1"/>
  <c r="AM34" i="10"/>
  <c r="C34" i="10"/>
  <c r="U34" i="10" s="1"/>
  <c r="U35" i="10" s="1"/>
  <c r="U36" i="10" s="1"/>
  <c r="CO34" i="10" l="1"/>
  <c r="CO35" i="10" s="1"/>
  <c r="CO36" i="10" s="1"/>
  <c r="CO37"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<sst xmlns="http://schemas.openxmlformats.org/spreadsheetml/2006/main" count="1144" uniqueCount="620">
  <si>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</si>
  <si>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</si>
  <si>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</si>
  <si>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</si>
  <si>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</si>
  <si>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</si>
  <si>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</si>
  <si>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</si>
  <si>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</si>
  <si>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</si>
  <si>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</si>
  <si>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</si>
  <si>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</si>
  <si>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</si>
  <si>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</si>
  <si>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</si>
  <si>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</si>
  <si>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</si>
  <si>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</si>
  <si>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</si>
  <si>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</si>
  <si>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</si>
  <si>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</si>
  <si>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</si>
  <si>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</si>
  <si>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</si>
  <si>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</si>
  <si>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</si>
  <si>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</si>
  <si>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</si>
  <si>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</si>
  <si>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</si>
  <si>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</si>
  <si>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</si>
  <si>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</si>
  <si>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</si>
  <si>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</si>
  <si>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</si>
  <si>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</si>
  <si>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</si>
  <si>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</si>
  <si>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</si>
  <si>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</si>
  <si>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</si>
  <si>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</si>
  <si>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</si>
  <si>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</si>
  <si>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</si>
  <si>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</si>
  <si>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</si>
  <si>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</si>
  <si>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</si>
  <si>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</si>
  <si>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</si>
  <si>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</si>
  <si>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</si>
  <si>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</si>
  <si>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</si>
  <si>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</si>
  <si>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</si>
  <si>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</si>
  <si>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</si>
  <si>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</si>
  <si>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</si>
  <si>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</si>
  <si>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</si>
  <si>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</si>
  <si>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</si>
  <si>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</si>
  <si>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</si>
  <si>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</si>
  <si>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</si>
  <si>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</si>
  <si>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</si>
  <si>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</si>
  <si>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</si>
  <si>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</si>
  <si>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</si>
  <si>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</si>
  <si>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</si>
  <si>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</si>
  <si>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</si>
  <si>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</si>
  <si>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</si>
  <si>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</si>
  <si>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</si>
  <si>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</si>
  <si>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</si>
  <si>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</si>
  <si>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</si>
  <si>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</si>
  <si>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</si>
  <si>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</si>
  <si>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</si>
  <si>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</si>
  <si>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</si>
  <si>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</si>
  <si>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</si>
  <si>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まんのう町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</si>
  <si>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</si>
  <si>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</si>
  <si>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</si>
  <si>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</si>
  <si>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</si>
  <si>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</si>
  <si>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</si>
  <si>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</si>
  <si>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</si>
  <si>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</si>
  <si>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</si>
  <si>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</si>
  <si>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</si>
  <si>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</si>
  <si>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</si>
  <si>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</si>
  <si>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</si>
  <si>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</si>
  <si>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</si>
  <si>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</si>
  <si>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</si>
  <si>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</si>
  <si>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</si>
  <si>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</si>
  <si>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</si>
  <si>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</si>
  <si>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</si>
  <si>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</si>
  <si>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</si>
  <si>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</si>
  <si>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</si>
  <si>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</si>
  <si>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</si>
  <si>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</si>
  <si>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</si>
  <si>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</si>
  <si>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</si>
  <si>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</si>
  <si>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</si>
  <si>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</si>
  <si>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</si>
  <si>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</si>
  <si>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</si>
  <si>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</si>
  <si>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</si>
  <si>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</si>
  <si>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</si>
  <si>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</si>
  <si>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</si>
  <si>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</si>
  <si>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</si>
  <si>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</si>
  <si>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</si>
  <si>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</si>
  <si>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</si>
  <si>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</si>
  <si>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</si>
  <si>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</si>
  <si>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</si>
  <si>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</si>
  <si>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</si>
  <si>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</si>
  <si>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</si>
  <si>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</si>
  <si>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</si>
  <si>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</si>
  <si>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</si>
  <si>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</si>
  <si>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</si>
  <si>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</si>
  <si>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</si>
  <si>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</si>
  <si>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</si>
  <si>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</si>
  <si>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</si>
  <si>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</si>
  <si>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</si>
  <si>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</si>
  <si>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</si>
  <si>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</si>
  <si>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</si>
  <si>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</si>
  <si>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</si>
  <si>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</si>
  <si>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</si>
  <si>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</si>
  <si>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</si>
  <si>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</si>
  <si>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</si>
  <si>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</si>
  <si>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</si>
  <si>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</si>
  <si>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</si>
  <si>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</si>
  <si>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</si>
  <si>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</si>
  <si>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</si>
  <si>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</si>
  <si>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</si>
  <si>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</si>
  <si>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</si>
  <si>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</si>
  <si>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</si>
  <si>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</si>
  <si>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</si>
  <si>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</si>
  <si>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</si>
  <si>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</si>
  <si>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</si>
  <si>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</si>
  <si>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</si>
  <si>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</si>
  <si>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</si>
  <si>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香川県まんのう町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</si>
  <si>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</si>
  <si>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</si>
  <si>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</si>
  <si>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</si>
  <si>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</si>
  <si>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</si>
  <si>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</si>
  <si>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</si>
  <si>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</si>
  <si>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</si>
  <si>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</si>
  <si>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</si>
  <si>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</si>
  <si>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</si>
  <si>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</si>
  <si>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</si>
  <si>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</si>
  <si>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</si>
  <si>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</si>
  <si>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</si>
  <si>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</si>
  <si>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</si>
  <si>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</si>
  <si>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</si>
  <si>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</si>
  <si>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</si>
  <si>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</si>
  <si>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</si>
  <si>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</si>
  <si>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</si>
  <si>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</si>
  <si>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</si>
  <si>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</si>
  <si>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</si>
  <si>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</si>
  <si>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</si>
  <si>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</si>
  <si>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</si>
  <si>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</si>
  <si>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</si>
  <si>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</si>
  <si>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</si>
  <si>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</si>
  <si>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</si>
  <si>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</si>
  <si>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</si>
  <si>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</si>
  <si>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</si>
  <si>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</si>
  <si>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</si>
  <si>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</si>
  <si>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</si>
  <si>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</si>
  <si>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</si>
  <si>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</si>
  <si>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</si>
  <si>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</si>
  <si>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</si>
  <si>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</si>
  <si>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</si>
  <si>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</si>
  <si>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</si>
  <si>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</si>
  <si>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</si>
  <si>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</si>
  <si>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</si>
  <si>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</si>
  <si>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</si>
  <si>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</si>
  <si>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</si>
  <si>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</si>
  <si>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</si>
  <si>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</si>
  <si>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</si>
  <si>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</si>
  <si>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</si>
  <si>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</si>
  <si>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</si>
  <si>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</si>
  <si>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</si>
  <si>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</si>
  <si>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</si>
  <si>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</si>
  <si>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</si>
  <si>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</si>
  <si>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</si>
  <si>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</si>
  <si>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</si>
  <si>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</si>
  <si>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</si>
  <si>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</si>
  <si>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</si>
  <si>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</si>
  <si>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</si>
  <si>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</si>
  <si>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</si>
  <si>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</si>
  <si>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</si>
  <si>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</si>
  <si>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</si>
  <si>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</si>
  <si>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</si>
  <si>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</si>
  <si>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</si>
  <si>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</si>
  <si>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</si>
  <si>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</si>
  <si>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</si>
  <si>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</si>
  <si>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</si>
  <si>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</si>
  <si>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</si>
  <si>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</si>
  <si>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</si>
  <si>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</si>
  <si>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</si>
  <si>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</si>
  <si>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</si>
  <si>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</si>
  <si>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</si>
  <si>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</si>
  <si>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</si>
  <si>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</si>
  <si>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</si>
  <si>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</si>
  <si>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</si>
  <si>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</si>
  <si>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</si>
  <si>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</si>
  <si>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</si>
  <si>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</si>
  <si>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</si>
  <si>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</si>
  <si>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</si>
  <si>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</si>
  <si>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</si>
  <si>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</si>
  <si>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</si>
  <si>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</si>
  <si>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</si>
  <si>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</si>
  <si>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</si>
  <si>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</si>
  <si>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</si>
  <si>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</si>
  <si>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</si>
  <si>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</si>
  <si>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</si>
  <si>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</si>
  <si>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</si>
  <si>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</si>
  <si>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</si>
  <si>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</si>
  <si>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</si>
  <si>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</si>
  <si>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</si>
  <si>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香川県まんのう町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</si>
  <si>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</si>
  <si>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</si>
  <si>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</si>
  <si>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</si>
  <si>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</si>
  <si>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</si>
  <si>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</si>
  <si>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</si>
  <si>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</si>
  <si>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</si>
  <si>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</si>
  <si>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</si>
  <si>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</si>
  <si>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</si>
  <si>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</si>
  <si>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</si>
  <si>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</si>
  <si>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</si>
  <si>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</si>
  <si>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</si>
  <si>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</si>
  <si>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</si>
  <si>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</si>
  <si>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</si>
  <si>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</si>
  <si>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</si>
  <si>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</si>
  <si>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</si>
  <si>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</si>
  <si>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</si>
  <si>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</si>
  <si>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</si>
  <si>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</si>
  <si>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</si>
  <si>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</si>
  <si>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</si>
  <si>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下水道特別会計</t>
    <phoneticPr fontId="5"/>
  </si>
  <si>
    <t>法非適用企業</t>
    <phoneticPr fontId="5"/>
  </si>
  <si>
    <t>農業集落排水特別会計</t>
    <phoneticPr fontId="5"/>
  </si>
  <si>
    <t>法非適用企業</t>
    <phoneticPr fontId="5"/>
  </si>
  <si>
    <t>浄化槽整備推進事業特別会計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</si>
  <si>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</si>
  <si>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</si>
  <si>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</si>
  <si>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</si>
  <si>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</si>
  <si>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</si>
  <si>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</si>
  <si>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</si>
  <si>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</si>
  <si>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</si>
  <si>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</si>
  <si>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</si>
  <si>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</si>
  <si>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</si>
  <si>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</si>
  <si>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</si>
  <si>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</si>
  <si>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</si>
  <si>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</si>
  <si>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</si>
  <si>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</si>
  <si>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</si>
  <si>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</si>
  <si>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</si>
  <si>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</si>
  <si>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</si>
  <si>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</si>
  <si>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</si>
  <si>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</si>
  <si>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</si>
  <si>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</si>
  <si>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</si>
  <si>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</si>
  <si>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</si>
  <si>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</si>
  <si>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</si>
  <si>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</si>
  <si>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</si>
  <si>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</si>
  <si>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</si>
  <si>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</si>
  <si>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</si>
  <si>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</si>
  <si>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</si>
  <si>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</si>
  <si>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</si>
  <si>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</si>
  <si>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</si>
  <si>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</si>
  <si>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</si>
  <si>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</si>
  <si>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</si>
  <si>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</si>
  <si>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</si>
  <si>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</si>
  <si>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</si>
  <si>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</si>
  <si>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</si>
  <si>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</si>
  <si>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</si>
  <si>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</si>
  <si>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</si>
  <si>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</si>
  <si>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</si>
  <si>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</si>
  <si>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</si>
  <si>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</si>
  <si>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</si>
  <si>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</si>
  <si>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</si>
  <si>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</si>
  <si>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</si>
  <si>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</si>
  <si>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</si>
  <si>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</si>
  <si>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</si>
  <si>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</si>
  <si>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</si>
  <si>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</si>
  <si>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</si>
  <si>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</si>
  <si>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</si>
  <si>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</si>
  <si>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</si>
  <si>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</si>
  <si>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</si>
  <si>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</si>
  <si>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</si>
  <si>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</si>
  <si>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</si>
  <si>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</si>
  <si>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</si>
  <si>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</si>
  <si>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</si>
  <si>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</si>
  <si>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</si>
  <si>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</si>
  <si>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</si>
  <si>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</si>
  <si>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</si>
  <si>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</si>
  <si>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</si>
  <si>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</si>
  <si>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</si>
  <si>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</si>
  <si>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</si>
  <si>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</si>
  <si>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</si>
  <si>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</si>
  <si>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</si>
  <si>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</si>
  <si>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</si>
  <si>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</si>
  <si>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</si>
  <si>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</si>
  <si>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</si>
  <si>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</si>
  <si>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</si>
  <si>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</si>
  <si>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</si>
  <si>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</si>
  <si>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</si>
  <si>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</si>
  <si>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</si>
  <si>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</si>
  <si>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</si>
  <si>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</si>
  <si>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</si>
  <si>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</si>
  <si>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</si>
  <si>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</si>
  <si>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</si>
  <si>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</si>
  <si>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</si>
  <si>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</si>
  <si>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</si>
  <si>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</si>
  <si>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</si>
  <si>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</si>
  <si>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</si>
  <si>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</si>
  <si>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</si>
  <si>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</si>
  <si>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</si>
  <si>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</si>
  <si>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</si>
  <si>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</si>
  <si>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</si>
  <si>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</si>
  <si>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</si>
  <si>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8.60</t>
  </si>
  <si>
    <t>▲ 5.39</t>
  </si>
  <si>
    <t>一般会計</t>
  </si>
  <si>
    <t>国民健康保険特別会計</t>
  </si>
  <si>
    <t>下水道特別会計</t>
  </si>
  <si>
    <t>後期高齢者医療特別会計</t>
  </si>
  <si>
    <t>介護保険特別会計</t>
  </si>
  <si>
    <t>農業集落排水特別会計</t>
  </si>
  <si>
    <t>浄化槽整備推進事業特別会計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</si>
  <si>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</si>
  <si>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</si>
  <si>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</si>
  <si>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</si>
  <si>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</si>
  <si>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</si>
  <si>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</si>
  <si>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</si>
  <si>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（一財）ことなみ振興公社</t>
    <rPh sb="1" eb="3">
      <t>イチザイ</t>
    </rPh>
    <phoneticPr fontId="2"/>
  </si>
  <si>
    <t>㈲仲南振興公社</t>
  </si>
  <si>
    <t>㈱グリーンパークまんのう</t>
  </si>
  <si>
    <t>〇</t>
    <phoneticPr fontId="2"/>
  </si>
  <si>
    <t>まんのう町土地開発公社</t>
  </si>
  <si>
    <t>-</t>
    <phoneticPr fontId="2"/>
  </si>
  <si>
    <t>-</t>
    <phoneticPr fontId="2"/>
  </si>
  <si>
    <t>仲多度南部消防組合</t>
  </si>
  <si>
    <t>香川県市町総合事務組合</t>
  </si>
  <si>
    <t>香川県後期高齢者医療広域連合（一般会計）</t>
  </si>
  <si>
    <t>香川県後期高齢者医療広域連合（後期高齢者医療事業）</t>
    <rPh sb="15" eb="17">
      <t>コウキ</t>
    </rPh>
    <rPh sb="17" eb="20">
      <t>コウレイシャ</t>
    </rPh>
    <rPh sb="20" eb="22">
      <t>イリョウ</t>
    </rPh>
    <rPh sb="22" eb="24">
      <t>ジギョウ</t>
    </rPh>
    <phoneticPr fontId="5"/>
  </si>
  <si>
    <t>香川県中部広域競艇事業組合</t>
  </si>
  <si>
    <t>中讃広域行政事務組合（一般会計）</t>
    <rPh sb="11" eb="13">
      <t>イッパン</t>
    </rPh>
    <rPh sb="13" eb="15">
      <t>カイケイ</t>
    </rPh>
    <phoneticPr fontId="5"/>
  </si>
  <si>
    <t>中讃広域行政事務組合（仲善クリーンセンター）</t>
    <rPh sb="0" eb="1">
      <t>チュウ</t>
    </rPh>
    <rPh sb="1" eb="2">
      <t>サン</t>
    </rPh>
    <rPh sb="2" eb="4">
      <t>コウイキ</t>
    </rPh>
    <rPh sb="4" eb="6">
      <t>ギョウセイ</t>
    </rPh>
    <rPh sb="6" eb="8">
      <t>ジム</t>
    </rPh>
    <rPh sb="8" eb="10">
      <t>クミアイ</t>
    </rPh>
    <rPh sb="11" eb="12">
      <t>チュウ</t>
    </rPh>
    <rPh sb="12" eb="13">
      <t>ゼン</t>
    </rPh>
    <phoneticPr fontId="5"/>
  </si>
  <si>
    <t>中讃広域行政事務組合（瀬戸グリーンセンター）</t>
    <rPh sb="0" eb="1">
      <t>チュウ</t>
    </rPh>
    <rPh sb="1" eb="2">
      <t>サン</t>
    </rPh>
    <rPh sb="2" eb="4">
      <t>コウイキ</t>
    </rPh>
    <rPh sb="4" eb="6">
      <t>ギョウセイ</t>
    </rPh>
    <rPh sb="6" eb="8">
      <t>ジム</t>
    </rPh>
    <rPh sb="8" eb="10">
      <t>クミアイ</t>
    </rPh>
    <rPh sb="11" eb="13">
      <t>セト</t>
    </rPh>
    <phoneticPr fontId="5"/>
  </si>
  <si>
    <t>まんのう町外二ヶ市町(十郷地区)山林組合</t>
  </si>
  <si>
    <t>まんのう町外三ヶ市町(七箇地区)山林組合</t>
  </si>
  <si>
    <t>まんのう町外三ヶ市町山林組合</t>
  </si>
  <si>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</si>
  <si>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t>
    <phoneticPr fontId="2"/>
  </si>
  <si>
    <t>法適用企業</t>
  </si>
  <si>
    <t>法適用企業</t>
    <phoneticPr fontId="5"/>
  </si>
  <si>
    <t>-</t>
    <phoneticPr fontId="2"/>
  </si>
  <si>
    <t>まんのう町子ども未来夢基金</t>
    <rPh sb="4" eb="5">
      <t>チョウ</t>
    </rPh>
    <phoneticPr fontId="19"/>
  </si>
  <si>
    <t>まんのう町地域振興基金</t>
    <rPh sb="5" eb="7">
      <t>チイキ</t>
    </rPh>
    <phoneticPr fontId="19"/>
  </si>
  <si>
    <t>まんのう町地域福祉基金</t>
    <phoneticPr fontId="19"/>
  </si>
  <si>
    <t>満濃中学校教育振興基金</t>
    <rPh sb="0" eb="2">
      <t>マンノウ</t>
    </rPh>
    <rPh sb="2" eb="5">
      <t>チュウガッコウ</t>
    </rPh>
    <rPh sb="5" eb="7">
      <t>キョウイク</t>
    </rPh>
    <rPh sb="7" eb="9">
      <t>シンコウ</t>
    </rPh>
    <rPh sb="9" eb="11">
      <t>キキン</t>
    </rPh>
    <phoneticPr fontId="19"/>
  </si>
  <si>
    <t>まんのう町ふるさと応援基金</t>
    <rPh sb="4" eb="5">
      <t>チョウ</t>
    </rPh>
    <rPh sb="9" eb="11">
      <t>オウエン</t>
    </rPh>
    <rPh sb="11" eb="13">
      <t>キキン</t>
    </rPh>
    <phoneticPr fontId="19"/>
  </si>
  <si>
    <t>中讃広域行政事務組合（クリントピア丸亀）</t>
    <rPh sb="0" eb="1">
      <t>チュウ</t>
    </rPh>
    <rPh sb="1" eb="2">
      <t>サン</t>
    </rPh>
    <rPh sb="2" eb="4">
      <t>コウイキ</t>
    </rPh>
    <rPh sb="4" eb="6">
      <t>ギョウセイ</t>
    </rPh>
    <rPh sb="6" eb="8">
      <t>ジム</t>
    </rPh>
    <rPh sb="8" eb="10">
      <t>クミアイ</t>
    </rPh>
    <rPh sb="17" eb="19">
      <t>マルガメ</t>
    </rPh>
    <phoneticPr fontId="5"/>
  </si>
  <si>
    <t>香川県広域水道企業団（工業用水道事業会計）</t>
    <rPh sb="0" eb="3">
      <t>カガワケン</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</si>
  <si>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</si>
  <si>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</si>
  <si>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</si>
  <si>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</si>
  <si>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</si>
  <si>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</si>
  <si>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</si>
  <si>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</si>
  <si>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今後も将来負担比率がプラスにならないよう負債の調整等を行うとともに、有形固定資産減価償却率が高くなりすぎないよう施設のマネジメントを実施していくこととする。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</si>
  <si>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</si>
  <si>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</si>
  <si>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実質公債費比率について、平成30年度までは類似団体平均を約2.0ポイント下回っているが、令和２年度には類似団体内平均と同じになった。大規模改修事業などの財源として発行が多額となっている合併特例債などの影響が出始めている。今後も将来負担比率がプラスにならないよう各種負債の残高への注意はもちろん、社会的要因により歳入が減少することを見越した上で、実質公債費比率の動きに留意しながら負債の管理を行っていくこととする。</t>
    <rPh sb="4" eb="5">
      <t>ヒ</t>
    </rPh>
    <rPh sb="28" eb="29">
      <t>ヤク</t>
    </rPh>
    <rPh sb="51" eb="55">
      <t>ルイジダンタイ</t>
    </rPh>
    <rPh sb="55" eb="56">
      <t>ナイ</t>
    </rPh>
    <rPh sb="56" eb="58">
      <t>ヘイキン</t>
    </rPh>
    <rPh sb="59" eb="60">
      <t>オナ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</si>
</sst>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84459</c:v>
                </c:pt>
              </c:numCache>
            </c:numRef>
          </c:val>
          <c:smooth val="0"/>
          <c:extLst>
            <c:ext xmlns:c16="http://schemas.microsoft.com/office/drawing/2014/chart" uri="{C3380CC4-5D6E-409C-BE32-E72D297353CC}">
              <c16:uniqueId val="{00000000-E62F-427F-A1EC-65253A28A8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70687</c:v>
                </c:pt>
                <c:pt idx="1">
                  <c:v>96058</c:v>
                </c:pt>
                <c:pt idx="2">
                  <c:v>75690</c:v>
                </c:pt>
                <c:pt idx="3">
                  <c:v>90803</c:v>
                </c:pt>
                <c:pt idx="4">
                  <c:v>117638</c:v>
                </c:pt>
              </c:numCache>
            </c:numRef>
          </c:val>
          <c:smooth val="0"/>
          <c:extLst>
            <c:ext xmlns:c16="http://schemas.microsoft.com/office/drawing/2014/chart" uri="{C3380CC4-5D6E-409C-BE32-E72D297353CC}">
              <c16:uniqueId val="{00000001-E62F-427F-A1EC-65253A28A88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8.0299999999999994</c:v>
                </c:pt>
                <c:pt idx="1">
                  <c:v>4.3499999999999996</c:v>
                </c:pt>
                <c:pt idx="2">
                  <c:v>5.87</c:v>
                </c:pt>
                <c:pt idx="3">
                  <c:v>4.2699999999999996</c:v>
                </c:pt>
                <c:pt idx="4">
                  <c:v>5.24</c:v>
                </c:pt>
              </c:numCache>
            </c:numRef>
          </c:val>
          <c:extLst>
            <c:ext xmlns:c16="http://schemas.microsoft.com/office/drawing/2014/chart" uri="{C3380CC4-5D6E-409C-BE32-E72D297353CC}">
              <c16:uniqueId val="{00000000-3840-4C69-943E-2ACB98C2A1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49.15</c:v>
                </c:pt>
                <c:pt idx="1">
                  <c:v>44.87</c:v>
                </c:pt>
                <c:pt idx="2">
                  <c:v>43.08</c:v>
                </c:pt>
                <c:pt idx="3">
                  <c:v>47.43</c:v>
                </c:pt>
                <c:pt idx="4">
                  <c:v>39.31</c:v>
                </c:pt>
              </c:numCache>
            </c:numRef>
          </c:val>
          <c:extLst>
            <c:ext xmlns:c16="http://schemas.microsoft.com/office/drawing/2014/chart" uri="{C3380CC4-5D6E-409C-BE32-E72D297353CC}">
              <c16:uniqueId val="{00000001-3840-4C69-943E-2ACB98C2A1B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1.53</c:v>
                </c:pt>
                <c:pt idx="1">
                  <c:v>-8.6</c:v>
                </c:pt>
                <c:pt idx="2">
                  <c:v>1.84</c:v>
                </c:pt>
                <c:pt idx="3">
                  <c:v>2.2799999999999998</c:v>
                </c:pt>
                <c:pt idx="4">
                  <c:v>-5.39</c:v>
                </c:pt>
              </c:numCache>
            </c:numRef>
          </c:val>
          <c:smooth val="0"/>
          <c:extLst>
            <c:ext xmlns:c16="http://schemas.microsoft.com/office/drawing/2014/chart" uri="{C3380CC4-5D6E-409C-BE32-E72D297353CC}">
              <c16:uniqueId val="{00000002-3840-4C69-943E-2ACB98C2A1B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8.5</c:v>
                </c:pt>
                <c:pt idx="2">
                  <c:v>#N/A</c:v>
                </c:pt>
                <c:pt idx="3">
                  <c:v>8.1300000000000008</c:v>
                </c:pt>
                <c:pt idx="4">
                  <c:v>0</c:v>
                </c:pt>
                <c:pt idx="5">
                  <c:v>0</c:v>
                </c:pt>
                <c:pt idx="6">
                  <c:v>0</c:v>
                </c:pt>
                <c:pt idx="7">
                  <c:v>0</c:v>
                </c:pt>
                <c:pt idx="8">
                  <c:v>0</c:v>
                </c:pt>
                <c:pt idx="9">
                  <c:v>0</c:v>
                </c:pt>
              </c:numCache>
            </c:numRef>
          </c:val>
          <c:extLst>
            <c:ext xmlns:c16="http://schemas.microsoft.com/office/drawing/2014/chart" uri="{C3380CC4-5D6E-409C-BE32-E72D297353CC}">
              <c16:uniqueId val="{00000000-A7DE-42EC-9F4D-5AE7660AA9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DE-42EC-9F4D-5AE7660AA9A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7DE-42EC-9F4D-5AE7660AA9AC}"/>
            </c:ext>
          </c:extLst>
        </c:ser>
        <c:ser>
          <c:idx val="3"/>
          <c:order val="3"/>
          <c:tx>
            <c:strRef>
              <c:f>データシート!$A$30</c:f>
              <c:strCache>
                <c:ptCount val="1"/>
                <c:pt idx="0">
                  <c:v>浄化槽整備推進事業特別会計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7DE-42EC-9F4D-5AE7660AA9AC}"/>
            </c:ext>
          </c:extLst>
        </c:ser>
        <c:ser>
          <c:idx val="4"/>
          <c:order val="4"/>
          <c:tx>
            <c:strRef>
              <c:f>データシート!$A$31</c:f>
              <c:strCache>
                <c:ptCount val="1"/>
                <c:pt idx="0">
                  <c:v>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4-A7DE-42EC-9F4D-5AE7660AA9A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1.31</c:v>
                </c:pt>
                <c:pt idx="2">
                  <c:v>#N/A</c:v>
                </c:pt>
                <c:pt idx="3">
                  <c:v>0.01</c:v>
                </c:pt>
                <c:pt idx="4">
                  <c:v>#N/A</c:v>
                </c:pt>
                <c:pt idx="5">
                  <c:v>0.33</c:v>
                </c:pt>
                <c:pt idx="6">
                  <c:v>#N/A</c:v>
                </c:pt>
                <c:pt idx="7">
                  <c:v>0.06</c:v>
                </c:pt>
                <c:pt idx="8">
                  <c:v>#N/A</c:v>
                </c:pt>
                <c:pt idx="9">
                  <c:v>0.05</c:v>
                </c:pt>
              </c:numCache>
            </c:numRef>
          </c:val>
          <c:extLst>
            <c:ext xmlns:c16="http://schemas.microsoft.com/office/drawing/2014/chart" uri="{C3380CC4-5D6E-409C-BE32-E72D297353CC}">
              <c16:uniqueId val="{00000005-A7DE-42EC-9F4D-5AE7660AA9A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0.02</c:v>
                </c:pt>
                <c:pt idx="2">
                  <c:v>#N/A</c:v>
                </c:pt>
                <c:pt idx="3">
                  <c:v>7.0000000000000007E-2</c:v>
                </c:pt>
                <c:pt idx="4">
                  <c:v>#N/A</c:v>
                </c:pt>
                <c:pt idx="5">
                  <c:v>0.15</c:v>
                </c:pt>
                <c:pt idx="6">
                  <c:v>#N/A</c:v>
                </c:pt>
                <c:pt idx="7">
                  <c:v>0.13</c:v>
                </c:pt>
                <c:pt idx="8">
                  <c:v>#N/A</c:v>
                </c:pt>
                <c:pt idx="9">
                  <c:v>0.09</c:v>
                </c:pt>
              </c:numCache>
            </c:numRef>
          </c:val>
          <c:extLst>
            <c:ext xmlns:c16="http://schemas.microsoft.com/office/drawing/2014/chart" uri="{C3380CC4-5D6E-409C-BE32-E72D297353CC}">
              <c16:uniqueId val="{00000006-A7DE-42EC-9F4D-5AE7660AA9AC}"/>
            </c:ext>
          </c:extLst>
        </c:ser>
        <c:ser>
          <c:idx val="7"/>
          <c:order val="7"/>
          <c:tx>
            <c:strRef>
              <c:f>データシート!$A$34</c:f>
              <c:strCache>
                <c:ptCount val="1"/>
                <c:pt idx="0">
                  <c:v>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0.11</c:v>
                </c:pt>
                <c:pt idx="2">
                  <c:v>#N/A</c:v>
                </c:pt>
                <c:pt idx="3">
                  <c:v>7.0000000000000007E-2</c:v>
                </c:pt>
                <c:pt idx="4">
                  <c:v>#N/A</c:v>
                </c:pt>
                <c:pt idx="5">
                  <c:v>0.02</c:v>
                </c:pt>
                <c:pt idx="6">
                  <c:v>#N/A</c:v>
                </c:pt>
                <c:pt idx="7">
                  <c:v>0</c:v>
                </c:pt>
                <c:pt idx="8">
                  <c:v>#N/A</c:v>
                </c:pt>
                <c:pt idx="9">
                  <c:v>0.09</c:v>
                </c:pt>
              </c:numCache>
            </c:numRef>
          </c:val>
          <c:extLst>
            <c:ext xmlns:c16="http://schemas.microsoft.com/office/drawing/2014/chart" uri="{C3380CC4-5D6E-409C-BE32-E72D297353CC}">
              <c16:uniqueId val="{00000007-A7DE-42EC-9F4D-5AE7660AA9A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0.85</c:v>
                </c:pt>
                <c:pt idx="2">
                  <c:v>#N/A</c:v>
                </c:pt>
                <c:pt idx="3">
                  <c:v>2.2200000000000002</c:v>
                </c:pt>
                <c:pt idx="4">
                  <c:v>#N/A</c:v>
                </c:pt>
                <c:pt idx="5">
                  <c:v>2.2400000000000002</c:v>
                </c:pt>
                <c:pt idx="6">
                  <c:v>#N/A</c:v>
                </c:pt>
                <c:pt idx="7">
                  <c:v>2.4500000000000002</c:v>
                </c:pt>
                <c:pt idx="8">
                  <c:v>#N/A</c:v>
                </c:pt>
                <c:pt idx="9">
                  <c:v>1.44</c:v>
                </c:pt>
              </c:numCache>
            </c:numRef>
          </c:val>
          <c:extLst>
            <c:ext xmlns:c16="http://schemas.microsoft.com/office/drawing/2014/chart" uri="{C3380CC4-5D6E-409C-BE32-E72D297353CC}">
              <c16:uniqueId val="{00000008-A7DE-42EC-9F4D-5AE7660AA9A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8.98</c:v>
                </c:pt>
                <c:pt idx="2">
                  <c:v>#N/A</c:v>
                </c:pt>
                <c:pt idx="3">
                  <c:v>5.44</c:v>
                </c:pt>
                <c:pt idx="4">
                  <c:v>#N/A</c:v>
                </c:pt>
                <c:pt idx="5">
                  <c:v>7.08</c:v>
                </c:pt>
                <c:pt idx="6">
                  <c:v>#N/A</c:v>
                </c:pt>
                <c:pt idx="7">
                  <c:v>5.62</c:v>
                </c:pt>
                <c:pt idx="8">
                  <c:v>#N/A</c:v>
                </c:pt>
                <c:pt idx="9">
                  <c:v>6.66</c:v>
                </c:pt>
              </c:numCache>
            </c:numRef>
          </c:val>
          <c:extLst>
            <c:ext xmlns:c16="http://schemas.microsoft.com/office/drawing/2014/chart" uri="{C3380CC4-5D6E-409C-BE32-E72D297353CC}">
              <c16:uniqueId val="{00000009-A7DE-42EC-9F4D-5AE7660AA9A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950</c:v>
                </c:pt>
                <c:pt idx="5">
                  <c:v>1021</c:v>
                </c:pt>
                <c:pt idx="8">
                  <c:v>1175</c:v>
                </c:pt>
                <c:pt idx="11">
                  <c:v>1213</c:v>
                </c:pt>
                <c:pt idx="14">
                  <c:v>1284</c:v>
                </c:pt>
              </c:numCache>
            </c:numRef>
          </c:val>
          <c:extLst>
            <c:ext xmlns:c16="http://schemas.microsoft.com/office/drawing/2014/chart" uri="{C3380CC4-5D6E-409C-BE32-E72D297353CC}">
              <c16:uniqueId val="{00000000-BEB3-4987-8873-F1D3C61F34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EB3-4987-8873-F1D3C61F34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12</c:v>
                </c:pt>
                <c:pt idx="3">
                  <c:v>12</c:v>
                </c:pt>
                <c:pt idx="6">
                  <c:v>11</c:v>
                </c:pt>
                <c:pt idx="9">
                  <c:v>10</c:v>
                </c:pt>
                <c:pt idx="12">
                  <c:v>9</c:v>
                </c:pt>
              </c:numCache>
            </c:numRef>
          </c:val>
          <c:extLst>
            <c:ext xmlns:c16="http://schemas.microsoft.com/office/drawing/2014/chart" uri="{C3380CC4-5D6E-409C-BE32-E72D297353CC}">
              <c16:uniqueId val="{00000002-BEB3-4987-8873-F1D3C61F34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31</c:v>
                </c:pt>
                <c:pt idx="3">
                  <c:v>22</c:v>
                </c:pt>
                <c:pt idx="6">
                  <c:v>119</c:v>
                </c:pt>
                <c:pt idx="9">
                  <c:v>97</c:v>
                </c:pt>
                <c:pt idx="12">
                  <c:v>97</c:v>
                </c:pt>
              </c:numCache>
            </c:numRef>
          </c:val>
          <c:extLst>
            <c:ext xmlns:c16="http://schemas.microsoft.com/office/drawing/2014/chart" uri="{C3380CC4-5D6E-409C-BE32-E72D297353CC}">
              <c16:uniqueId val="{00000003-BEB3-4987-8873-F1D3C61F34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211</c:v>
                </c:pt>
                <c:pt idx="3">
                  <c:v>203</c:v>
                </c:pt>
                <c:pt idx="6">
                  <c:v>135</c:v>
                </c:pt>
                <c:pt idx="9">
                  <c:v>127</c:v>
                </c:pt>
                <c:pt idx="12">
                  <c:v>126</c:v>
                </c:pt>
              </c:numCache>
            </c:numRef>
          </c:val>
          <c:extLst>
            <c:ext xmlns:c16="http://schemas.microsoft.com/office/drawing/2014/chart" uri="{C3380CC4-5D6E-409C-BE32-E72D297353CC}">
              <c16:uniqueId val="{00000004-BEB3-4987-8873-F1D3C61F34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B3-4987-8873-F1D3C61F34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B3-4987-8873-F1D3C61F34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1075</c:v>
                </c:pt>
                <c:pt idx="3">
                  <c:v>1151</c:v>
                </c:pt>
                <c:pt idx="6">
                  <c:v>1410</c:v>
                </c:pt>
                <c:pt idx="9">
                  <c:v>1465</c:v>
                </c:pt>
                <c:pt idx="12">
                  <c:v>1488</c:v>
                </c:pt>
              </c:numCache>
            </c:numRef>
          </c:val>
          <c:extLst>
            <c:ext xmlns:c16="http://schemas.microsoft.com/office/drawing/2014/chart" uri="{C3380CC4-5D6E-409C-BE32-E72D297353CC}">
              <c16:uniqueId val="{00000007-BEB3-4987-8873-F1D3C61F349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379</c:v>
                </c:pt>
                <c:pt idx="2">
                  <c:v>#N/A</c:v>
                </c:pt>
                <c:pt idx="3">
                  <c:v>#N/A</c:v>
                </c:pt>
                <c:pt idx="4">
                  <c:v>367</c:v>
                </c:pt>
                <c:pt idx="5">
                  <c:v>#N/A</c:v>
                </c:pt>
                <c:pt idx="6">
                  <c:v>#N/A</c:v>
                </c:pt>
                <c:pt idx="7">
                  <c:v>500</c:v>
                </c:pt>
                <c:pt idx="8">
                  <c:v>#N/A</c:v>
                </c:pt>
                <c:pt idx="9">
                  <c:v>#N/A</c:v>
                </c:pt>
                <c:pt idx="10">
                  <c:v>486</c:v>
                </c:pt>
                <c:pt idx="11">
                  <c:v>#N/A</c:v>
                </c:pt>
                <c:pt idx="12">
                  <c:v>#N/A</c:v>
                </c:pt>
                <c:pt idx="13">
                  <c:v>436</c:v>
                </c:pt>
                <c:pt idx="14">
                  <c:v>#N/A</c:v>
                </c:pt>
              </c:numCache>
            </c:numRef>
          </c:val>
          <c:smooth val="0"/>
          <c:extLst>
            <c:ext xmlns:c16="http://schemas.microsoft.com/office/drawing/2014/chart" uri="{C3380CC4-5D6E-409C-BE32-E72D297353CC}">
              <c16:uniqueId val="{00000008-BEB3-4987-8873-F1D3C61F349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10719</c:v>
                </c:pt>
                <c:pt idx="5">
                  <c:v>11225</c:v>
                </c:pt>
                <c:pt idx="8">
                  <c:v>11004</c:v>
                </c:pt>
                <c:pt idx="11">
                  <c:v>10787</c:v>
                </c:pt>
                <c:pt idx="14">
                  <c:v>11017</c:v>
                </c:pt>
              </c:numCache>
            </c:numRef>
          </c:val>
          <c:extLst>
            <c:ext xmlns:c16="http://schemas.microsoft.com/office/drawing/2014/chart" uri="{C3380CC4-5D6E-409C-BE32-E72D297353CC}">
              <c16:uniqueId val="{00000000-B6EE-43E1-BFF5-D1B39801EB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c:v>
                </c:pt>
                <c:pt idx="5">
                  <c:v>11</c:v>
                </c:pt>
                <c:pt idx="8">
                  <c:v>165</c:v>
                </c:pt>
                <c:pt idx="11">
                  <c:v>5</c:v>
                </c:pt>
                <c:pt idx="14">
                  <c:v>6</c:v>
                </c:pt>
              </c:numCache>
            </c:numRef>
          </c:val>
          <c:extLst>
            <c:ext xmlns:c16="http://schemas.microsoft.com/office/drawing/2014/chart" uri="{C3380CC4-5D6E-409C-BE32-E72D297353CC}">
              <c16:uniqueId val="{00000001-B6EE-43E1-BFF5-D1B39801EB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6845</c:v>
                </c:pt>
                <c:pt idx="5">
                  <c:v>6882</c:v>
                </c:pt>
                <c:pt idx="8">
                  <c:v>6227</c:v>
                </c:pt>
                <c:pt idx="11">
                  <c:v>6098</c:v>
                </c:pt>
                <c:pt idx="14">
                  <c:v>5892</c:v>
                </c:pt>
              </c:numCache>
            </c:numRef>
          </c:val>
          <c:extLst>
            <c:ext xmlns:c16="http://schemas.microsoft.com/office/drawing/2014/chart" uri="{C3380CC4-5D6E-409C-BE32-E72D297353CC}">
              <c16:uniqueId val="{00000002-B6EE-43E1-BFF5-D1B39801EB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EE-43E1-BFF5-D1B39801EB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EE-43E1-BFF5-D1B39801EB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46</c:v>
                </c:pt>
                <c:pt idx="9">
                  <c:v>0</c:v>
                </c:pt>
                <c:pt idx="12">
                  <c:v>0</c:v>
                </c:pt>
              </c:numCache>
            </c:numRef>
          </c:val>
          <c:extLst>
            <c:ext xmlns:c16="http://schemas.microsoft.com/office/drawing/2014/chart" uri="{C3380CC4-5D6E-409C-BE32-E72D297353CC}">
              <c16:uniqueId val="{00000005-B6EE-43E1-BFF5-D1B39801EB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1939</c:v>
                </c:pt>
                <c:pt idx="3">
                  <c:v>1710</c:v>
                </c:pt>
                <c:pt idx="6">
                  <c:v>1535</c:v>
                </c:pt>
                <c:pt idx="9">
                  <c:v>1540</c:v>
                </c:pt>
                <c:pt idx="12">
                  <c:v>1456</c:v>
                </c:pt>
              </c:numCache>
            </c:numRef>
          </c:val>
          <c:extLst>
            <c:ext xmlns:c16="http://schemas.microsoft.com/office/drawing/2014/chart" uri="{C3380CC4-5D6E-409C-BE32-E72D297353CC}">
              <c16:uniqueId val="{00000006-B6EE-43E1-BFF5-D1B39801EB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181</c:v>
                </c:pt>
                <c:pt idx="3">
                  <c:v>163</c:v>
                </c:pt>
                <c:pt idx="6">
                  <c:v>1302</c:v>
                </c:pt>
                <c:pt idx="9">
                  <c:v>1169</c:v>
                </c:pt>
                <c:pt idx="12">
                  <c:v>1082</c:v>
                </c:pt>
              </c:numCache>
            </c:numRef>
          </c:val>
          <c:extLst>
            <c:ext xmlns:c16="http://schemas.microsoft.com/office/drawing/2014/chart" uri="{C3380CC4-5D6E-409C-BE32-E72D297353CC}">
              <c16:uniqueId val="{00000007-B6EE-43E1-BFF5-D1B39801EB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1904</c:v>
                </c:pt>
                <c:pt idx="3">
                  <c:v>1586</c:v>
                </c:pt>
                <c:pt idx="6">
                  <c:v>1247</c:v>
                </c:pt>
                <c:pt idx="9">
                  <c:v>1125</c:v>
                </c:pt>
                <c:pt idx="12">
                  <c:v>1031</c:v>
                </c:pt>
              </c:numCache>
            </c:numRef>
          </c:val>
          <c:extLst>
            <c:ext xmlns:c16="http://schemas.microsoft.com/office/drawing/2014/chart" uri="{C3380CC4-5D6E-409C-BE32-E72D297353CC}">
              <c16:uniqueId val="{00000008-B6EE-43E1-BFF5-D1B39801EB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167</c:v>
                </c:pt>
                <c:pt idx="3">
                  <c:v>148</c:v>
                </c:pt>
                <c:pt idx="6">
                  <c:v>141</c:v>
                </c:pt>
                <c:pt idx="9">
                  <c:v>9</c:v>
                </c:pt>
                <c:pt idx="12">
                  <c:v>55</c:v>
                </c:pt>
              </c:numCache>
            </c:numRef>
          </c:val>
          <c:extLst>
            <c:ext xmlns:c16="http://schemas.microsoft.com/office/drawing/2014/chart" uri="{C3380CC4-5D6E-409C-BE32-E72D297353CC}">
              <c16:uniqueId val="{00000009-B6EE-43E1-BFF5-D1B39801EB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12210</c:v>
                </c:pt>
                <c:pt idx="3">
                  <c:v>12584</c:v>
                </c:pt>
                <c:pt idx="6">
                  <c:v>12464</c:v>
                </c:pt>
                <c:pt idx="9">
                  <c:v>12437</c:v>
                </c:pt>
                <c:pt idx="12">
                  <c:v>12737</c:v>
                </c:pt>
              </c:numCache>
            </c:numRef>
          </c:val>
          <c:extLst>
            <c:ext xmlns:c16="http://schemas.microsoft.com/office/drawing/2014/chart" uri="{C3380CC4-5D6E-409C-BE32-E72D297353CC}">
              <c16:uniqueId val="{0000000A-B6EE-43E1-BFF5-D1B39801EB3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6EE-43E1-BFF5-D1B39801EB3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2945</c:v>
                </c:pt>
                <c:pt idx="1">
                  <c:v>3214</c:v>
                </c:pt>
                <c:pt idx="2">
                  <c:v>2757</c:v>
                </c:pt>
              </c:numCache>
            </c:numRef>
          </c:val>
          <c:extLst>
            <c:ext xmlns:c16="http://schemas.microsoft.com/office/drawing/2014/chart" uri="{C3380CC4-5D6E-409C-BE32-E72D297353CC}">
              <c16:uniqueId val="{00000000-739B-40A0-A9D1-46D218418D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705</c:v>
                </c:pt>
                <c:pt idx="1">
                  <c:v>376</c:v>
                </c:pt>
                <c:pt idx="2">
                  <c:v>577</c:v>
                </c:pt>
              </c:numCache>
            </c:numRef>
          </c:val>
          <c:extLst>
            <c:ext xmlns:c16="http://schemas.microsoft.com/office/drawing/2014/chart" uri="{C3380CC4-5D6E-409C-BE32-E72D297353CC}">
              <c16:uniqueId val="{00000001-739B-40A0-A9D1-46D218418D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2891</c:v>
                </c:pt>
                <c:pt idx="1">
                  <c:v>2963</c:v>
                </c:pt>
                <c:pt idx="2">
                  <c:v>2973</c:v>
                </c:pt>
              </c:numCache>
            </c:numRef>
          </c:val>
          <c:extLst>
            <c:ext xmlns:c16="http://schemas.microsoft.com/office/drawing/2014/chart" uri="{C3380CC4-5D6E-409C-BE32-E72D297353CC}">
              <c16:uniqueId val="{00000002-739B-40A0-A9D1-46D218418D9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{22D71F28-874C-4A5A-8FE0-66FCF7CE8605}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5B3-4DC9-AC62-3C227E1EBB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{9D0C7A22-E315-4173-B546-4ED080CDC6CD}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B3-4DC9-AC62-3C227E1EBB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{8340221E-3514-4BA3-8C7A-E636B423A6A8}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B3-4DC9-AC62-3C227E1EBB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{7AA496AC-E08D-48C5-AC56-C3A0A555CBDD}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B3-4DC9-AC62-3C227E1EBB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{04DB25E3-993A-4DA0-906D-D7358D0F87DA}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B3-4DC9-AC62-3C227E1EBBE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{04A6D515-EEEC-44B1-8B76-9E57F6CDAE09}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5B3-4DC9-AC62-3C227E1EBBE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{C9CEB532-C4C6-46B6-9A58-00FAAF28B9A2}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5B3-4DC9-AC62-3C227E1EBBE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{6A9F2C05-14EB-41A5-870F-BE092959ED8E}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5B3-4DC9-AC62-3C227E1EBBE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{4848C58C-7056-41AC-9131-A7BA524F1DFA}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5B3-4DC9-AC62-3C227E1EBB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59.6</c:v>
                </c:pt>
                <c:pt idx="8">
                  <c:v>58.4</c:v>
                </c:pt>
                <c:pt idx="16">
                  <c:v>59.5</c:v>
                </c:pt>
                <c:pt idx="24">
                  <c:v>60.1</c:v>
                </c:pt>
                <c:pt idx="32">
                  <c:v>60.5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5B3-4DC9-AC62-3C227E1EBBE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{51F8A36F-6AC8-41DD-A617-FE66B30985F9}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5B3-4DC9-AC62-3C227E1EBBE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{8A830818-E5FC-40F8-B9A0-C07156579E9F}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B3-4DC9-AC62-3C227E1EBB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{BD0949ED-902D-4B07-99C4-B84D17AB8F6C}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B3-4DC9-AC62-3C227E1EBB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{3AE1F06D-EC76-49B5-81CD-071B08476D68}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B3-4DC9-AC62-3C227E1EBB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{BF0EE970-9E1E-4572-91B9-9D92DE773103}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B3-4DC9-AC62-3C227E1EBBEE}"/>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{02E2927A-D0F2-4C15-8145-E74116EBFCD1}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5B3-4DC9-AC62-3C227E1EBBEE}"/>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{D6C04D50-812B-4B72-9EEB-92FC141CF2CD}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5B3-4DC9-AC62-3C227E1EBBEE}"/>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{DFC26A6E-744F-48B9-9774-56CD8572B4AC}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5B3-4DC9-AC62-3C227E1EBBEE}"/>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{3AAAA49F-69E5-4CBB-B9E4-BEE2DE28F8C2}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5B3-4DC9-AC62-3C227E1EBB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62.6</c:v>
                </c:pt>
                <c:pt idx="8">
                  <c:v>63.5</c:v>
                </c:pt>
                <c:pt idx="16">
                  <c:v>65.3</c:v>
                </c:pt>
                <c:pt idx="24">
                  <c:v>65.7</c:v>
                </c:pt>
                <c:pt idx="32">
                  <c:v>65.3</c:v>
                </c:pt>
              </c:numCache>
            </c:numRef>
          </c:xVal>
          <c:yVal>
            <c:numRef>
              <c:f>公会計指標分析・財政指標組合せ分析表!$BP$55:$DC$55</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75B3-4DC9-AC62-3C227E1EBBEE}"/>
            </c:ext>
          </c:extLst>
        </c:ser>
        <c:dLbls>
          <c:showLegendKey val="0"/>
          <c:showVal val="1"/>
          <c:showCatName val="0"/>
          <c:showSerName val="0"/>
          <c:showPercent val="0"/>
          <c:showBubbleSize val="0"/>
        </c:dLbls>
        <c:axId val="46179840"/>
        <c:axId val="46181760"/>
      </c:scatterChart>
      <c:valAx>
        <c:axId val="46179840"/>
        <c:scaling>
          <c:orientation val="maxMin"/>
          <c:max val="66"/>
          <c:min val="6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{25ED788A-341A-4D9D-9E96-F818D597A49C}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539-4C2F-867E-95D80439AD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{83123FC3-E107-4F92-8191-D35B5F6181A4}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39-4C2F-867E-95D80439AD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{0F950FC8-3F61-4191-947B-CA1D601B61BA}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39-4C2F-867E-95D80439AD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{36B27AC0-2801-4372-AA62-A08874B8DCDE}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39-4C2F-867E-95D80439AD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{C3A08D6A-D7C7-46A6-910B-073EFAA5C32C}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39-4C2F-867E-95D80439AD0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{77EE88FD-6B36-4670-BAED-1AB82B61119D}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539-4C2F-867E-95D80439AD0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{700923C9-204C-4223-9289-93D382643BA1}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539-4C2F-867E-95D80439AD0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{5D9A8AEE-CF8B-4CF7-B098-86009823A097}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539-4C2F-867E-95D80439AD0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{2BD10044-51BA-48E1-9FEB-CFC65FB1642E}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539-4C2F-867E-95D80439AD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c:v>
                </c:pt>
                <c:pt idx="16">
                  <c:v>7.2</c:v>
                </c:pt>
                <c:pt idx="24">
                  <c:v>7.9</c:v>
                </c:pt>
                <c:pt idx="32">
                  <c:v>8.3000000000000007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539-4C2F-867E-95D80439AD0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{35CD7019-9195-4B03-90AF-E13FE3EBE6AC}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539-4C2F-867E-95D80439AD0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{E1557539-AA86-412E-84EE-CED4E35F3DB0}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39-4C2F-867E-95D80439AD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{B4D23870-6FFE-4CDF-AE8B-A31C52736118}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39-4C2F-867E-95D80439AD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{5FBA4B87-E8AD-4134-8E4D-D7A5614266BC}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39-4C2F-867E-95D80439AD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{EFB97EF4-3D91-4BE2-999A-A63DED242D0A}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39-4C2F-867E-95D80439AD0E}"/>
                </c:ext>
              </c:extLst>
            </c:dLbl>
            <c:dLbl>
              <c:idx val="8"/>
              <c:layout>
                <c:manualLayout>
                  <c:x val="-4.5160355153971272E-2"/>
                  <c:y val="-6.141606965375199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{00FF38BD-3FB6-4623-BA4B-4C616C734853}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539-4C2F-867E-95D80439AD0E}"/>
                </c:ext>
              </c:extLst>
            </c:dLbl>
            <c:dLbl>
              <c:idx val="16"/>
              <c:layout>
                <c:manualLayout>
                  <c:x val="-1.8235628084250059E-2"/>
                  <c:y val="-6.341722452183605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{8EC1D552-6EE4-4A7F-8537-72297AC0AD16}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539-4C2F-867E-95D80439AD0E}"/>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{F15F457C-C62E-4680-BEA3-9681EE9C505A}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539-4C2F-867E-95D80439AD0E}"/>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{66CC439C-4083-4EC3-9D20-1097E11B5F5D}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539-4C2F-867E-95D80439AD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8.9</c:v>
                </c:pt>
                <c:pt idx="24">
                  <c:v>8.8000000000000007</c:v>
                </c:pt>
                <c:pt idx="32">
                  <c:v>8.3000000000000007</c:v>
                </c:pt>
              </c:numCache>
            </c:numRef>
          </c:xVal>
          <c:yVal>
            <c:numRef>
              <c:f>公会計指標分析・財政指標組合せ分析表!$BP$77:$DC$77</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2539-4C2F-867E-95D80439AD0E}"/>
            </c:ext>
          </c:extLst>
        </c:ser>
        <c:dLbls>
          <c:showLegendKey val="0"/>
          <c:showVal val="1"/>
          <c:showCatName val="0"/>
          <c:showSerName val="0"/>
          <c:showPercent val="0"/>
          <c:showBubbleSize val="0"/>
        </c:dLbls>
        <c:axId val="84219776"/>
        <c:axId val="84234240"/>
      </c:scatterChart>
      <c:valAx>
        <c:axId val="84219776"/>
        <c:scaling>
          <c:orientation val="maxMin"/>
          <c:max val="9.1999999999999993"/>
          <c:min val="8.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香川県まんのう町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実質公債費比率は前年度より０．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ポイント悪化し、</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％となった。主な要因は、合併後の大型事業などに係る合併特例債</a:t>
          </a:r>
          <a:r>
            <a:rPr kumimoji="1" lang="ja-JP" altLang="en-US" sz="1100">
              <a:solidFill>
                <a:schemeClr val="dk1"/>
              </a:solidFill>
              <a:effectLst/>
              <a:latin typeface="+mn-lt"/>
              <a:ea typeface="+mn-ea"/>
              <a:cs typeface="+mn-cs"/>
            </a:rPr>
            <a:t>や過疎債</a:t>
          </a:r>
          <a:r>
            <a:rPr kumimoji="1" lang="ja-JP" altLang="ja-JP" sz="1100">
              <a:solidFill>
                <a:schemeClr val="dk1"/>
              </a:solidFill>
              <a:effectLst/>
              <a:latin typeface="+mn-lt"/>
              <a:ea typeface="+mn-ea"/>
              <a:cs typeface="+mn-cs"/>
            </a:rPr>
            <a:t>の元利償還金が多額になってきたことによるものである。</a:t>
          </a:r>
          <a:endParaRPr lang="ja-JP" altLang="ja-JP" sz="1400">
            <a:effectLst/>
          </a:endParaRPr>
        </a:p>
        <a:p>
          <a:r>
            <a:rPr kumimoji="1" lang="ja-JP" altLang="ja-JP" sz="1100">
              <a:solidFill>
                <a:schemeClr val="dk1"/>
              </a:solidFill>
              <a:effectLst/>
              <a:latin typeface="+mn-lt"/>
              <a:ea typeface="+mn-ea"/>
              <a:cs typeface="+mn-cs"/>
            </a:rPr>
            <a:t>　選択と集中により、充当事業を厳選して新規地方債発行を抑制するとともに、合併特例債、辺地・過疎債等の交付税措置される有利な地方債の活用を図るとともに、特別交付金等を有効活用し、安易に地方債に頼ることのないよう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満期一括地方債は発行していない。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香川県まんのう町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将来負担比率は、前年度に引き続きマイナス値である。主な要因は、</a:t>
          </a:r>
          <a:r>
            <a:rPr kumimoji="1" lang="ja-JP" altLang="en-US" sz="1100">
              <a:solidFill>
                <a:schemeClr val="dk1"/>
              </a:solidFill>
              <a:effectLst/>
              <a:latin typeface="+mn-lt"/>
              <a:ea typeface="+mn-ea"/>
              <a:cs typeface="+mn-cs"/>
            </a:rPr>
            <a:t>充当可能財源等</a:t>
          </a:r>
          <a:r>
            <a:rPr kumimoji="1" lang="ja-JP" altLang="ja-JP" sz="1100">
              <a:solidFill>
                <a:schemeClr val="dk1"/>
              </a:solidFill>
              <a:effectLst/>
              <a:latin typeface="+mn-lt"/>
              <a:ea typeface="+mn-ea"/>
              <a:cs typeface="+mn-cs"/>
            </a:rPr>
            <a:t>が高い水準を維持していることによるものである。今後、小学校大規模改修等の公共施設整備事業により、地方債現在高の上昇が予想されることから、経常的経費の削減を中心とする行財政改革を進めるとともに、決算剰余金の活用等により基金の計画的な積立に努める。また、地方債の発行に当たっては、後年度の過重な負担とならないよう、プライマリーバランスを堅持しながら、適債事業への計画的・効果的な活用を図ることにより将来負担額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香川県まんのう町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歳出積立により、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減債</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基金に２億円積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立てた一方で、一般会計における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財源調整のため財政調整</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億円取</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崩したこと等により、基金全体としては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２億４</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公債費に充当するため「減債基金」を積み増しする予定であるが、今後、子ども園の統合や、出張所の改築など、大型事業を予定していることから、財源不足による財源調整の為、財政調整基金の取崩しも余儀なくされ、中長期的に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子ども未来夢基金：町内の心身ともに健全な子どもたちを育成するための事業に要する経費に充てる基金。（果実運用型）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地域振興基金：本町の地域振興に関する施策の推進を図るため、市町村の合併の特例に関する法律第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の地方債等を財源として設置している基金。（果実運用型）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地域福祉基金：高齢化社会の到来に備え、福祉活動の推進、快適な生活環境の形成等に必要な財源を確保するため設置している。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仲南地区特定施設に関する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基金：仲南振興公社に対する財政支援の充当財源として基金を取り崩した事により、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ふるさと応援基金：文化財保護事業や老人福祉事業などに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百万円取り崩し、寄付金を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健やか子ども基金：子どもに関する事業の充当基金として県補助金を積み立てた事により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百万円皆増となった。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子ども未来夢基金：果実運用型基金であり、運用益や利子などの果実を子どもたちを育成する為の様々な事業に毎年充当。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地域振興基金：果実運用型基金であり、運用益や利子などの果実を地域振興に関する様々な事業に毎年充当。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地域福祉基金：運用益や利子などを毎年積立て、必要に応じて、福祉関連事業などに充当予定。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一般会計における財源調整のため５億円を取り崩したこと等により、４億５千７百万円の大幅な減となった。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億円程度を目途に積増しを考えている。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決算剰余金を２億円歳出予算積立をした結果、２億円増加している。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令和７年度に地方債償還のピークを迎えるため、今後も、積増しと取崩しを繰り返す予定である。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18,243
18,018
194.45
14,253,273
13,806,070
367,448
7,014,461
12,737,454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60.5%</a:t>
          </a:r>
          <a:r>
            <a:rPr kumimoji="1" lang="ja-JP" altLang="en-US" sz="1100">
              <a:latin typeface="ＭＳ Ｐゴシック" panose="020B0600070205080204" pitchFamily="50" charset="-128"/>
              <a:ea typeface="ＭＳ Ｐゴシック" panose="020B0600070205080204" pitchFamily="50" charset="-128"/>
            </a:rPr>
            <a:t>となっており類似団体と比較すると低い値となっているが、香川県平均よりはやや高くなっている。令和２年度には町営住宅（旭東団地、四条団地）の取り壊しや高篠公民館の建替え、町道の改良工事などを行い、減価償却の進んだ施設の適正管理に努めた。令和２年度中の減価償却額が上回ったため前年度よりも減価償却率がやや高くなっており、今後も高くなりすぎないように適切な整備を行っていく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44577</xdr:rowOff>
    </xdr:from>
    <xdr:to>
      <xdr:col>23</xdr:col>
      <xdr:colOff>85090</xdr:colOff>
      <xdr:row>34</xdr:row>
      <xdr:rowOff>62103</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4673727"/>
          <a:ext cx="1270" cy="121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65930</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62103</xdr:rowOff>
    </xdr:from>
    <xdr:to>
      <xdr:col>23</xdr:col>
      <xdr:colOff>174625</xdr:colOff>
      <xdr:row>34</xdr:row>
      <xdr:rowOff>62103</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8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162704</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4448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44577</xdr:rowOff>
    </xdr:from>
    <xdr:to>
      <xdr:col>23</xdr:col>
      <xdr:colOff>174625</xdr:colOff>
      <xdr:row>27</xdr:row>
      <xdr:rowOff>44577</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46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58056</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5201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79629</xdr:rowOff>
    </xdr:from>
    <xdr:to>
      <xdr:col>23</xdr:col>
      <xdr:colOff>136525</xdr:colOff>
      <xdr:row>31</xdr:row>
      <xdr:rowOff>9779</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522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96901</xdr:rowOff>
    </xdr:from>
    <xdr:to>
      <xdr:col>19</xdr:col>
      <xdr:colOff>187325</xdr:colOff>
      <xdr:row>31</xdr:row>
      <xdr:rowOff>27051</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524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79629</xdr:rowOff>
    </xdr:from>
    <xdr:to>
      <xdr:col>15</xdr:col>
      <xdr:colOff>187325</xdr:colOff>
      <xdr:row>31</xdr:row>
      <xdr:rowOff>9779</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522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1905</xdr:rowOff>
    </xdr:from>
    <xdr:to>
      <xdr:col>11</xdr:col>
      <xdr:colOff>187325</xdr:colOff>
      <xdr:row>30</xdr:row>
      <xdr:rowOff>103505</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51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50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66692</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486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26543</xdr:rowOff>
    </xdr:from>
    <xdr:to>
      <xdr:col>19</xdr:col>
      <xdr:colOff>187325</xdr:colOff>
      <xdr:row>29</xdr:row>
      <xdr:rowOff>128143</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499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77343</xdr:rowOff>
    </xdr:from>
    <xdr:to>
      <xdr:col>23</xdr:col>
      <xdr:colOff>85725</xdr:colOff>
      <xdr:row>29</xdr:row>
      <xdr:rowOff>94615</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5049393"/>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635</xdr:rowOff>
    </xdr:from>
    <xdr:to>
      <xdr:col>15</xdr:col>
      <xdr:colOff>187325</xdr:colOff>
      <xdr:row>29</xdr:row>
      <xdr:rowOff>102235</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497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51435</xdr:rowOff>
    </xdr:from>
    <xdr:to>
      <xdr:col>19</xdr:col>
      <xdr:colOff>136525</xdr:colOff>
      <xdr:row>29</xdr:row>
      <xdr:rowOff>77343</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289300" y="5023485"/>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124587</xdr:rowOff>
    </xdr:from>
    <xdr:to>
      <xdr:col>11</xdr:col>
      <xdr:colOff>187325</xdr:colOff>
      <xdr:row>29</xdr:row>
      <xdr:rowOff>54737</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492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3937</xdr:rowOff>
    </xdr:from>
    <xdr:to>
      <xdr:col>15</xdr:col>
      <xdr:colOff>136525</xdr:colOff>
      <xdr:row>29</xdr:row>
      <xdr:rowOff>51435</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4975987"/>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4953</xdr:rowOff>
    </xdr:from>
    <xdr:to>
      <xdr:col>7</xdr:col>
      <xdr:colOff>187325</xdr:colOff>
      <xdr:row>29</xdr:row>
      <xdr:rowOff>106553</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497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3937</xdr:rowOff>
    </xdr:from>
    <xdr:to>
      <xdr:col>11</xdr:col>
      <xdr:colOff>136525</xdr:colOff>
      <xdr:row>29</xdr:row>
      <xdr:rowOff>55753</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flipV="1">
          <a:off x="1765300" y="4975987"/>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18178</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5333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906</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5315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94632</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523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55770</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519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144670</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4773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118762</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474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71264</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470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123080</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4752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債務償還比率は類似団体、全国平均、県内平均のいずれと比較しても低く、実質債務が相対的に多くないことがわかる。</a:t>
          </a:r>
        </a:p>
        <a:p>
          <a:r>
            <a:rPr kumimoji="1" lang="ja-JP" altLang="en-US" sz="1100">
              <a:latin typeface="ＭＳ Ｐゴシック" panose="020B0600070205080204" pitchFamily="50" charset="-128"/>
              <a:ea typeface="ＭＳ Ｐゴシック" panose="020B0600070205080204" pitchFamily="50" charset="-128"/>
            </a:rPr>
            <a:t>今後も負債が増えないように調整を図っていく。</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000-000086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112945</xdr:rowOff>
    </xdr:from>
    <xdr:to>
      <xdr:col>76</xdr:col>
      <xdr:colOff>21589</xdr:colOff>
      <xdr:row>34</xdr:row>
      <xdr:rowOff>160877</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flipV="1">
          <a:off x="14793595" y="4742095"/>
          <a:ext cx="1269" cy="124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164704</xdr:rowOff>
    </xdr:from>
    <xdr:ext cx="469744" cy="259045"/>
    <xdr:sp macro="" textlink="">
      <xdr:nvSpPr>
        <xdr:cNvPr id="136" name="債務償還比率最小値テキスト">
          <a:extLst>
            <a:ext uri="{FF2B5EF4-FFF2-40B4-BE49-F238E27FC236}">
              <a16:creationId xmlns:a16="http://schemas.microsoft.com/office/drawing/2014/main" id="{00000000-0008-0000-0000-000088000000}"/>
            </a:ext>
          </a:extLst>
        </xdr:cNvPr>
        <xdr:cNvSpPr txBox="1"/>
      </xdr:nvSpPr>
      <xdr:spPr>
        <a:xfrm>
          <a:off x="14846300" y="599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160877</xdr:rowOff>
    </xdr:from>
    <xdr:to>
      <xdr:col>76</xdr:col>
      <xdr:colOff>111125</xdr:colOff>
      <xdr:row>34</xdr:row>
      <xdr:rowOff>160877</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5990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59622</xdr:rowOff>
    </xdr:from>
    <xdr:ext cx="469744" cy="259045"/>
    <xdr:sp macro="" textlink="">
      <xdr:nvSpPr>
        <xdr:cNvPr id="138" name="債務償還比率最大値テキスト">
          <a:extLst>
            <a:ext uri="{FF2B5EF4-FFF2-40B4-BE49-F238E27FC236}">
              <a16:creationId xmlns:a16="http://schemas.microsoft.com/office/drawing/2014/main" id="{00000000-0008-0000-0000-00008A000000}"/>
            </a:ext>
          </a:extLst>
        </xdr:cNvPr>
        <xdr:cNvSpPr txBox="1"/>
      </xdr:nvSpPr>
      <xdr:spPr>
        <a:xfrm>
          <a:off x="14846300" y="451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112945</xdr:rowOff>
    </xdr:from>
    <xdr:to>
      <xdr:col>76</xdr:col>
      <xdr:colOff>111125</xdr:colOff>
      <xdr:row>27</xdr:row>
      <xdr:rowOff>112945</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474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29280</xdr:rowOff>
    </xdr:from>
    <xdr:ext cx="469744" cy="259045"/>
    <xdr:sp macro="" textlink="">
      <xdr:nvSpPr>
        <xdr:cNvPr id="140" name="債務償還比率平均値テキスト">
          <a:extLst>
            <a:ext uri="{FF2B5EF4-FFF2-40B4-BE49-F238E27FC236}">
              <a16:creationId xmlns:a16="http://schemas.microsoft.com/office/drawing/2014/main" id="{00000000-0008-0000-0000-00008C000000}"/>
            </a:ext>
          </a:extLst>
        </xdr:cNvPr>
        <xdr:cNvSpPr txBox="1"/>
      </xdr:nvSpPr>
      <xdr:spPr>
        <a:xfrm>
          <a:off x="14846300" y="53442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50853</xdr:rowOff>
    </xdr:from>
    <xdr:to>
      <xdr:col>76</xdr:col>
      <xdr:colOff>73025</xdr:colOff>
      <xdr:row>31</xdr:row>
      <xdr:rowOff>152453</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4744700" y="53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167079</xdr:rowOff>
    </xdr:from>
    <xdr:to>
      <xdr:col>72</xdr:col>
      <xdr:colOff>123825</xdr:colOff>
      <xdr:row>32</xdr:row>
      <xdr:rowOff>97229</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4033500" y="54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27654</xdr:rowOff>
    </xdr:from>
    <xdr:to>
      <xdr:col>68</xdr:col>
      <xdr:colOff>123825</xdr:colOff>
      <xdr:row>32</xdr:row>
      <xdr:rowOff>129254</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3271500" y="55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47445</xdr:rowOff>
    </xdr:from>
    <xdr:to>
      <xdr:col>64</xdr:col>
      <xdr:colOff>123825</xdr:colOff>
      <xdr:row>32</xdr:row>
      <xdr:rowOff>149045</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2509500" y="55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57880</xdr:rowOff>
    </xdr:from>
    <xdr:to>
      <xdr:col>60</xdr:col>
      <xdr:colOff>123825</xdr:colOff>
      <xdr:row>32</xdr:row>
      <xdr:rowOff>159480</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1747500" y="55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32491</xdr:rowOff>
    </xdr:from>
    <xdr:to>
      <xdr:col>76</xdr:col>
      <xdr:colOff>73025</xdr:colOff>
      <xdr:row>30</xdr:row>
      <xdr:rowOff>134091</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744700" y="517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55368</xdr:rowOff>
    </xdr:from>
    <xdr:ext cx="469744" cy="259045"/>
    <xdr:sp macro="" textlink="">
      <xdr:nvSpPr>
        <xdr:cNvPr id="152" name="債務償還比率該当値テキスト">
          <a:extLst>
            <a:ext uri="{FF2B5EF4-FFF2-40B4-BE49-F238E27FC236}">
              <a16:creationId xmlns:a16="http://schemas.microsoft.com/office/drawing/2014/main" id="{00000000-0008-0000-0000-000098000000}"/>
            </a:ext>
          </a:extLst>
        </xdr:cNvPr>
        <xdr:cNvSpPr txBox="1"/>
      </xdr:nvSpPr>
      <xdr:spPr>
        <a:xfrm>
          <a:off x="14846300" y="502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79449</xdr:rowOff>
    </xdr:from>
    <xdr:to>
      <xdr:col>72</xdr:col>
      <xdr:colOff>123825</xdr:colOff>
      <xdr:row>31</xdr:row>
      <xdr:rowOff>9599</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033500" y="52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83291</xdr:rowOff>
    </xdr:from>
    <xdr:to>
      <xdr:col>76</xdr:col>
      <xdr:colOff>22225</xdr:colOff>
      <xdr:row>30</xdr:row>
      <xdr:rowOff>130249</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4084300" y="5226791"/>
          <a:ext cx="711200" cy="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66135</xdr:rowOff>
    </xdr:from>
    <xdr:to>
      <xdr:col>68</xdr:col>
      <xdr:colOff>123825</xdr:colOff>
      <xdr:row>30</xdr:row>
      <xdr:rowOff>167735</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3271500" y="520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116935</xdr:rowOff>
    </xdr:from>
    <xdr:to>
      <xdr:col>72</xdr:col>
      <xdr:colOff>73025</xdr:colOff>
      <xdr:row>30</xdr:row>
      <xdr:rowOff>130249</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3322300" y="5260435"/>
          <a:ext cx="7620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47244</xdr:rowOff>
    </xdr:from>
    <xdr:to>
      <xdr:col>64</xdr:col>
      <xdr:colOff>123825</xdr:colOff>
      <xdr:row>30</xdr:row>
      <xdr:rowOff>148844</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2509500" y="519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98044</xdr:rowOff>
    </xdr:from>
    <xdr:to>
      <xdr:col>68</xdr:col>
      <xdr:colOff>73025</xdr:colOff>
      <xdr:row>30</xdr:row>
      <xdr:rowOff>116935</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2560300" y="5241544"/>
          <a:ext cx="7620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36989</xdr:rowOff>
    </xdr:from>
    <xdr:to>
      <xdr:col>60</xdr:col>
      <xdr:colOff>123825</xdr:colOff>
      <xdr:row>30</xdr:row>
      <xdr:rowOff>138589</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1747500" y="51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87789</xdr:rowOff>
    </xdr:from>
    <xdr:to>
      <xdr:col>64</xdr:col>
      <xdr:colOff>73025</xdr:colOff>
      <xdr:row>30</xdr:row>
      <xdr:rowOff>98044</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1798300" y="5231289"/>
          <a:ext cx="762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88356</xdr:rowOff>
    </xdr:from>
    <xdr:ext cx="469744" cy="259045"/>
    <xdr:sp macro="" textlink="">
      <xdr:nvSpPr>
        <xdr:cNvPr id="161" name="n_1aveValue債務償還比率">
          <a:extLst>
            <a:ext uri="{FF2B5EF4-FFF2-40B4-BE49-F238E27FC236}">
              <a16:creationId xmlns:a16="http://schemas.microsoft.com/office/drawing/2014/main" id="{00000000-0008-0000-0000-0000A1000000}"/>
            </a:ext>
          </a:extLst>
        </xdr:cNvPr>
        <xdr:cNvSpPr txBox="1"/>
      </xdr:nvSpPr>
      <xdr:spPr>
        <a:xfrm>
          <a:off x="13836727" y="557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120381</xdr:rowOff>
    </xdr:from>
    <xdr:ext cx="469744" cy="259045"/>
    <xdr:sp macro="" textlink="">
      <xdr:nvSpPr>
        <xdr:cNvPr id="162" name="n_2aveValue債務償還比率">
          <a:extLst>
            <a:ext uri="{FF2B5EF4-FFF2-40B4-BE49-F238E27FC236}">
              <a16:creationId xmlns:a16="http://schemas.microsoft.com/office/drawing/2014/main" id="{00000000-0008-0000-0000-0000A2000000}"/>
            </a:ext>
          </a:extLst>
        </xdr:cNvPr>
        <xdr:cNvSpPr txBox="1"/>
      </xdr:nvSpPr>
      <xdr:spPr>
        <a:xfrm>
          <a:off x="13087427" y="560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140172</xdr:rowOff>
    </xdr:from>
    <xdr:ext cx="469744" cy="259045"/>
    <xdr:sp macro="" textlink="">
      <xdr:nvSpPr>
        <xdr:cNvPr id="163" name="n_3aveValue債務償還比率">
          <a:extLst>
            <a:ext uri="{FF2B5EF4-FFF2-40B4-BE49-F238E27FC236}">
              <a16:creationId xmlns:a16="http://schemas.microsoft.com/office/drawing/2014/main" id="{00000000-0008-0000-0000-0000A3000000}"/>
            </a:ext>
          </a:extLst>
        </xdr:cNvPr>
        <xdr:cNvSpPr txBox="1"/>
      </xdr:nvSpPr>
      <xdr:spPr>
        <a:xfrm>
          <a:off x="12325427" y="562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150607</xdr:rowOff>
    </xdr:from>
    <xdr:ext cx="469744" cy="259045"/>
    <xdr:sp macro="" textlink="">
      <xdr:nvSpPr>
        <xdr:cNvPr id="164" name="n_4aveValue債務償還比率">
          <a:extLst>
            <a:ext uri="{FF2B5EF4-FFF2-40B4-BE49-F238E27FC236}">
              <a16:creationId xmlns:a16="http://schemas.microsoft.com/office/drawing/2014/main" id="{00000000-0008-0000-0000-0000A4000000}"/>
            </a:ext>
          </a:extLst>
        </xdr:cNvPr>
        <xdr:cNvSpPr txBox="1"/>
      </xdr:nvSpPr>
      <xdr:spPr>
        <a:xfrm>
          <a:off x="11563427" y="563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26126</xdr:rowOff>
    </xdr:from>
    <xdr:ext cx="469744" cy="259045"/>
    <xdr:sp macro="" textlink="">
      <xdr:nvSpPr>
        <xdr:cNvPr id="165" name="n_1mainValue債務償還比率">
          <a:extLst>
            <a:ext uri="{FF2B5EF4-FFF2-40B4-BE49-F238E27FC236}">
              <a16:creationId xmlns:a16="http://schemas.microsoft.com/office/drawing/2014/main" id="{00000000-0008-0000-0000-0000A5000000}"/>
            </a:ext>
          </a:extLst>
        </xdr:cNvPr>
        <xdr:cNvSpPr txBox="1"/>
      </xdr:nvSpPr>
      <xdr:spPr>
        <a:xfrm>
          <a:off x="13836727" y="499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12812</xdr:rowOff>
    </xdr:from>
    <xdr:ext cx="469744" cy="259045"/>
    <xdr:sp macro="" textlink="">
      <xdr:nvSpPr>
        <xdr:cNvPr id="166" name="n_2mainValue債務償還比率">
          <a:extLst>
            <a:ext uri="{FF2B5EF4-FFF2-40B4-BE49-F238E27FC236}">
              <a16:creationId xmlns:a16="http://schemas.microsoft.com/office/drawing/2014/main" id="{00000000-0008-0000-0000-0000A6000000}"/>
            </a:ext>
          </a:extLst>
        </xdr:cNvPr>
        <xdr:cNvSpPr txBox="1"/>
      </xdr:nvSpPr>
      <xdr:spPr>
        <a:xfrm>
          <a:off x="13087427" y="498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165371</xdr:rowOff>
    </xdr:from>
    <xdr:ext cx="469744" cy="259045"/>
    <xdr:sp macro="" textlink="">
      <xdr:nvSpPr>
        <xdr:cNvPr id="167" name="n_3mainValue債務償還比率">
          <a:extLst>
            <a:ext uri="{FF2B5EF4-FFF2-40B4-BE49-F238E27FC236}">
              <a16:creationId xmlns:a16="http://schemas.microsoft.com/office/drawing/2014/main" id="{00000000-0008-0000-0000-0000A7000000}"/>
            </a:ext>
          </a:extLst>
        </xdr:cNvPr>
        <xdr:cNvSpPr txBox="1"/>
      </xdr:nvSpPr>
      <xdr:spPr>
        <a:xfrm>
          <a:off x="12325427" y="496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155116</xdr:rowOff>
    </xdr:from>
    <xdr:ext cx="469744" cy="259045"/>
    <xdr:sp macro="" textlink="">
      <xdr:nvSpPr>
        <xdr:cNvPr id="168" name="n_4mainValue債務償還比率">
          <a:extLst>
            <a:ext uri="{FF2B5EF4-FFF2-40B4-BE49-F238E27FC236}">
              <a16:creationId xmlns:a16="http://schemas.microsoft.com/office/drawing/2014/main" id="{00000000-0008-0000-0000-0000A8000000}"/>
            </a:ext>
          </a:extLst>
        </xdr:cNvPr>
        <xdr:cNvSpPr txBox="1"/>
      </xdr:nvSpPr>
      <xdr:spPr>
        <a:xfrm>
          <a:off x="11563427" y="495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000-0000AA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18,243
18,018
194.45
14,253,273
13,806,070
367,448
7,014,461
12,737,454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100965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5881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47642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100965</xdr:rowOff>
    </xdr:from>
    <xdr:to>
      <xdr:col>24</xdr:col>
      <xdr:colOff>152400</xdr:colOff>
      <xdr:row>33</xdr:row>
      <xdr:rowOff>100965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5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5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95885</xdr:rowOff>
    </xdr:from>
    <xdr:to>
      <xdr:col>20</xdr:col>
      <xdr:colOff>38100</xdr:colOff>
      <xdr:row>39</xdr:row>
      <xdr:rowOff>26035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52070</xdr:rowOff>
    </xdr:from>
    <xdr:to>
      <xdr:col>15</xdr:col>
      <xdr:colOff>101600</xdr:colOff>
      <xdr:row>38</xdr:row>
      <xdr:rowOff>153670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xdr:rowOff>
    </xdr:from>
    <xdr:to>
      <xdr:col>6</xdr:col>
      <xdr:colOff>38100</xdr:colOff>
      <xdr:row>38</xdr:row>
      <xdr:rowOff>104140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166387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22860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5112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90170</xdr:rowOff>
    </xdr:from>
    <xdr:to>
      <xdr:col>15</xdr:col>
      <xdr:colOff>101600</xdr:colOff>
      <xdr:row>38</xdr:row>
      <xdr:rowOff>20320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140970</xdr:rowOff>
    </xdr:from>
    <xdr:to>
      <xdr:col>19</xdr:col>
      <xdr:colOff>177800</xdr:colOff>
      <xdr:row>37</xdr:row>
      <xdr:rowOff>167640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4846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65405</xdr:rowOff>
    </xdr:from>
    <xdr:to>
      <xdr:col>10</xdr:col>
      <xdr:colOff>165100</xdr:colOff>
      <xdr:row>37</xdr:row>
      <xdr:rowOff>167005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116205</xdr:rowOff>
    </xdr:from>
    <xdr:to>
      <xdr:col>15</xdr:col>
      <xdr:colOff>50800</xdr:colOff>
      <xdr:row>37</xdr:row>
      <xdr:rowOff>140970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4598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52070</xdr:rowOff>
    </xdr:from>
    <xdr:to>
      <xdr:col>6</xdr:col>
      <xdr:colOff>38100</xdr:colOff>
      <xdr:row>37</xdr:row>
      <xdr:rowOff>153670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102870</xdr:rowOff>
    </xdr:from>
    <xdr:to>
      <xdr:col>10</xdr:col>
      <xdr:colOff>114300</xdr:colOff>
      <xdr:row>37</xdr:row>
      <xdr:rowOff>116205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4465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17162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144797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95267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63517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12082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170197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89592</xdr:rowOff>
    </xdr:from>
    <xdr:to>
      <xdr:col>54</xdr:col>
      <xdr:colOff>189865</xdr:colOff>
      <xdr:row>41</xdr:row>
      <xdr:rowOff>101232</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18892"/>
          <a:ext cx="0" cy="1211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105059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3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101232</xdr:rowOff>
    </xdr:from>
    <xdr:to>
      <xdr:col>55</xdr:col>
      <xdr:colOff>88900</xdr:colOff>
      <xdr:row>41</xdr:row>
      <xdr:rowOff>101232</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36269</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69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89592</xdr:rowOff>
    </xdr:from>
    <xdr:to>
      <xdr:col>55</xdr:col>
      <xdr:colOff>88900</xdr:colOff>
      <xdr:row>34</xdr:row>
      <xdr:rowOff>89592</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1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97724</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61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119297</xdr:rowOff>
    </xdr:from>
    <xdr:to>
      <xdr:col>55</xdr:col>
      <xdr:colOff>50800</xdr:colOff>
      <xdr:row>39</xdr:row>
      <xdr:rowOff>49447</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63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134328</xdr:rowOff>
    </xdr:from>
    <xdr:to>
      <xdr:col>50</xdr:col>
      <xdr:colOff>165100</xdr:colOff>
      <xdr:row>39</xdr:row>
      <xdr:rowOff>64478</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64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145244</xdr:rowOff>
    </xdr:from>
    <xdr:to>
      <xdr:col>46</xdr:col>
      <xdr:colOff>38100</xdr:colOff>
      <xdr:row>39</xdr:row>
      <xdr:rowOff>75394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66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155740</xdr:rowOff>
    </xdr:from>
    <xdr:to>
      <xdr:col>41</xdr:col>
      <xdr:colOff>101600</xdr:colOff>
      <xdr:row>39</xdr:row>
      <xdr:rowOff>85890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35554</xdr:rowOff>
    </xdr:from>
    <xdr:to>
      <xdr:col>36</xdr:col>
      <xdr:colOff>165100</xdr:colOff>
      <xdr:row>39</xdr:row>
      <xdr:rowOff>137154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11360</xdr:rowOff>
    </xdr:from>
    <xdr:to>
      <xdr:col>55</xdr:col>
      <xdr:colOff>50800</xdr:colOff>
      <xdr:row>38</xdr:row>
      <xdr:rowOff>112960</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52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34237</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3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19380</xdr:rowOff>
    </xdr:from>
    <xdr:to>
      <xdr:col>50</xdr:col>
      <xdr:colOff>165100</xdr:colOff>
      <xdr:row>38</xdr:row>
      <xdr:rowOff>120980</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5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62160</xdr:rowOff>
    </xdr:from>
    <xdr:to>
      <xdr:col>55</xdr:col>
      <xdr:colOff>0</xdr:colOff>
      <xdr:row>38</xdr:row>
      <xdr:rowOff>70180</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577260"/>
          <a:ext cx="8382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146063</xdr:rowOff>
    </xdr:from>
    <xdr:to>
      <xdr:col>46</xdr:col>
      <xdr:colOff>38100</xdr:colOff>
      <xdr:row>38</xdr:row>
      <xdr:rowOff>76212</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4897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25412</xdr:rowOff>
    </xdr:from>
    <xdr:to>
      <xdr:col>50</xdr:col>
      <xdr:colOff>114300</xdr:colOff>
      <xdr:row>38</xdr:row>
      <xdr:rowOff>70180</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8750300" y="6540512"/>
          <a:ext cx="8890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158236</xdr:rowOff>
    </xdr:from>
    <xdr:to>
      <xdr:col>41</xdr:col>
      <xdr:colOff>101600</xdr:colOff>
      <xdr:row>38</xdr:row>
      <xdr:rowOff>88385</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5018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25412</xdr:rowOff>
    </xdr:from>
    <xdr:to>
      <xdr:col>45</xdr:col>
      <xdr:colOff>177800</xdr:colOff>
      <xdr:row>38</xdr:row>
      <xdr:rowOff>37585</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540512"/>
          <a:ext cx="8890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168142</xdr:rowOff>
    </xdr:from>
    <xdr:to>
      <xdr:col>36</xdr:col>
      <xdr:colOff>165100</xdr:colOff>
      <xdr:row>38</xdr:row>
      <xdr:rowOff>98292</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51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37585</xdr:rowOff>
    </xdr:from>
    <xdr:to>
      <xdr:col>41</xdr:col>
      <xdr:colOff>50800</xdr:colOff>
      <xdr:row>38</xdr:row>
      <xdr:rowOff>47492</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552685"/>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55605</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74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66521</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75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77017</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128281</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8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137507</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30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92740</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26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104913</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114819</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28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110490</xdr:rowOff>
    </xdr:from>
    <xdr:to>
      <xdr:col>24</xdr:col>
      <xdr:colOff>62865</xdr:colOff>
      <xdr:row>62</xdr:row>
      <xdr:rowOff>169545</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54024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1922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169545</xdr:rowOff>
    </xdr:from>
    <xdr:to>
      <xdr:col>24</xdr:col>
      <xdr:colOff>152400</xdr:colOff>
      <xdr:row>62</xdr:row>
      <xdr:rowOff>169545</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079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57167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110490</xdr:rowOff>
    </xdr:from>
    <xdr:to>
      <xdr:col>24</xdr:col>
      <xdr:colOff>152400</xdr:colOff>
      <xdr:row>55</xdr:row>
      <xdr:rowOff>110490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126365</xdr:rowOff>
    </xdr:from>
    <xdr:to>
      <xdr:col>20</xdr:col>
      <xdr:colOff>38100</xdr:colOff>
      <xdr:row>60</xdr:row>
      <xdr:rowOff>56515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84455</xdr:rowOff>
    </xdr:from>
    <xdr:to>
      <xdr:col>10</xdr:col>
      <xdr:colOff>165100</xdr:colOff>
      <xdr:row>60</xdr:row>
      <xdr:rowOff>14605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118745</xdr:rowOff>
    </xdr:from>
    <xdr:to>
      <xdr:col>24</xdr:col>
      <xdr:colOff>114300</xdr:colOff>
      <xdr:row>61</xdr:row>
      <xdr:rowOff>48895</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97172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97790</xdr:rowOff>
    </xdr:from>
    <xdr:to>
      <xdr:col>20</xdr:col>
      <xdr:colOff>38100</xdr:colOff>
      <xdr:row>61</xdr:row>
      <xdr:rowOff>27940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148590</xdr:rowOff>
    </xdr:from>
    <xdr:to>
      <xdr:col>24</xdr:col>
      <xdr:colOff>63500</xdr:colOff>
      <xdr:row>60</xdr:row>
      <xdr:rowOff>169545</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3797300" y="1043559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97790</xdr:rowOff>
    </xdr:from>
    <xdr:to>
      <xdr:col>15</xdr:col>
      <xdr:colOff>101600</xdr:colOff>
      <xdr:row>61</xdr:row>
      <xdr:rowOff>27940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148590</xdr:rowOff>
    </xdr:from>
    <xdr:to>
      <xdr:col>19</xdr:col>
      <xdr:colOff>177800</xdr:colOff>
      <xdr:row>60</xdr:row>
      <xdr:rowOff>148590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908300" y="10435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67310</xdr:rowOff>
    </xdr:from>
    <xdr:to>
      <xdr:col>10</xdr:col>
      <xdr:colOff>165100</xdr:colOff>
      <xdr:row>60</xdr:row>
      <xdr:rowOff>168910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118110</xdr:rowOff>
    </xdr:from>
    <xdr:to>
      <xdr:col>15</xdr:col>
      <xdr:colOff>50800</xdr:colOff>
      <xdr:row>60</xdr:row>
      <xdr:rowOff>148590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019300" y="104051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57785</xdr:rowOff>
    </xdr:from>
    <xdr:to>
      <xdr:col>6</xdr:col>
      <xdr:colOff>38100</xdr:colOff>
      <xdr:row>60</xdr:row>
      <xdr:rowOff>159385</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079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108585</xdr:rowOff>
    </xdr:from>
    <xdr:to>
      <xdr:col>10</xdr:col>
      <xdr:colOff>114300</xdr:colOff>
      <xdr:row>60</xdr:row>
      <xdr:rowOff>118110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130300" y="103955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73042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31132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19067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19067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705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160037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816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150512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927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12556</xdr:rowOff>
    </xdr:from>
    <xdr:to>
      <xdr:col>54</xdr:col>
      <xdr:colOff>189865</xdr:colOff>
      <xdr:row>64</xdr:row>
      <xdr:rowOff>23426</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613756"/>
          <a:ext cx="0" cy="1382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27253</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10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23426</xdr:rowOff>
    </xdr:from>
    <xdr:to>
      <xdr:col>55</xdr:col>
      <xdr:colOff>88900</xdr:colOff>
      <xdr:row>64</xdr:row>
      <xdr:rowOff>23426</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099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130683</xdr:rowOff>
    </xdr:from>
    <xdr:ext cx="599010"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38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12556</xdr:rowOff>
    </xdr:from>
    <xdr:to>
      <xdr:col>55</xdr:col>
      <xdr:colOff>88900</xdr:colOff>
      <xdr:row>56</xdr:row>
      <xdr:rowOff>12556</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61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44021</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331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21144</xdr:rowOff>
    </xdr:from>
    <xdr:to>
      <xdr:col>55</xdr:col>
      <xdr:colOff>50800</xdr:colOff>
      <xdr:row>61</xdr:row>
      <xdr:rowOff>122744</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4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49003</xdr:rowOff>
    </xdr:from>
    <xdr:to>
      <xdr:col>50</xdr:col>
      <xdr:colOff>165100</xdr:colOff>
      <xdr:row>61</xdr:row>
      <xdr:rowOff>150603</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5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80235</xdr:rowOff>
    </xdr:from>
    <xdr:to>
      <xdr:col>46</xdr:col>
      <xdr:colOff>38100</xdr:colOff>
      <xdr:row>62</xdr:row>
      <xdr:rowOff>10385</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53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67811</xdr:rowOff>
    </xdr:from>
    <xdr:to>
      <xdr:col>41</xdr:col>
      <xdr:colOff>101600</xdr:colOff>
      <xdr:row>61</xdr:row>
      <xdr:rowOff>169411</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631</xdr:rowOff>
    </xdr:from>
    <xdr:to>
      <xdr:col>36</xdr:col>
      <xdr:colOff>165100</xdr:colOff>
      <xdr:row>61</xdr:row>
      <xdr:rowOff>102231</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26950</xdr:rowOff>
    </xdr:from>
    <xdr:to>
      <xdr:col>55</xdr:col>
      <xdr:colOff>50800</xdr:colOff>
      <xdr:row>62</xdr:row>
      <xdr:rowOff>128550</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06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5377</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1063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33744</xdr:rowOff>
    </xdr:from>
    <xdr:to>
      <xdr:col>50</xdr:col>
      <xdr:colOff>165100</xdr:colOff>
      <xdr:row>62</xdr:row>
      <xdr:rowOff>135344</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066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77750</xdr:rowOff>
    </xdr:from>
    <xdr:to>
      <xdr:col>55</xdr:col>
      <xdr:colOff>0</xdr:colOff>
      <xdr:row>62</xdr:row>
      <xdr:rowOff>84544</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639300" y="10707650"/>
          <a:ext cx="838200" cy="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44896</xdr:rowOff>
    </xdr:from>
    <xdr:to>
      <xdr:col>46</xdr:col>
      <xdr:colOff>38100</xdr:colOff>
      <xdr:row>62</xdr:row>
      <xdr:rowOff>146496</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067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84544</xdr:rowOff>
    </xdr:from>
    <xdr:to>
      <xdr:col>50</xdr:col>
      <xdr:colOff>114300</xdr:colOff>
      <xdr:row>62</xdr:row>
      <xdr:rowOff>95696</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0714444"/>
          <a:ext cx="889000" cy="1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49576</xdr:rowOff>
    </xdr:from>
    <xdr:to>
      <xdr:col>41</xdr:col>
      <xdr:colOff>101600</xdr:colOff>
      <xdr:row>62</xdr:row>
      <xdr:rowOff>151176</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0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95696</xdr:rowOff>
    </xdr:from>
    <xdr:to>
      <xdr:col>45</xdr:col>
      <xdr:colOff>177800</xdr:colOff>
      <xdr:row>62</xdr:row>
      <xdr:rowOff>100376</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0725596"/>
          <a:ext cx="8890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59294</xdr:rowOff>
    </xdr:from>
    <xdr:to>
      <xdr:col>36</xdr:col>
      <xdr:colOff>165100</xdr:colOff>
      <xdr:row>62</xdr:row>
      <xdr:rowOff>160894</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068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100376</xdr:rowOff>
    </xdr:from>
    <xdr:to>
      <xdr:col>41</xdr:col>
      <xdr:colOff>50800</xdr:colOff>
      <xdr:row>62</xdr:row>
      <xdr:rowOff>110094</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0730276"/>
          <a:ext cx="889000" cy="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167130</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327095" y="1028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26912</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50795" y="1031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14488</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61795" y="1030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118758</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2795" y="1023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126471</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327095" y="1075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137623</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50795" y="1076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142303</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61795" y="1077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152021</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72795" y="1078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76200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272136"/>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143527</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03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42545</xdr:rowOff>
    </xdr:from>
    <xdr:to>
      <xdr:col>24</xdr:col>
      <xdr:colOff>114300</xdr:colOff>
      <xdr:row>83</xdr:row>
      <xdr:rowOff>144145</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20972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31114</xdr:rowOff>
    </xdr:from>
    <xdr:to>
      <xdr:col>20</xdr:col>
      <xdr:colOff>38100</xdr:colOff>
      <xdr:row>83</xdr:row>
      <xdr:rowOff>132714</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81914</xdr:rowOff>
    </xdr:from>
    <xdr:to>
      <xdr:col>24</xdr:col>
      <xdr:colOff>63500</xdr:colOff>
      <xdr:row>83</xdr:row>
      <xdr:rowOff>93345</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3797300" y="1431226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6350</xdr:rowOff>
    </xdr:from>
    <xdr:to>
      <xdr:col>15</xdr:col>
      <xdr:colOff>101600</xdr:colOff>
      <xdr:row>83</xdr:row>
      <xdr:rowOff>107950</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57150</xdr:rowOff>
    </xdr:from>
    <xdr:to>
      <xdr:col>19</xdr:col>
      <xdr:colOff>177800</xdr:colOff>
      <xdr:row>83</xdr:row>
      <xdr:rowOff>81914</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908300" y="1428750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151130</xdr:rowOff>
    </xdr:from>
    <xdr:to>
      <xdr:col>10</xdr:col>
      <xdr:colOff>165100</xdr:colOff>
      <xdr:row>83</xdr:row>
      <xdr:rowOff>81280</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30480</xdr:rowOff>
    </xdr:from>
    <xdr:to>
      <xdr:col>15</xdr:col>
      <xdr:colOff>50800</xdr:colOff>
      <xdr:row>83</xdr:row>
      <xdr:rowOff>57150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019300" y="142608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10161</xdr:rowOff>
    </xdr:from>
    <xdr:to>
      <xdr:col>6</xdr:col>
      <xdr:colOff>38100</xdr:colOff>
      <xdr:row>83</xdr:row>
      <xdr:rowOff>111761</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30480</xdr:rowOff>
    </xdr:from>
    <xdr:to>
      <xdr:col>10</xdr:col>
      <xdr:colOff>114300</xdr:colOff>
      <xdr:row>83</xdr:row>
      <xdr:rowOff>60961</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flipV="1">
          <a:off x="1130300" y="142608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123841</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582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99077</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72407</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102888</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00000000-0008-0000-01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34100</xdr:rowOff>
    </xdr:from>
    <xdr:to>
      <xdr:col>54</xdr:col>
      <xdr:colOff>189865</xdr:colOff>
      <xdr:row>85</xdr:row>
      <xdr:rowOff>84392</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10476865" y="13407200"/>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88219</xdr:rowOff>
    </xdr:from>
    <xdr:ext cx="469744" cy="259045"/>
    <xdr:sp macro="" textlink="">
      <xdr:nvSpPr>
        <xdr:cNvPr id="341" name="【公営住宅】&#10;一人当たり面積最小値テキスト">
          <a:extLst>
            <a:ext uri="{FF2B5EF4-FFF2-40B4-BE49-F238E27FC236}">
              <a16:creationId xmlns:a16="http://schemas.microsoft.com/office/drawing/2014/main" id="{00000000-0008-0000-0100-000055010000}"/>
            </a:ext>
          </a:extLst>
        </xdr:cNvPr>
        <xdr:cNvSpPr txBox="1"/>
      </xdr:nvSpPr>
      <xdr:spPr>
        <a:xfrm>
          <a:off x="10515600" y="1466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84392</xdr:rowOff>
    </xdr:from>
    <xdr:to>
      <xdr:col>55</xdr:col>
      <xdr:colOff>88900</xdr:colOff>
      <xdr:row>85</xdr:row>
      <xdr:rowOff>84392</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0388600" y="1465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152227</xdr:rowOff>
    </xdr:from>
    <xdr:ext cx="469744" cy="259045"/>
    <xdr:sp macro="" textlink="">
      <xdr:nvSpPr>
        <xdr:cNvPr id="343" name="【公営住宅】&#10;一人当たり面積最大値テキスト">
          <a:extLst>
            <a:ext uri="{FF2B5EF4-FFF2-40B4-BE49-F238E27FC236}">
              <a16:creationId xmlns:a16="http://schemas.microsoft.com/office/drawing/2014/main" id="{00000000-0008-0000-0100-000057010000}"/>
            </a:ext>
          </a:extLst>
        </xdr:cNvPr>
        <xdr:cNvSpPr txBox="1"/>
      </xdr:nvSpPr>
      <xdr:spPr>
        <a:xfrm>
          <a:off x="10515600" y="131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34100</xdr:rowOff>
    </xdr:from>
    <xdr:to>
      <xdr:col>55</xdr:col>
      <xdr:colOff>88900</xdr:colOff>
      <xdr:row>78</xdr:row>
      <xdr:rowOff>34100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340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105618</xdr:rowOff>
    </xdr:from>
    <xdr:ext cx="469744" cy="259045"/>
    <xdr:sp macro="" textlink="">
      <xdr:nvSpPr>
        <xdr:cNvPr id="345" name="【公営住宅】&#10;一人当たり面積平均値テキスト">
          <a:extLst>
            <a:ext uri="{FF2B5EF4-FFF2-40B4-BE49-F238E27FC236}">
              <a16:creationId xmlns:a16="http://schemas.microsoft.com/office/drawing/2014/main" id="{00000000-0008-0000-0100-000059010000}"/>
            </a:ext>
          </a:extLst>
        </xdr:cNvPr>
        <xdr:cNvSpPr txBox="1"/>
      </xdr:nvSpPr>
      <xdr:spPr>
        <a:xfrm>
          <a:off x="10515600" y="13993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82741</xdr:rowOff>
    </xdr:from>
    <xdr:to>
      <xdr:col>55</xdr:col>
      <xdr:colOff>50800</xdr:colOff>
      <xdr:row>83</xdr:row>
      <xdr:rowOff>12891</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10426700" y="1414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98171</xdr:rowOff>
    </xdr:from>
    <xdr:to>
      <xdr:col>50</xdr:col>
      <xdr:colOff>165100</xdr:colOff>
      <xdr:row>83</xdr:row>
      <xdr:rowOff>28321</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9588500" y="1415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115888</xdr:rowOff>
    </xdr:from>
    <xdr:to>
      <xdr:col>46</xdr:col>
      <xdr:colOff>38100</xdr:colOff>
      <xdr:row>83</xdr:row>
      <xdr:rowOff>46038</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8699500" y="1417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84455</xdr:rowOff>
    </xdr:from>
    <xdr:to>
      <xdr:col>41</xdr:col>
      <xdr:colOff>101600</xdr:colOff>
      <xdr:row>83</xdr:row>
      <xdr:rowOff>14605</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781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30735</xdr:rowOff>
    </xdr:from>
    <xdr:to>
      <xdr:col>36</xdr:col>
      <xdr:colOff>165100</xdr:colOff>
      <xdr:row>83</xdr:row>
      <xdr:rowOff>132335</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6921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64452</xdr:rowOff>
    </xdr:from>
    <xdr:to>
      <xdr:col>55</xdr:col>
      <xdr:colOff>50800</xdr:colOff>
      <xdr:row>84</xdr:row>
      <xdr:rowOff>166052</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10426700" y="1446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42879</xdr:rowOff>
    </xdr:from>
    <xdr:ext cx="469744" cy="259045"/>
    <xdr:sp macro="" textlink="">
      <xdr:nvSpPr>
        <xdr:cNvPr id="357" name="【公営住宅】&#10;一人当たり面積該当値テキスト">
          <a:extLst>
            <a:ext uri="{FF2B5EF4-FFF2-40B4-BE49-F238E27FC236}">
              <a16:creationId xmlns:a16="http://schemas.microsoft.com/office/drawing/2014/main" id="{00000000-0008-0000-0100-000065010000}"/>
            </a:ext>
          </a:extLst>
        </xdr:cNvPr>
        <xdr:cNvSpPr txBox="1"/>
      </xdr:nvSpPr>
      <xdr:spPr>
        <a:xfrm>
          <a:off x="10515600"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61024</xdr:rowOff>
    </xdr:from>
    <xdr:to>
      <xdr:col>50</xdr:col>
      <xdr:colOff>165100</xdr:colOff>
      <xdr:row>84</xdr:row>
      <xdr:rowOff>162624</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9588500" y="1446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111824</xdr:rowOff>
    </xdr:from>
    <xdr:to>
      <xdr:col>55</xdr:col>
      <xdr:colOff>0</xdr:colOff>
      <xdr:row>84</xdr:row>
      <xdr:rowOff>115252</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9639300" y="14513624"/>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62737</xdr:rowOff>
    </xdr:from>
    <xdr:to>
      <xdr:col>46</xdr:col>
      <xdr:colOff>38100</xdr:colOff>
      <xdr:row>84</xdr:row>
      <xdr:rowOff>164337</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8699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111824</xdr:rowOff>
    </xdr:from>
    <xdr:to>
      <xdr:col>50</xdr:col>
      <xdr:colOff>114300</xdr:colOff>
      <xdr:row>84</xdr:row>
      <xdr:rowOff>113537</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8750300" y="14513624"/>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65024</xdr:rowOff>
    </xdr:from>
    <xdr:to>
      <xdr:col>41</xdr:col>
      <xdr:colOff>101600</xdr:colOff>
      <xdr:row>84</xdr:row>
      <xdr:rowOff>166624</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7810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113537</xdr:rowOff>
    </xdr:from>
    <xdr:to>
      <xdr:col>45</xdr:col>
      <xdr:colOff>177800</xdr:colOff>
      <xdr:row>84</xdr:row>
      <xdr:rowOff>115824</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7861300" y="1451533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59880</xdr:rowOff>
    </xdr:from>
    <xdr:to>
      <xdr:col>36</xdr:col>
      <xdr:colOff>165100</xdr:colOff>
      <xdr:row>84</xdr:row>
      <xdr:rowOff>161480</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6921500" y="1446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110680</xdr:rowOff>
    </xdr:from>
    <xdr:to>
      <xdr:col>41</xdr:col>
      <xdr:colOff>50800</xdr:colOff>
      <xdr:row>84</xdr:row>
      <xdr:rowOff>115824</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6972300" y="14512480"/>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44848</xdr:rowOff>
    </xdr:from>
    <xdr:ext cx="469744" cy="259045"/>
    <xdr:sp macro="" textlink="">
      <xdr:nvSpPr>
        <xdr:cNvPr id="366" name="n_1aveValue【公営住宅】&#10;一人当たり面積">
          <a:extLst>
            <a:ext uri="{FF2B5EF4-FFF2-40B4-BE49-F238E27FC236}">
              <a16:creationId xmlns:a16="http://schemas.microsoft.com/office/drawing/2014/main" id="{00000000-0008-0000-0100-00006E010000}"/>
            </a:ext>
          </a:extLst>
        </xdr:cNvPr>
        <xdr:cNvSpPr txBox="1"/>
      </xdr:nvSpPr>
      <xdr:spPr>
        <a:xfrm>
          <a:off x="9391727" y="1393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62565</xdr:rowOff>
    </xdr:from>
    <xdr:ext cx="469744" cy="259045"/>
    <xdr:sp macro="" textlink="">
      <xdr:nvSpPr>
        <xdr:cNvPr id="367" name="n_2aveValue【公営住宅】&#10;一人当たり面積">
          <a:extLst>
            <a:ext uri="{FF2B5EF4-FFF2-40B4-BE49-F238E27FC236}">
              <a16:creationId xmlns:a16="http://schemas.microsoft.com/office/drawing/2014/main" id="{00000000-0008-0000-0100-00006F010000}"/>
            </a:ext>
          </a:extLst>
        </xdr:cNvPr>
        <xdr:cNvSpPr txBox="1"/>
      </xdr:nvSpPr>
      <xdr:spPr>
        <a:xfrm>
          <a:off x="8515427" y="1395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31132</xdr:rowOff>
    </xdr:from>
    <xdr:ext cx="469744" cy="259045"/>
    <xdr:sp macro="" textlink="">
      <xdr:nvSpPr>
        <xdr:cNvPr id="368" name="n_3aveValue【公営住宅】&#10;一人当たり面積">
          <a:extLst>
            <a:ext uri="{FF2B5EF4-FFF2-40B4-BE49-F238E27FC236}">
              <a16:creationId xmlns:a16="http://schemas.microsoft.com/office/drawing/2014/main" id="{00000000-0008-0000-0100-000070010000}"/>
            </a:ext>
          </a:extLst>
        </xdr:cNvPr>
        <xdr:cNvSpPr txBox="1"/>
      </xdr:nvSpPr>
      <xdr:spPr>
        <a:xfrm>
          <a:off x="7626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148862</xdr:rowOff>
    </xdr:from>
    <xdr:ext cx="469744" cy="259045"/>
    <xdr:sp macro="" textlink="">
      <xdr:nvSpPr>
        <xdr:cNvPr id="369" name="n_4aveValue【公営住宅】&#10;一人当たり面積">
          <a:extLst>
            <a:ext uri="{FF2B5EF4-FFF2-40B4-BE49-F238E27FC236}">
              <a16:creationId xmlns:a16="http://schemas.microsoft.com/office/drawing/2014/main" id="{00000000-0008-0000-0100-000071010000}"/>
            </a:ext>
          </a:extLst>
        </xdr:cNvPr>
        <xdr:cNvSpPr txBox="1"/>
      </xdr:nvSpPr>
      <xdr:spPr>
        <a:xfrm>
          <a:off x="6737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153751</xdr:rowOff>
    </xdr:from>
    <xdr:ext cx="469744" cy="259045"/>
    <xdr:sp macro="" textlink="">
      <xdr:nvSpPr>
        <xdr:cNvPr id="370" name="n_1mainValue【公営住宅】&#10;一人当たり面積">
          <a:extLst>
            <a:ext uri="{FF2B5EF4-FFF2-40B4-BE49-F238E27FC236}">
              <a16:creationId xmlns:a16="http://schemas.microsoft.com/office/drawing/2014/main" id="{00000000-0008-0000-0100-000072010000}"/>
            </a:ext>
          </a:extLst>
        </xdr:cNvPr>
        <xdr:cNvSpPr txBox="1"/>
      </xdr:nvSpPr>
      <xdr:spPr>
        <a:xfrm>
          <a:off x="9391727" y="1455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155464</xdr:rowOff>
    </xdr:from>
    <xdr:ext cx="469744" cy="259045"/>
    <xdr:sp macro="" textlink="">
      <xdr:nvSpPr>
        <xdr:cNvPr id="371" name="n_2mainValue【公営住宅】&#10;一人当たり面積">
          <a:extLst>
            <a:ext uri="{FF2B5EF4-FFF2-40B4-BE49-F238E27FC236}">
              <a16:creationId xmlns:a16="http://schemas.microsoft.com/office/drawing/2014/main" id="{00000000-0008-0000-0100-000073010000}"/>
            </a:ext>
          </a:extLst>
        </xdr:cNvPr>
        <xdr:cNvSpPr txBox="1"/>
      </xdr:nvSpPr>
      <xdr:spPr>
        <a:xfrm>
          <a:off x="8515427" y="1455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157751</xdr:rowOff>
    </xdr:from>
    <xdr:ext cx="469744" cy="259045"/>
    <xdr:sp macro="" textlink="">
      <xdr:nvSpPr>
        <xdr:cNvPr id="372" name="n_3mainValue【公営住宅】&#10;一人当たり面積">
          <a:extLst>
            <a:ext uri="{FF2B5EF4-FFF2-40B4-BE49-F238E27FC236}">
              <a16:creationId xmlns:a16="http://schemas.microsoft.com/office/drawing/2014/main" id="{00000000-0008-0000-0100-000074010000}"/>
            </a:ext>
          </a:extLst>
        </xdr:cNvPr>
        <xdr:cNvSpPr txBox="1"/>
      </xdr:nvSpPr>
      <xdr:spPr>
        <a:xfrm>
          <a:off x="7626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152607</xdr:rowOff>
    </xdr:from>
    <xdr:ext cx="469744" cy="259045"/>
    <xdr:sp macro="" textlink="">
      <xdr:nvSpPr>
        <xdr:cNvPr id="373" name="n_4mainValue【公営住宅】&#10;一人当たり面積">
          <a:extLst>
            <a:ext uri="{FF2B5EF4-FFF2-40B4-BE49-F238E27FC236}">
              <a16:creationId xmlns:a16="http://schemas.microsoft.com/office/drawing/2014/main" id="{00000000-0008-0000-0100-000075010000}"/>
            </a:ext>
          </a:extLst>
        </xdr:cNvPr>
        <xdr:cNvSpPr txBox="1"/>
      </xdr:nvSpPr>
      <xdr:spPr>
        <a:xfrm>
          <a:off x="6737427" y="1455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1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100-00009F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100-0000A101000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100-0000A3010000}"/>
            </a:ext>
          </a:extLst>
        </xdr:cNvPr>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63500</xdr:rowOff>
    </xdr:from>
    <xdr:to>
      <xdr:col>81</xdr:col>
      <xdr:colOff>101600</xdr:colOff>
      <xdr:row>37</xdr:row>
      <xdr:rowOff>165100</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19685</xdr:rowOff>
    </xdr:from>
    <xdr:to>
      <xdr:col>72</xdr:col>
      <xdr:colOff>38100</xdr:colOff>
      <xdr:row>37</xdr:row>
      <xdr:rowOff>121285</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3652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50165</xdr:rowOff>
    </xdr:from>
    <xdr:to>
      <xdr:col>67</xdr:col>
      <xdr:colOff>101600</xdr:colOff>
      <xdr:row>37</xdr:row>
      <xdr:rowOff>151765</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2763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128270</xdr:rowOff>
    </xdr:from>
    <xdr:to>
      <xdr:col>85</xdr:col>
      <xdr:colOff>177800</xdr:colOff>
      <xdr:row>36</xdr:row>
      <xdr:rowOff>58420</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6268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151147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100-0000AF010000}"/>
            </a:ext>
          </a:extLst>
        </xdr:cNvPr>
        <xdr:cNvSpPr txBox="1"/>
      </xdr:nvSpPr>
      <xdr:spPr>
        <a:xfrm>
          <a:off x="16357600"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86360</xdr:rowOff>
    </xdr:from>
    <xdr:to>
      <xdr:col>81</xdr:col>
      <xdr:colOff>101600</xdr:colOff>
      <xdr:row>36</xdr:row>
      <xdr:rowOff>16510</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5430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137160</xdr:rowOff>
    </xdr:from>
    <xdr:to>
      <xdr:col>85</xdr:col>
      <xdr:colOff>127000</xdr:colOff>
      <xdr:row>36</xdr:row>
      <xdr:rowOff>7620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5481300" y="61379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42545</xdr:rowOff>
    </xdr:from>
    <xdr:to>
      <xdr:col>76</xdr:col>
      <xdr:colOff>165100</xdr:colOff>
      <xdr:row>35</xdr:row>
      <xdr:rowOff>144145</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45415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93345</xdr:rowOff>
    </xdr:from>
    <xdr:to>
      <xdr:col>81</xdr:col>
      <xdr:colOff>50800</xdr:colOff>
      <xdr:row>35</xdr:row>
      <xdr:rowOff>137160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4592300" y="60940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88265</xdr:rowOff>
    </xdr:from>
    <xdr:to>
      <xdr:col>72</xdr:col>
      <xdr:colOff>38100</xdr:colOff>
      <xdr:row>36</xdr:row>
      <xdr:rowOff>18415</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3652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93345</xdr:rowOff>
    </xdr:from>
    <xdr:to>
      <xdr:col>76</xdr:col>
      <xdr:colOff>114300</xdr:colOff>
      <xdr:row>35</xdr:row>
      <xdr:rowOff>139065</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flipV="1">
          <a:off x="13703300" y="60940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92075</xdr:rowOff>
    </xdr:from>
    <xdr:to>
      <xdr:col>67</xdr:col>
      <xdr:colOff>101600</xdr:colOff>
      <xdr:row>36</xdr:row>
      <xdr:rowOff>22225</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2763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139065</xdr:rowOff>
    </xdr:from>
    <xdr:to>
      <xdr:col>71</xdr:col>
      <xdr:colOff>177800</xdr:colOff>
      <xdr:row>35</xdr:row>
      <xdr:rowOff>142875</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flipV="1">
          <a:off x="12814300" y="61398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156227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5266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81932</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4389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112412</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3500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142892</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2611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33037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160672</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34942</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38752</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107224</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65730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111051</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14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107224</xdr:rowOff>
    </xdr:from>
    <xdr:to>
      <xdr:col>116</xdr:col>
      <xdr:colOff>152400</xdr:colOff>
      <xdr:row>41</xdr:row>
      <xdr:rowOff>107224</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13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64243</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407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85816</xdr:rowOff>
    </xdr:from>
    <xdr:to>
      <xdr:col>112</xdr:col>
      <xdr:colOff>38100</xdr:colOff>
      <xdr:row>38</xdr:row>
      <xdr:rowOff>15966</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108676</xdr:rowOff>
    </xdr:from>
    <xdr:to>
      <xdr:col>107</xdr:col>
      <xdr:colOff>101600</xdr:colOff>
      <xdr:row>38</xdr:row>
      <xdr:rowOff>38826</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89081</xdr:rowOff>
    </xdr:from>
    <xdr:to>
      <xdr:col>102</xdr:col>
      <xdr:colOff>165100</xdr:colOff>
      <xdr:row>38</xdr:row>
      <xdr:rowOff>19231</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120106</xdr:rowOff>
    </xdr:from>
    <xdr:to>
      <xdr:col>116</xdr:col>
      <xdr:colOff>114300</xdr:colOff>
      <xdr:row>33</xdr:row>
      <xdr:rowOff>50256</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560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73133</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555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139700</xdr:rowOff>
    </xdr:from>
    <xdr:to>
      <xdr:col>112</xdr:col>
      <xdr:colOff>38100</xdr:colOff>
      <xdr:row>33</xdr:row>
      <xdr:rowOff>69850</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32</xdr:row>
      <xdr:rowOff>170906</xdr:rowOff>
    </xdr:from>
    <xdr:to>
      <xdr:col>116</xdr:col>
      <xdr:colOff>63500</xdr:colOff>
      <xdr:row>33</xdr:row>
      <xdr:rowOff>19050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1323300" y="565730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156028</xdr:rowOff>
    </xdr:from>
    <xdr:to>
      <xdr:col>107</xdr:col>
      <xdr:colOff>101600</xdr:colOff>
      <xdr:row>33</xdr:row>
      <xdr:rowOff>86178</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19050</xdr:rowOff>
    </xdr:from>
    <xdr:to>
      <xdr:col>111</xdr:col>
      <xdr:colOff>177800</xdr:colOff>
      <xdr:row>33</xdr:row>
      <xdr:rowOff>35378</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0434300" y="5676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133169</xdr:rowOff>
    </xdr:from>
    <xdr:to>
      <xdr:col>102</xdr:col>
      <xdr:colOff>165100</xdr:colOff>
      <xdr:row>33</xdr:row>
      <xdr:rowOff>63319</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561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12519</xdr:rowOff>
    </xdr:from>
    <xdr:to>
      <xdr:col>107</xdr:col>
      <xdr:colOff>50800</xdr:colOff>
      <xdr:row>33</xdr:row>
      <xdr:rowOff>35378</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9545300" y="567036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4173</xdr:rowOff>
    </xdr:from>
    <xdr:to>
      <xdr:col>98</xdr:col>
      <xdr:colOff>38100</xdr:colOff>
      <xdr:row>33</xdr:row>
      <xdr:rowOff>105773</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56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12519</xdr:rowOff>
    </xdr:from>
    <xdr:to>
      <xdr:col>102</xdr:col>
      <xdr:colOff>114300</xdr:colOff>
      <xdr:row>33</xdr:row>
      <xdr:rowOff>54973</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8656300" y="56703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7093</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52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29953</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54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10358</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82204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86377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102705</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541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31</xdr:row>
      <xdr:rowOff>79846</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539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31</xdr:row>
      <xdr:rowOff>122300</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543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00000000-0008-0000-0100-00001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26126</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flipV="1">
          <a:off x="16318864" y="9519557"/>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00000000-0008-0000-0100-000016020000}"/>
            </a:ext>
          </a:extLst>
        </xdr:cNvPr>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00000000-0008-0000-0100-000018020000}"/>
            </a:ext>
          </a:extLst>
        </xdr:cNvPr>
        <xdr:cNvSpPr txBox="1"/>
      </xdr:nvSpPr>
      <xdr:spPr>
        <a:xfrm>
          <a:off x="163576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00000000-0008-0000-0100-00001A020000}"/>
            </a:ext>
          </a:extLst>
        </xdr:cNvPr>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171269</xdr:rowOff>
    </xdr:from>
    <xdr:to>
      <xdr:col>81</xdr:col>
      <xdr:colOff>101600</xdr:colOff>
      <xdr:row>59</xdr:row>
      <xdr:rowOff>101419</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5430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19413</xdr:rowOff>
    </xdr:from>
    <xdr:to>
      <xdr:col>76</xdr:col>
      <xdr:colOff>165100</xdr:colOff>
      <xdr:row>59</xdr:row>
      <xdr:rowOff>121013</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4541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99423</xdr:rowOff>
    </xdr:from>
    <xdr:to>
      <xdr:col>72</xdr:col>
      <xdr:colOff>38100</xdr:colOff>
      <xdr:row>59</xdr:row>
      <xdr:rowOff>29573</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3652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73297</xdr:rowOff>
    </xdr:from>
    <xdr:to>
      <xdr:col>67</xdr:col>
      <xdr:colOff>101600</xdr:colOff>
      <xdr:row>59</xdr:row>
      <xdr:rowOff>3447</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2763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151674</xdr:rowOff>
    </xdr:from>
    <xdr:to>
      <xdr:col>85</xdr:col>
      <xdr:colOff>177800</xdr:colOff>
      <xdr:row>61</xdr:row>
      <xdr:rowOff>81824</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62687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130101</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00000000-0008-0000-0100-000026020000}"/>
            </a:ext>
          </a:extLst>
        </xdr:cNvPr>
        <xdr:cNvSpPr txBox="1"/>
      </xdr:nvSpPr>
      <xdr:spPr>
        <a:xfrm>
          <a:off x="16357600"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xdr:rowOff>
    </xdr:from>
    <xdr:to>
      <xdr:col>85</xdr:col>
      <xdr:colOff>127000</xdr:colOff>
      <xdr:row>61</xdr:row>
      <xdr:rowOff>31024</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5481300" y="1046988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4541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163285</xdr:rowOff>
    </xdr:from>
    <xdr:to>
      <xdr:col>81</xdr:col>
      <xdr:colOff>50800</xdr:colOff>
      <xdr:row>61</xdr:row>
      <xdr:rowOff>11430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4592300" y="1045028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143510</xdr:rowOff>
    </xdr:from>
    <xdr:to>
      <xdr:col>72</xdr:col>
      <xdr:colOff>38100</xdr:colOff>
      <xdr:row>60</xdr:row>
      <xdr:rowOff>73660</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3652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22860</xdr:rowOff>
    </xdr:from>
    <xdr:to>
      <xdr:col>76</xdr:col>
      <xdr:colOff>114300</xdr:colOff>
      <xdr:row>60</xdr:row>
      <xdr:rowOff>163285</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3703300" y="10309860"/>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56969</xdr:rowOff>
    </xdr:from>
    <xdr:to>
      <xdr:col>67</xdr:col>
      <xdr:colOff>101600</xdr:colOff>
      <xdr:row>60</xdr:row>
      <xdr:rowOff>158569</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2763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22860</xdr:rowOff>
    </xdr:from>
    <xdr:to>
      <xdr:col>71</xdr:col>
      <xdr:colOff>177800</xdr:colOff>
      <xdr:row>60</xdr:row>
      <xdr:rowOff>107769</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flipV="1">
          <a:off x="12814300" y="1030986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117946</xdr:rowOff>
    </xdr:from>
    <xdr:ext cx="405111" cy="259045"/>
    <xdr:sp macro="" textlink="">
      <xdr:nvSpPr>
        <xdr:cNvPr id="559" name="n_1aveValue【学校施設】&#10;有形固定資産減価償却率">
          <a:extLst>
            <a:ext uri="{FF2B5EF4-FFF2-40B4-BE49-F238E27FC236}">
              <a16:creationId xmlns:a16="http://schemas.microsoft.com/office/drawing/2014/main" id="{00000000-0008-0000-0100-00002F020000}"/>
            </a:ext>
          </a:extLst>
        </xdr:cNvPr>
        <xdr:cNvSpPr txBox="1"/>
      </xdr:nvSpPr>
      <xdr:spPr>
        <a:xfrm>
          <a:off x="152660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137540</xdr:rowOff>
    </xdr:from>
    <xdr:ext cx="405111" cy="259045"/>
    <xdr:sp macro="" textlink="">
      <xdr:nvSpPr>
        <xdr:cNvPr id="560" name="n_2aveValue【学校施設】&#10;有形固定資産減価償却率">
          <a:extLst>
            <a:ext uri="{FF2B5EF4-FFF2-40B4-BE49-F238E27FC236}">
              <a16:creationId xmlns:a16="http://schemas.microsoft.com/office/drawing/2014/main" id="{00000000-0008-0000-0100-000030020000}"/>
            </a:ext>
          </a:extLst>
        </xdr:cNvPr>
        <xdr:cNvSpPr txBox="1"/>
      </xdr:nvSpPr>
      <xdr:spPr>
        <a:xfrm>
          <a:off x="14389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46100</xdr:rowOff>
    </xdr:from>
    <xdr:ext cx="405111" cy="259045"/>
    <xdr:sp macro="" textlink="">
      <xdr:nvSpPr>
        <xdr:cNvPr id="561" name="n_3aveValue【学校施設】&#10;有形固定資産減価償却率">
          <a:extLst>
            <a:ext uri="{FF2B5EF4-FFF2-40B4-BE49-F238E27FC236}">
              <a16:creationId xmlns:a16="http://schemas.microsoft.com/office/drawing/2014/main" id="{00000000-0008-0000-0100-000031020000}"/>
            </a:ext>
          </a:extLst>
        </xdr:cNvPr>
        <xdr:cNvSpPr txBox="1"/>
      </xdr:nvSpPr>
      <xdr:spPr>
        <a:xfrm>
          <a:off x="13500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19974</xdr:rowOff>
    </xdr:from>
    <xdr:ext cx="405111" cy="259045"/>
    <xdr:sp macro="" textlink="">
      <xdr:nvSpPr>
        <xdr:cNvPr id="562" name="n_4aveValue【学校施設】&#10;有形固定資産減価償却率">
          <a:extLst>
            <a:ext uri="{FF2B5EF4-FFF2-40B4-BE49-F238E27FC236}">
              <a16:creationId xmlns:a16="http://schemas.microsoft.com/office/drawing/2014/main" id="{00000000-0008-0000-0100-000032020000}"/>
            </a:ext>
          </a:extLst>
        </xdr:cNvPr>
        <xdr:cNvSpPr txBox="1"/>
      </xdr:nvSpPr>
      <xdr:spPr>
        <a:xfrm>
          <a:off x="12611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563" name="n_1mainValue【学校施設】&#10;有形固定資産減価償却率">
          <a:extLst>
            <a:ext uri="{FF2B5EF4-FFF2-40B4-BE49-F238E27FC236}">
              <a16:creationId xmlns:a16="http://schemas.microsoft.com/office/drawing/2014/main" id="{00000000-0008-0000-0100-000033020000}"/>
            </a:ext>
          </a:extLst>
        </xdr:cNvPr>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564" name="n_2mainValue【学校施設】&#10;有形固定資産減価償却率">
          <a:extLst>
            <a:ext uri="{FF2B5EF4-FFF2-40B4-BE49-F238E27FC236}">
              <a16:creationId xmlns:a16="http://schemas.microsoft.com/office/drawing/2014/main" id="{00000000-0008-0000-0100-000034020000}"/>
            </a:ext>
          </a:extLst>
        </xdr:cNvPr>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64787</xdr:rowOff>
    </xdr:from>
    <xdr:ext cx="405111" cy="259045"/>
    <xdr:sp macro="" textlink="">
      <xdr:nvSpPr>
        <xdr:cNvPr id="565" name="n_3mainValue【学校施設】&#10;有形固定資産減価償却率">
          <a:extLst>
            <a:ext uri="{FF2B5EF4-FFF2-40B4-BE49-F238E27FC236}">
              <a16:creationId xmlns:a16="http://schemas.microsoft.com/office/drawing/2014/main" id="{00000000-0008-0000-0100-000035020000}"/>
            </a:ext>
          </a:extLst>
        </xdr:cNvPr>
        <xdr:cNvSpPr txBox="1"/>
      </xdr:nvSpPr>
      <xdr:spPr>
        <a:xfrm>
          <a:off x="13500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149696</xdr:rowOff>
    </xdr:from>
    <xdr:ext cx="405111" cy="259045"/>
    <xdr:sp macro="" textlink="">
      <xdr:nvSpPr>
        <xdr:cNvPr id="566" name="n_4mainValue【学校施設】&#10;有形固定資産減価償却率">
          <a:extLst>
            <a:ext uri="{FF2B5EF4-FFF2-40B4-BE49-F238E27FC236}">
              <a16:creationId xmlns:a16="http://schemas.microsoft.com/office/drawing/2014/main" id="{00000000-0008-0000-0100-000036020000}"/>
            </a:ext>
          </a:extLst>
        </xdr:cNvPr>
        <xdr:cNvSpPr txBox="1"/>
      </xdr:nvSpPr>
      <xdr:spPr>
        <a:xfrm>
          <a:off x="12611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00000000-0008-0000-0100-00005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79030</xdr:rowOff>
    </xdr:from>
    <xdr:to>
      <xdr:col>116</xdr:col>
      <xdr:colOff>62864</xdr:colOff>
      <xdr:row>63</xdr:row>
      <xdr:rowOff>64335</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flipV="1">
          <a:off x="22160864" y="9680230"/>
          <a:ext cx="0" cy="1185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68162</xdr:rowOff>
    </xdr:from>
    <xdr:ext cx="469744" cy="259045"/>
    <xdr:sp macro="" textlink="">
      <xdr:nvSpPr>
        <xdr:cNvPr id="594" name="【学校施設】&#10;一人当たり面積最小値テキスト">
          <a:extLst>
            <a:ext uri="{FF2B5EF4-FFF2-40B4-BE49-F238E27FC236}">
              <a16:creationId xmlns:a16="http://schemas.microsoft.com/office/drawing/2014/main" id="{00000000-0008-0000-0100-000052020000}"/>
            </a:ext>
          </a:extLst>
        </xdr:cNvPr>
        <xdr:cNvSpPr txBox="1"/>
      </xdr:nvSpPr>
      <xdr:spPr>
        <a:xfrm>
          <a:off x="22199600" y="10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64335</xdr:rowOff>
    </xdr:from>
    <xdr:to>
      <xdr:col>116</xdr:col>
      <xdr:colOff>152400</xdr:colOff>
      <xdr:row>63</xdr:row>
      <xdr:rowOff>64335</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22072600" y="1086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25707</xdr:rowOff>
    </xdr:from>
    <xdr:ext cx="469744" cy="259045"/>
    <xdr:sp macro="" textlink="">
      <xdr:nvSpPr>
        <xdr:cNvPr id="596" name="【学校施設】&#10;一人当たり面積最大値テキスト">
          <a:extLst>
            <a:ext uri="{FF2B5EF4-FFF2-40B4-BE49-F238E27FC236}">
              <a16:creationId xmlns:a16="http://schemas.microsoft.com/office/drawing/2014/main" id="{00000000-0008-0000-0100-000054020000}"/>
            </a:ext>
          </a:extLst>
        </xdr:cNvPr>
        <xdr:cNvSpPr txBox="1"/>
      </xdr:nvSpPr>
      <xdr:spPr>
        <a:xfrm>
          <a:off x="22199600" y="94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79030</xdr:rowOff>
    </xdr:from>
    <xdr:to>
      <xdr:col>116</xdr:col>
      <xdr:colOff>152400</xdr:colOff>
      <xdr:row>56</xdr:row>
      <xdr:rowOff>79030</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22072600" y="96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113120</xdr:rowOff>
    </xdr:from>
    <xdr:ext cx="469744" cy="259045"/>
    <xdr:sp macro="" textlink="">
      <xdr:nvSpPr>
        <xdr:cNvPr id="598" name="【学校施設】&#10;一人当たり面積平均値テキスト">
          <a:extLst>
            <a:ext uri="{FF2B5EF4-FFF2-40B4-BE49-F238E27FC236}">
              <a16:creationId xmlns:a16="http://schemas.microsoft.com/office/drawing/2014/main" id="{00000000-0008-0000-0100-000056020000}"/>
            </a:ext>
          </a:extLst>
        </xdr:cNvPr>
        <xdr:cNvSpPr txBox="1"/>
      </xdr:nvSpPr>
      <xdr:spPr>
        <a:xfrm>
          <a:off x="22199600" y="1040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134693</xdr:rowOff>
    </xdr:from>
    <xdr:to>
      <xdr:col>116</xdr:col>
      <xdr:colOff>114300</xdr:colOff>
      <xdr:row>61</xdr:row>
      <xdr:rowOff>64843</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2110700" y="104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111179</xdr:rowOff>
    </xdr:from>
    <xdr:to>
      <xdr:col>112</xdr:col>
      <xdr:colOff>38100</xdr:colOff>
      <xdr:row>61</xdr:row>
      <xdr:rowOff>41329</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1272500" y="1039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135999</xdr:rowOff>
    </xdr:from>
    <xdr:to>
      <xdr:col>107</xdr:col>
      <xdr:colOff>101600</xdr:colOff>
      <xdr:row>61</xdr:row>
      <xdr:rowOff>66149</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20383500" y="1042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11249</xdr:rowOff>
    </xdr:from>
    <xdr:to>
      <xdr:col>102</xdr:col>
      <xdr:colOff>165100</xdr:colOff>
      <xdr:row>60</xdr:row>
      <xdr:rowOff>112849</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9494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21372</xdr:rowOff>
    </xdr:from>
    <xdr:to>
      <xdr:col>98</xdr:col>
      <xdr:colOff>38100</xdr:colOff>
      <xdr:row>61</xdr:row>
      <xdr:rowOff>122972</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18605500" y="1047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74603</xdr:rowOff>
    </xdr:from>
    <xdr:to>
      <xdr:col>116</xdr:col>
      <xdr:colOff>114300</xdr:colOff>
      <xdr:row>59</xdr:row>
      <xdr:rowOff>4753</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2110700" y="1001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97480</xdr:rowOff>
    </xdr:from>
    <xdr:ext cx="469744" cy="259045"/>
    <xdr:sp macro="" textlink="">
      <xdr:nvSpPr>
        <xdr:cNvPr id="610" name="【学校施設】&#10;一人当たり面積該当値テキスト">
          <a:extLst>
            <a:ext uri="{FF2B5EF4-FFF2-40B4-BE49-F238E27FC236}">
              <a16:creationId xmlns:a16="http://schemas.microsoft.com/office/drawing/2014/main" id="{00000000-0008-0000-0100-000062020000}"/>
            </a:ext>
          </a:extLst>
        </xdr:cNvPr>
        <xdr:cNvSpPr txBox="1"/>
      </xdr:nvSpPr>
      <xdr:spPr>
        <a:xfrm>
          <a:off x="22199600" y="987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94851</xdr:rowOff>
    </xdr:from>
    <xdr:to>
      <xdr:col>112</xdr:col>
      <xdr:colOff>38100</xdr:colOff>
      <xdr:row>59</xdr:row>
      <xdr:rowOff>25001</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21272500" y="100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125403</xdr:rowOff>
    </xdr:from>
    <xdr:to>
      <xdr:col>116</xdr:col>
      <xdr:colOff>63500</xdr:colOff>
      <xdr:row>58</xdr:row>
      <xdr:rowOff>145651</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21323300" y="10069503"/>
          <a:ext cx="8382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112485</xdr:rowOff>
    </xdr:from>
    <xdr:to>
      <xdr:col>107</xdr:col>
      <xdr:colOff>101600</xdr:colOff>
      <xdr:row>59</xdr:row>
      <xdr:rowOff>42635</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20383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145651</xdr:rowOff>
    </xdr:from>
    <xdr:to>
      <xdr:col>111</xdr:col>
      <xdr:colOff>177800</xdr:colOff>
      <xdr:row>58</xdr:row>
      <xdr:rowOff>163285</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20434300" y="10089751"/>
          <a:ext cx="8890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135999</xdr:rowOff>
    </xdr:from>
    <xdr:to>
      <xdr:col>102</xdr:col>
      <xdr:colOff>165100</xdr:colOff>
      <xdr:row>59</xdr:row>
      <xdr:rowOff>66149</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19494500" y="1008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163285</xdr:rowOff>
    </xdr:from>
    <xdr:to>
      <xdr:col>107</xdr:col>
      <xdr:colOff>50800</xdr:colOff>
      <xdr:row>59</xdr:row>
      <xdr:rowOff>15349</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flipV="1">
          <a:off x="19545300" y="10107385"/>
          <a:ext cx="889000" cy="2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169309</xdr:rowOff>
    </xdr:from>
    <xdr:to>
      <xdr:col>98</xdr:col>
      <xdr:colOff>38100</xdr:colOff>
      <xdr:row>59</xdr:row>
      <xdr:rowOff>99459</xdr:rowOff>
    </xdr:to>
    <xdr:sp macro="" textlink="">
      <xdr:nvSpPr>
        <xdr:cNvPr id="617" name="楕円 616">
          <a:extLst>
            <a:ext uri="{FF2B5EF4-FFF2-40B4-BE49-F238E27FC236}">
              <a16:creationId xmlns:a16="http://schemas.microsoft.com/office/drawing/2014/main" id="{00000000-0008-0000-0100-000069020000}"/>
            </a:ext>
          </a:extLst>
        </xdr:cNvPr>
        <xdr:cNvSpPr/>
      </xdr:nvSpPr>
      <xdr:spPr>
        <a:xfrm>
          <a:off x="18605500" y="1011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15349</xdr:rowOff>
    </xdr:from>
    <xdr:to>
      <xdr:col>102</xdr:col>
      <xdr:colOff>114300</xdr:colOff>
      <xdr:row>59</xdr:row>
      <xdr:rowOff>48659</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flipV="1">
          <a:off x="18656300" y="10130899"/>
          <a:ext cx="889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32456</xdr:rowOff>
    </xdr:from>
    <xdr:ext cx="469744" cy="259045"/>
    <xdr:sp macro="" textlink="">
      <xdr:nvSpPr>
        <xdr:cNvPr id="619" name="n_1aveValue【学校施設】&#10;一人当たり面積">
          <a:extLst>
            <a:ext uri="{FF2B5EF4-FFF2-40B4-BE49-F238E27FC236}">
              <a16:creationId xmlns:a16="http://schemas.microsoft.com/office/drawing/2014/main" id="{00000000-0008-0000-0100-00006B020000}"/>
            </a:ext>
          </a:extLst>
        </xdr:cNvPr>
        <xdr:cNvSpPr txBox="1"/>
      </xdr:nvSpPr>
      <xdr:spPr>
        <a:xfrm>
          <a:off x="21075727" y="1049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57276</xdr:rowOff>
    </xdr:from>
    <xdr:ext cx="469744" cy="259045"/>
    <xdr:sp macro="" textlink="">
      <xdr:nvSpPr>
        <xdr:cNvPr id="620" name="n_2aveValue【学校施設】&#10;一人当たり面積">
          <a:extLst>
            <a:ext uri="{FF2B5EF4-FFF2-40B4-BE49-F238E27FC236}">
              <a16:creationId xmlns:a16="http://schemas.microsoft.com/office/drawing/2014/main" id="{00000000-0008-0000-0100-00006C020000}"/>
            </a:ext>
          </a:extLst>
        </xdr:cNvPr>
        <xdr:cNvSpPr txBox="1"/>
      </xdr:nvSpPr>
      <xdr:spPr>
        <a:xfrm>
          <a:off x="20199427" y="1051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103976</xdr:rowOff>
    </xdr:from>
    <xdr:ext cx="469744" cy="259045"/>
    <xdr:sp macro="" textlink="">
      <xdr:nvSpPr>
        <xdr:cNvPr id="621" name="n_3aveValue【学校施設】&#10;一人当たり面積">
          <a:extLst>
            <a:ext uri="{FF2B5EF4-FFF2-40B4-BE49-F238E27FC236}">
              <a16:creationId xmlns:a16="http://schemas.microsoft.com/office/drawing/2014/main" id="{00000000-0008-0000-0100-00006D020000}"/>
            </a:ext>
          </a:extLst>
        </xdr:cNvPr>
        <xdr:cNvSpPr txBox="1"/>
      </xdr:nvSpPr>
      <xdr:spPr>
        <a:xfrm>
          <a:off x="19310427" y="1039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114099</xdr:rowOff>
    </xdr:from>
    <xdr:ext cx="469744" cy="259045"/>
    <xdr:sp macro="" textlink="">
      <xdr:nvSpPr>
        <xdr:cNvPr id="622" name="n_4aveValue【学校施設】&#10;一人当たり面積">
          <a:extLst>
            <a:ext uri="{FF2B5EF4-FFF2-40B4-BE49-F238E27FC236}">
              <a16:creationId xmlns:a16="http://schemas.microsoft.com/office/drawing/2014/main" id="{00000000-0008-0000-0100-00006E020000}"/>
            </a:ext>
          </a:extLst>
        </xdr:cNvPr>
        <xdr:cNvSpPr txBox="1"/>
      </xdr:nvSpPr>
      <xdr:spPr>
        <a:xfrm>
          <a:off x="18421427" y="1057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41528</xdr:rowOff>
    </xdr:from>
    <xdr:ext cx="469744" cy="259045"/>
    <xdr:sp macro="" textlink="">
      <xdr:nvSpPr>
        <xdr:cNvPr id="623" name="n_1mainValue【学校施設】&#10;一人当たり面積">
          <a:extLst>
            <a:ext uri="{FF2B5EF4-FFF2-40B4-BE49-F238E27FC236}">
              <a16:creationId xmlns:a16="http://schemas.microsoft.com/office/drawing/2014/main" id="{00000000-0008-0000-0100-00006F020000}"/>
            </a:ext>
          </a:extLst>
        </xdr:cNvPr>
        <xdr:cNvSpPr txBox="1"/>
      </xdr:nvSpPr>
      <xdr:spPr>
        <a:xfrm>
          <a:off x="21075727" y="98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59162</xdr:rowOff>
    </xdr:from>
    <xdr:ext cx="469744" cy="259045"/>
    <xdr:sp macro="" textlink="">
      <xdr:nvSpPr>
        <xdr:cNvPr id="624" name="n_2mainValue【学校施設】&#10;一人当たり面積">
          <a:extLst>
            <a:ext uri="{FF2B5EF4-FFF2-40B4-BE49-F238E27FC236}">
              <a16:creationId xmlns:a16="http://schemas.microsoft.com/office/drawing/2014/main" id="{00000000-0008-0000-0100-000070020000}"/>
            </a:ext>
          </a:extLst>
        </xdr:cNvPr>
        <xdr:cNvSpPr txBox="1"/>
      </xdr:nvSpPr>
      <xdr:spPr>
        <a:xfrm>
          <a:off x="20199427" y="983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82676</xdr:rowOff>
    </xdr:from>
    <xdr:ext cx="469744" cy="259045"/>
    <xdr:sp macro="" textlink="">
      <xdr:nvSpPr>
        <xdr:cNvPr id="625" name="n_3mainValue【学校施設】&#10;一人当たり面積">
          <a:extLst>
            <a:ext uri="{FF2B5EF4-FFF2-40B4-BE49-F238E27FC236}">
              <a16:creationId xmlns:a16="http://schemas.microsoft.com/office/drawing/2014/main" id="{00000000-0008-0000-0100-000071020000}"/>
            </a:ext>
          </a:extLst>
        </xdr:cNvPr>
        <xdr:cNvSpPr txBox="1"/>
      </xdr:nvSpPr>
      <xdr:spPr>
        <a:xfrm>
          <a:off x="19310427" y="985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115986</xdr:rowOff>
    </xdr:from>
    <xdr:ext cx="469744" cy="259045"/>
    <xdr:sp macro="" textlink="">
      <xdr:nvSpPr>
        <xdr:cNvPr id="626" name="n_4mainValue【学校施設】&#10;一人当たり面積">
          <a:extLst>
            <a:ext uri="{FF2B5EF4-FFF2-40B4-BE49-F238E27FC236}">
              <a16:creationId xmlns:a16="http://schemas.microsoft.com/office/drawing/2014/main" id="{00000000-0008-0000-0100-000072020000}"/>
            </a:ext>
          </a:extLst>
        </xdr:cNvPr>
        <xdr:cNvSpPr txBox="1"/>
      </xdr:nvSpPr>
      <xdr:spPr>
        <a:xfrm>
          <a:off x="18421427" y="988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0000000-0008-0000-0100-00008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102870</xdr:rowOff>
    </xdr:from>
    <xdr:to>
      <xdr:col>85</xdr:col>
      <xdr:colOff>126364</xdr:colOff>
      <xdr:row>86</xdr:row>
      <xdr:rowOff>76200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flipV="1">
          <a:off x="16318864" y="133045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80027</xdr:rowOff>
    </xdr:from>
    <xdr:ext cx="405111" cy="259045"/>
    <xdr:sp macro="" textlink="">
      <xdr:nvSpPr>
        <xdr:cNvPr id="652" name="【児童館】&#10;有形固定資産減価償却率最小値テキスト">
          <a:extLst>
            <a:ext uri="{FF2B5EF4-FFF2-40B4-BE49-F238E27FC236}">
              <a16:creationId xmlns:a16="http://schemas.microsoft.com/office/drawing/2014/main" id="{00000000-0008-0000-0100-00008C020000}"/>
            </a:ext>
          </a:extLst>
        </xdr:cNvPr>
        <xdr:cNvSpPr txBox="1"/>
      </xdr:nvSpPr>
      <xdr:spPr>
        <a:xfrm>
          <a:off x="16357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76200</xdr:rowOff>
    </xdr:from>
    <xdr:to>
      <xdr:col>86</xdr:col>
      <xdr:colOff>25400</xdr:colOff>
      <xdr:row>86</xdr:row>
      <xdr:rowOff>76200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6230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49547</xdr:rowOff>
    </xdr:from>
    <xdr:ext cx="405111" cy="259045"/>
    <xdr:sp macro="" textlink="">
      <xdr:nvSpPr>
        <xdr:cNvPr id="654" name="【児童館】&#10;有形固定資産減価償却率最大値テキスト">
          <a:extLst>
            <a:ext uri="{FF2B5EF4-FFF2-40B4-BE49-F238E27FC236}">
              <a16:creationId xmlns:a16="http://schemas.microsoft.com/office/drawing/2014/main" id="{00000000-0008-0000-0100-00008E020000}"/>
            </a:ext>
          </a:extLst>
        </xdr:cNvPr>
        <xdr:cNvSpPr txBox="1"/>
      </xdr:nvSpPr>
      <xdr:spPr>
        <a:xfrm>
          <a:off x="16357600"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102870</xdr:rowOff>
    </xdr:from>
    <xdr:to>
      <xdr:col>86</xdr:col>
      <xdr:colOff>25400</xdr:colOff>
      <xdr:row>77</xdr:row>
      <xdr:rowOff>102870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6230600" y="133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85741</xdr:rowOff>
    </xdr:from>
    <xdr:ext cx="405111" cy="259045"/>
    <xdr:sp macro="" textlink="">
      <xdr:nvSpPr>
        <xdr:cNvPr id="656" name="【児童館】&#10;有形固定資産減価償却率平均値テキスト">
          <a:extLst>
            <a:ext uri="{FF2B5EF4-FFF2-40B4-BE49-F238E27FC236}">
              <a16:creationId xmlns:a16="http://schemas.microsoft.com/office/drawing/2014/main" id="{00000000-0008-0000-0100-000090020000}"/>
            </a:ext>
          </a:extLst>
        </xdr:cNvPr>
        <xdr:cNvSpPr txBox="1"/>
      </xdr:nvSpPr>
      <xdr:spPr>
        <a:xfrm>
          <a:off x="16357600" y="14144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107314</xdr:rowOff>
    </xdr:from>
    <xdr:to>
      <xdr:col>85</xdr:col>
      <xdr:colOff>177800</xdr:colOff>
      <xdr:row>83</xdr:row>
      <xdr:rowOff>37464</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6268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636</xdr:rowOff>
    </xdr:from>
    <xdr:to>
      <xdr:col>81</xdr:col>
      <xdr:colOff>101600</xdr:colOff>
      <xdr:row>82</xdr:row>
      <xdr:rowOff>102236</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5430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116839</xdr:rowOff>
    </xdr:from>
    <xdr:to>
      <xdr:col>72</xdr:col>
      <xdr:colOff>38100</xdr:colOff>
      <xdr:row>82</xdr:row>
      <xdr:rowOff>46989</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3652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76836</xdr:rowOff>
    </xdr:from>
    <xdr:to>
      <xdr:col>67</xdr:col>
      <xdr:colOff>101600</xdr:colOff>
      <xdr:row>82</xdr:row>
      <xdr:rowOff>6986</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2763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33020</xdr:rowOff>
    </xdr:from>
    <xdr:to>
      <xdr:col>85</xdr:col>
      <xdr:colOff>177800</xdr:colOff>
      <xdr:row>82</xdr:row>
      <xdr:rowOff>134620</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6268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55897</xdr:rowOff>
    </xdr:from>
    <xdr:ext cx="405111" cy="259045"/>
    <xdr:sp macro="" textlink="">
      <xdr:nvSpPr>
        <xdr:cNvPr id="668" name="【児童館】&#10;有形固定資産減価償却率該当値テキスト">
          <a:extLst>
            <a:ext uri="{FF2B5EF4-FFF2-40B4-BE49-F238E27FC236}">
              <a16:creationId xmlns:a16="http://schemas.microsoft.com/office/drawing/2014/main" id="{00000000-0008-0000-0100-00009C020000}"/>
            </a:ext>
          </a:extLst>
        </xdr:cNvPr>
        <xdr:cNvSpPr txBox="1"/>
      </xdr:nvSpPr>
      <xdr:spPr>
        <a:xfrm>
          <a:off x="16357600"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164464</xdr:rowOff>
    </xdr:from>
    <xdr:to>
      <xdr:col>81</xdr:col>
      <xdr:colOff>101600</xdr:colOff>
      <xdr:row>82</xdr:row>
      <xdr:rowOff>94614</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5430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43814</xdr:rowOff>
    </xdr:from>
    <xdr:to>
      <xdr:col>85</xdr:col>
      <xdr:colOff>127000</xdr:colOff>
      <xdr:row>82</xdr:row>
      <xdr:rowOff>83820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5481300" y="141027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4541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3811</xdr:rowOff>
    </xdr:from>
    <xdr:to>
      <xdr:col>81</xdr:col>
      <xdr:colOff>50800</xdr:colOff>
      <xdr:row>82</xdr:row>
      <xdr:rowOff>43814</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4592300" y="140627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84455</xdr:rowOff>
    </xdr:from>
    <xdr:to>
      <xdr:col>72</xdr:col>
      <xdr:colOff>38100</xdr:colOff>
      <xdr:row>82</xdr:row>
      <xdr:rowOff>14605</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3652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135255</xdr:rowOff>
    </xdr:from>
    <xdr:to>
      <xdr:col>76</xdr:col>
      <xdr:colOff>114300</xdr:colOff>
      <xdr:row>82</xdr:row>
      <xdr:rowOff>3811</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3703300" y="140227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44450</xdr:rowOff>
    </xdr:from>
    <xdr:to>
      <xdr:col>67</xdr:col>
      <xdr:colOff>101600</xdr:colOff>
      <xdr:row>81</xdr:row>
      <xdr:rowOff>146050</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276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95250</xdr:rowOff>
    </xdr:from>
    <xdr:to>
      <xdr:col>71</xdr:col>
      <xdr:colOff>177800</xdr:colOff>
      <xdr:row>81</xdr:row>
      <xdr:rowOff>135255</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2814300" y="139827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93363</xdr:rowOff>
    </xdr:from>
    <xdr:ext cx="405111" cy="259045"/>
    <xdr:sp macro="" textlink="">
      <xdr:nvSpPr>
        <xdr:cNvPr id="677" name="n_1aveValue【児童館】&#10;有形固定資産減価償却率">
          <a:extLst>
            <a:ext uri="{FF2B5EF4-FFF2-40B4-BE49-F238E27FC236}">
              <a16:creationId xmlns:a16="http://schemas.microsoft.com/office/drawing/2014/main" id="{00000000-0008-0000-0100-0000A5020000}"/>
            </a:ext>
          </a:extLst>
        </xdr:cNvPr>
        <xdr:cNvSpPr txBox="1"/>
      </xdr:nvSpPr>
      <xdr:spPr>
        <a:xfrm>
          <a:off x="152660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53991</xdr:rowOff>
    </xdr:from>
    <xdr:ext cx="405111" cy="259045"/>
    <xdr:sp macro="" textlink="">
      <xdr:nvSpPr>
        <xdr:cNvPr id="678" name="n_2aveValue【児童館】&#10;有形固定資産減価償却率">
          <a:extLst>
            <a:ext uri="{FF2B5EF4-FFF2-40B4-BE49-F238E27FC236}">
              <a16:creationId xmlns:a16="http://schemas.microsoft.com/office/drawing/2014/main" id="{00000000-0008-0000-0100-0000A6020000}"/>
            </a:ext>
          </a:extLst>
        </xdr:cNvPr>
        <xdr:cNvSpPr txBox="1"/>
      </xdr:nvSpPr>
      <xdr:spPr>
        <a:xfrm>
          <a:off x="14389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38116</xdr:rowOff>
    </xdr:from>
    <xdr:ext cx="405111" cy="259045"/>
    <xdr:sp macro="" textlink="">
      <xdr:nvSpPr>
        <xdr:cNvPr id="679" name="n_3aveValue【児童館】&#10;有形固定資産減価償却率">
          <a:extLst>
            <a:ext uri="{FF2B5EF4-FFF2-40B4-BE49-F238E27FC236}">
              <a16:creationId xmlns:a16="http://schemas.microsoft.com/office/drawing/2014/main" id="{00000000-0008-0000-0100-0000A7020000}"/>
            </a:ext>
          </a:extLst>
        </xdr:cNvPr>
        <xdr:cNvSpPr txBox="1"/>
      </xdr:nvSpPr>
      <xdr:spPr>
        <a:xfrm>
          <a:off x="13500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169563</xdr:rowOff>
    </xdr:from>
    <xdr:ext cx="405111" cy="259045"/>
    <xdr:sp macro="" textlink="">
      <xdr:nvSpPr>
        <xdr:cNvPr id="680" name="n_4aveValue【児童館】&#10;有形固定資産減価償却率">
          <a:extLst>
            <a:ext uri="{FF2B5EF4-FFF2-40B4-BE49-F238E27FC236}">
              <a16:creationId xmlns:a16="http://schemas.microsoft.com/office/drawing/2014/main" id="{00000000-0008-0000-0100-0000A8020000}"/>
            </a:ext>
          </a:extLst>
        </xdr:cNvPr>
        <xdr:cNvSpPr txBox="1"/>
      </xdr:nvSpPr>
      <xdr:spPr>
        <a:xfrm>
          <a:off x="126117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111141</xdr:rowOff>
    </xdr:from>
    <xdr:ext cx="405111" cy="259045"/>
    <xdr:sp macro="" textlink="">
      <xdr:nvSpPr>
        <xdr:cNvPr id="681" name="n_1mainValue【児童館】&#10;有形固定資産減価償却率">
          <a:extLst>
            <a:ext uri="{FF2B5EF4-FFF2-40B4-BE49-F238E27FC236}">
              <a16:creationId xmlns:a16="http://schemas.microsoft.com/office/drawing/2014/main" id="{00000000-0008-0000-0100-0000A9020000}"/>
            </a:ext>
          </a:extLst>
        </xdr:cNvPr>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682" name="n_2mainValue【児童館】&#10;有形固定資産減価償却率">
          <a:extLst>
            <a:ext uri="{FF2B5EF4-FFF2-40B4-BE49-F238E27FC236}">
              <a16:creationId xmlns:a16="http://schemas.microsoft.com/office/drawing/2014/main" id="{00000000-0008-0000-0100-0000AA020000}"/>
            </a:ext>
          </a:extLst>
        </xdr:cNvPr>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31132</xdr:rowOff>
    </xdr:from>
    <xdr:ext cx="405111" cy="259045"/>
    <xdr:sp macro="" textlink="">
      <xdr:nvSpPr>
        <xdr:cNvPr id="683" name="n_3mainValue【児童館】&#10;有形固定資産減価償却率">
          <a:extLst>
            <a:ext uri="{FF2B5EF4-FFF2-40B4-BE49-F238E27FC236}">
              <a16:creationId xmlns:a16="http://schemas.microsoft.com/office/drawing/2014/main" id="{00000000-0008-0000-0100-0000AB020000}"/>
            </a:ext>
          </a:extLst>
        </xdr:cNvPr>
        <xdr:cNvSpPr txBox="1"/>
      </xdr:nvSpPr>
      <xdr:spPr>
        <a:xfrm>
          <a:off x="13500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684" name="n_4mainValue【児童館】&#10;有形固定資産減価償却率">
          <a:extLst>
            <a:ext uri="{FF2B5EF4-FFF2-40B4-BE49-F238E27FC236}">
              <a16:creationId xmlns:a16="http://schemas.microsoft.com/office/drawing/2014/main" id="{00000000-0008-0000-0100-0000AC020000}"/>
            </a:ext>
          </a:extLst>
        </xdr:cNvPr>
        <xdr:cNvSpPr txBox="1"/>
      </xdr:nvSpPr>
      <xdr:spPr>
        <a:xfrm>
          <a:off x="12611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00000000-0008-0000-0100-0000C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145542</xdr:rowOff>
    </xdr:from>
    <xdr:to>
      <xdr:col>116</xdr:col>
      <xdr:colOff>62864</xdr:colOff>
      <xdr:row>86</xdr:row>
      <xdr:rowOff>1524</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flipV="1">
          <a:off x="22160864" y="13347192"/>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707" name="【児童館】&#10;一人当たり面積最小値テキスト">
          <a:extLst>
            <a:ext uri="{FF2B5EF4-FFF2-40B4-BE49-F238E27FC236}">
              <a16:creationId xmlns:a16="http://schemas.microsoft.com/office/drawing/2014/main" id="{00000000-0008-0000-0100-0000C3020000}"/>
            </a:ext>
          </a:extLst>
        </xdr:cNvPr>
        <xdr:cNvSpPr txBox="1"/>
      </xdr:nvSpPr>
      <xdr:spPr>
        <a:xfrm>
          <a:off x="22199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22072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92219</xdr:rowOff>
    </xdr:from>
    <xdr:ext cx="469744" cy="259045"/>
    <xdr:sp macro="" textlink="">
      <xdr:nvSpPr>
        <xdr:cNvPr id="709" name="【児童館】&#10;一人当たり面積最大値テキスト">
          <a:extLst>
            <a:ext uri="{FF2B5EF4-FFF2-40B4-BE49-F238E27FC236}">
              <a16:creationId xmlns:a16="http://schemas.microsoft.com/office/drawing/2014/main" id="{00000000-0008-0000-0100-0000C5020000}"/>
            </a:ext>
          </a:extLst>
        </xdr:cNvPr>
        <xdr:cNvSpPr txBox="1"/>
      </xdr:nvSpPr>
      <xdr:spPr>
        <a:xfrm>
          <a:off x="22199600" y="131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145542</xdr:rowOff>
    </xdr:from>
    <xdr:to>
      <xdr:col>116</xdr:col>
      <xdr:colOff>152400</xdr:colOff>
      <xdr:row>77</xdr:row>
      <xdr:rowOff>145542</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22072600" y="1334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711" name="【児童館】&#10;一人当たり面積平均値テキスト">
          <a:extLst>
            <a:ext uri="{FF2B5EF4-FFF2-40B4-BE49-F238E27FC236}">
              <a16:creationId xmlns:a16="http://schemas.microsoft.com/office/drawing/2014/main" id="{00000000-0008-0000-0100-0000C7020000}"/>
            </a:ext>
          </a:extLst>
        </xdr:cNvPr>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163322</xdr:rowOff>
    </xdr:from>
    <xdr:to>
      <xdr:col>107</xdr:col>
      <xdr:colOff>101600</xdr:colOff>
      <xdr:row>84</xdr:row>
      <xdr:rowOff>93472</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20383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126746</xdr:rowOff>
    </xdr:from>
    <xdr:to>
      <xdr:col>102</xdr:col>
      <xdr:colOff>165100</xdr:colOff>
      <xdr:row>84</xdr:row>
      <xdr:rowOff>56896</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19494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135889</xdr:rowOff>
    </xdr:from>
    <xdr:to>
      <xdr:col>98</xdr:col>
      <xdr:colOff>38100</xdr:colOff>
      <xdr:row>84</xdr:row>
      <xdr:rowOff>66039</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18605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2110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147338</xdr:rowOff>
    </xdr:from>
    <xdr:ext cx="469744" cy="259045"/>
    <xdr:sp macro="" textlink="">
      <xdr:nvSpPr>
        <xdr:cNvPr id="723" name="【児童館】&#10;一人当たり面積該当値テキスト">
          <a:extLst>
            <a:ext uri="{FF2B5EF4-FFF2-40B4-BE49-F238E27FC236}">
              <a16:creationId xmlns:a16="http://schemas.microsoft.com/office/drawing/2014/main" id="{00000000-0008-0000-0100-0000D3020000}"/>
            </a:ext>
          </a:extLst>
        </xdr:cNvPr>
        <xdr:cNvSpPr txBox="1"/>
      </xdr:nvSpPr>
      <xdr:spPr>
        <a:xfrm>
          <a:off x="22199600" y="1403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133604</xdr:rowOff>
    </xdr:from>
    <xdr:to>
      <xdr:col>112</xdr:col>
      <xdr:colOff>38100</xdr:colOff>
      <xdr:row>83</xdr:row>
      <xdr:rowOff>63754</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21272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3811</xdr:rowOff>
    </xdr:from>
    <xdr:to>
      <xdr:col>116</xdr:col>
      <xdr:colOff>63500</xdr:colOff>
      <xdr:row>83</xdr:row>
      <xdr:rowOff>12954</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21323300" y="142341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142748</xdr:rowOff>
    </xdr:from>
    <xdr:to>
      <xdr:col>107</xdr:col>
      <xdr:colOff>101600</xdr:colOff>
      <xdr:row>83</xdr:row>
      <xdr:rowOff>72898</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20383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12954</xdr:rowOff>
    </xdr:from>
    <xdr:to>
      <xdr:col>111</xdr:col>
      <xdr:colOff>177800</xdr:colOff>
      <xdr:row>83</xdr:row>
      <xdr:rowOff>22098</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flipV="1">
          <a:off x="20434300" y="142433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151892</xdr:rowOff>
    </xdr:from>
    <xdr:to>
      <xdr:col>102</xdr:col>
      <xdr:colOff>165100</xdr:colOff>
      <xdr:row>83</xdr:row>
      <xdr:rowOff>82042</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19494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22098</xdr:rowOff>
    </xdr:from>
    <xdr:to>
      <xdr:col>107</xdr:col>
      <xdr:colOff>50800</xdr:colOff>
      <xdr:row>83</xdr:row>
      <xdr:rowOff>31242</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flipV="1">
          <a:off x="19545300" y="14252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151892</xdr:rowOff>
    </xdr:from>
    <xdr:to>
      <xdr:col>98</xdr:col>
      <xdr:colOff>38100</xdr:colOff>
      <xdr:row>83</xdr:row>
      <xdr:rowOff>82042</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18605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31242</xdr:rowOff>
    </xdr:from>
    <xdr:to>
      <xdr:col>102</xdr:col>
      <xdr:colOff>114300</xdr:colOff>
      <xdr:row>83</xdr:row>
      <xdr:rowOff>31242</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8656300" y="14261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29735</xdr:rowOff>
    </xdr:from>
    <xdr:ext cx="469744" cy="259045"/>
    <xdr:sp macro="" textlink="">
      <xdr:nvSpPr>
        <xdr:cNvPr id="732" name="n_1aveValue【児童館】&#10;一人当たり面積">
          <a:extLst>
            <a:ext uri="{FF2B5EF4-FFF2-40B4-BE49-F238E27FC236}">
              <a16:creationId xmlns:a16="http://schemas.microsoft.com/office/drawing/2014/main" id="{00000000-0008-0000-0100-0000DC020000}"/>
            </a:ext>
          </a:extLst>
        </xdr:cNvPr>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84599</xdr:rowOff>
    </xdr:from>
    <xdr:ext cx="469744" cy="259045"/>
    <xdr:sp macro="" textlink="">
      <xdr:nvSpPr>
        <xdr:cNvPr id="733" name="n_2aveValue【児童館】&#10;一人当たり面積">
          <a:extLst>
            <a:ext uri="{FF2B5EF4-FFF2-40B4-BE49-F238E27FC236}">
              <a16:creationId xmlns:a16="http://schemas.microsoft.com/office/drawing/2014/main" id="{00000000-0008-0000-0100-0000DD020000}"/>
            </a:ext>
          </a:extLst>
        </xdr:cNvPr>
        <xdr:cNvSpPr txBox="1"/>
      </xdr:nvSpPr>
      <xdr:spPr>
        <a:xfrm>
          <a:off x="20199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48023</xdr:rowOff>
    </xdr:from>
    <xdr:ext cx="469744" cy="259045"/>
    <xdr:sp macro="" textlink="">
      <xdr:nvSpPr>
        <xdr:cNvPr id="734" name="n_3aveValue【児童館】&#10;一人当たり面積">
          <a:extLst>
            <a:ext uri="{FF2B5EF4-FFF2-40B4-BE49-F238E27FC236}">
              <a16:creationId xmlns:a16="http://schemas.microsoft.com/office/drawing/2014/main" id="{00000000-0008-0000-0100-0000DE020000}"/>
            </a:ext>
          </a:extLst>
        </xdr:cNvPr>
        <xdr:cNvSpPr txBox="1"/>
      </xdr:nvSpPr>
      <xdr:spPr>
        <a:xfrm>
          <a:off x="193104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57166</xdr:rowOff>
    </xdr:from>
    <xdr:ext cx="469744" cy="259045"/>
    <xdr:sp macro="" textlink="">
      <xdr:nvSpPr>
        <xdr:cNvPr id="735" name="n_4aveValue【児童館】&#10;一人当たり面積">
          <a:extLst>
            <a:ext uri="{FF2B5EF4-FFF2-40B4-BE49-F238E27FC236}">
              <a16:creationId xmlns:a16="http://schemas.microsoft.com/office/drawing/2014/main" id="{00000000-0008-0000-0100-0000DF020000}"/>
            </a:ext>
          </a:extLst>
        </xdr:cNvPr>
        <xdr:cNvSpPr txBox="1"/>
      </xdr:nvSpPr>
      <xdr:spPr>
        <a:xfrm>
          <a:off x="18421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80281</xdr:rowOff>
    </xdr:from>
    <xdr:ext cx="469744" cy="259045"/>
    <xdr:sp macro="" textlink="">
      <xdr:nvSpPr>
        <xdr:cNvPr id="736" name="n_1mainValue【児童館】&#10;一人当たり面積">
          <a:extLst>
            <a:ext uri="{FF2B5EF4-FFF2-40B4-BE49-F238E27FC236}">
              <a16:creationId xmlns:a16="http://schemas.microsoft.com/office/drawing/2014/main" id="{00000000-0008-0000-0100-0000E0020000}"/>
            </a:ext>
          </a:extLst>
        </xdr:cNvPr>
        <xdr:cNvSpPr txBox="1"/>
      </xdr:nvSpPr>
      <xdr:spPr>
        <a:xfrm>
          <a:off x="21075727" y="139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89425</xdr:rowOff>
    </xdr:from>
    <xdr:ext cx="469744" cy="259045"/>
    <xdr:sp macro="" textlink="">
      <xdr:nvSpPr>
        <xdr:cNvPr id="737" name="n_2mainValue【児童館】&#10;一人当たり面積">
          <a:extLst>
            <a:ext uri="{FF2B5EF4-FFF2-40B4-BE49-F238E27FC236}">
              <a16:creationId xmlns:a16="http://schemas.microsoft.com/office/drawing/2014/main" id="{00000000-0008-0000-0100-0000E1020000}"/>
            </a:ext>
          </a:extLst>
        </xdr:cNvPr>
        <xdr:cNvSpPr txBox="1"/>
      </xdr:nvSpPr>
      <xdr:spPr>
        <a:xfrm>
          <a:off x="201994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98569</xdr:rowOff>
    </xdr:from>
    <xdr:ext cx="469744" cy="259045"/>
    <xdr:sp macro="" textlink="">
      <xdr:nvSpPr>
        <xdr:cNvPr id="738" name="n_3mainValue【児童館】&#10;一人当たり面積">
          <a:extLst>
            <a:ext uri="{FF2B5EF4-FFF2-40B4-BE49-F238E27FC236}">
              <a16:creationId xmlns:a16="http://schemas.microsoft.com/office/drawing/2014/main" id="{00000000-0008-0000-0100-0000E2020000}"/>
            </a:ext>
          </a:extLst>
        </xdr:cNvPr>
        <xdr:cNvSpPr txBox="1"/>
      </xdr:nvSpPr>
      <xdr:spPr>
        <a:xfrm>
          <a:off x="19310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98569</xdr:rowOff>
    </xdr:from>
    <xdr:ext cx="469744" cy="259045"/>
    <xdr:sp macro="" textlink="">
      <xdr:nvSpPr>
        <xdr:cNvPr id="739" name="n_4mainValue【児童館】&#10;一人当たり面積">
          <a:extLst>
            <a:ext uri="{FF2B5EF4-FFF2-40B4-BE49-F238E27FC236}">
              <a16:creationId xmlns:a16="http://schemas.microsoft.com/office/drawing/2014/main" id="{00000000-0008-0000-0100-0000E3020000}"/>
            </a:ext>
          </a:extLst>
        </xdr:cNvPr>
        <xdr:cNvSpPr txBox="1"/>
      </xdr:nvSpPr>
      <xdr:spPr>
        <a:xfrm>
          <a:off x="18421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0000000-0008-0000-01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151312</xdr:rowOff>
    </xdr:from>
    <xdr:to>
      <xdr:col>85</xdr:col>
      <xdr:colOff>126364</xdr:colOff>
      <xdr:row>108</xdr:row>
      <xdr:rowOff>149679</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flipV="1">
          <a:off x="16318864" y="17296312"/>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766" name="【公民館】&#10;有形固定資産減価償却率最小値テキスト">
          <a:extLst>
            <a:ext uri="{FF2B5EF4-FFF2-40B4-BE49-F238E27FC236}">
              <a16:creationId xmlns:a16="http://schemas.microsoft.com/office/drawing/2014/main" id="{00000000-0008-0000-0100-0000FE020000}"/>
            </a:ext>
          </a:extLst>
        </xdr:cNvPr>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97989</xdr:rowOff>
    </xdr:from>
    <xdr:ext cx="405111" cy="259045"/>
    <xdr:sp macro="" textlink="">
      <xdr:nvSpPr>
        <xdr:cNvPr id="768" name="【公民館】&#10;有形固定資産減価償却率最大値テキスト">
          <a:extLst>
            <a:ext uri="{FF2B5EF4-FFF2-40B4-BE49-F238E27FC236}">
              <a16:creationId xmlns:a16="http://schemas.microsoft.com/office/drawing/2014/main" id="{00000000-0008-0000-0100-000000030000}"/>
            </a:ext>
          </a:extLst>
        </xdr:cNvPr>
        <xdr:cNvSpPr txBox="1"/>
      </xdr:nvSpPr>
      <xdr:spPr>
        <a:xfrm>
          <a:off x="163576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151312</xdr:rowOff>
    </xdr:from>
    <xdr:to>
      <xdr:col>86</xdr:col>
      <xdr:colOff>25400</xdr:colOff>
      <xdr:row>100</xdr:row>
      <xdr:rowOff>151312</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77306</xdr:rowOff>
    </xdr:from>
    <xdr:ext cx="405111" cy="259045"/>
    <xdr:sp macro="" textlink="">
      <xdr:nvSpPr>
        <xdr:cNvPr id="770" name="【公民館】&#10;有形固定資産減価償却率平均値テキスト">
          <a:extLst>
            <a:ext uri="{FF2B5EF4-FFF2-40B4-BE49-F238E27FC236}">
              <a16:creationId xmlns:a16="http://schemas.microsoft.com/office/drawing/2014/main" id="{00000000-0008-0000-0100-000002030000}"/>
            </a:ext>
          </a:extLst>
        </xdr:cNvPr>
        <xdr:cNvSpPr txBox="1"/>
      </xdr:nvSpPr>
      <xdr:spPr>
        <a:xfrm>
          <a:off x="16357600" y="18079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144599</xdr:rowOff>
    </xdr:from>
    <xdr:to>
      <xdr:col>81</xdr:col>
      <xdr:colOff>101600</xdr:colOff>
      <xdr:row>106</xdr:row>
      <xdr:rowOff>74749</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5430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141332</xdr:rowOff>
    </xdr:from>
    <xdr:to>
      <xdr:col>76</xdr:col>
      <xdr:colOff>165100</xdr:colOff>
      <xdr:row>106</xdr:row>
      <xdr:rowOff>71482</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4541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77651</xdr:rowOff>
    </xdr:from>
    <xdr:to>
      <xdr:col>85</xdr:col>
      <xdr:colOff>177800</xdr:colOff>
      <xdr:row>103</xdr:row>
      <xdr:rowOff>7801</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62687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100528</xdr:rowOff>
    </xdr:from>
    <xdr:ext cx="405111" cy="259045"/>
    <xdr:sp macro="" textlink="">
      <xdr:nvSpPr>
        <xdr:cNvPr id="782" name="【公民館】&#10;有形固定資産減価償却率該当値テキスト">
          <a:extLst>
            <a:ext uri="{FF2B5EF4-FFF2-40B4-BE49-F238E27FC236}">
              <a16:creationId xmlns:a16="http://schemas.microsoft.com/office/drawing/2014/main" id="{00000000-0008-0000-0100-00000E030000}"/>
            </a:ext>
          </a:extLst>
        </xdr:cNvPr>
        <xdr:cNvSpPr txBox="1"/>
      </xdr:nvSpPr>
      <xdr:spPr>
        <a:xfrm>
          <a:off x="16357600" y="1741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48261</xdr:rowOff>
    </xdr:from>
    <xdr:to>
      <xdr:col>81</xdr:col>
      <xdr:colOff>101600</xdr:colOff>
      <xdr:row>104</xdr:row>
      <xdr:rowOff>149861</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5430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128451</xdr:rowOff>
    </xdr:from>
    <xdr:to>
      <xdr:col>85</xdr:col>
      <xdr:colOff>127000</xdr:colOff>
      <xdr:row>104</xdr:row>
      <xdr:rowOff>99061</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flipV="1">
          <a:off x="15481300" y="17616351"/>
          <a:ext cx="838200" cy="31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4541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63137</xdr:rowOff>
    </xdr:from>
    <xdr:to>
      <xdr:col>81</xdr:col>
      <xdr:colOff>50800</xdr:colOff>
      <xdr:row>104</xdr:row>
      <xdr:rowOff>99061</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4592300" y="178939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139700</xdr:rowOff>
    </xdr:from>
    <xdr:to>
      <xdr:col>72</xdr:col>
      <xdr:colOff>38100</xdr:colOff>
      <xdr:row>106</xdr:row>
      <xdr:rowOff>69850</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3652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63137</xdr:rowOff>
    </xdr:from>
    <xdr:to>
      <xdr:col>76</xdr:col>
      <xdr:colOff>114300</xdr:colOff>
      <xdr:row>106</xdr:row>
      <xdr:rowOff>19050</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flipV="1">
          <a:off x="13703300" y="17893937"/>
          <a:ext cx="889000" cy="29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115207</xdr:rowOff>
    </xdr:from>
    <xdr:to>
      <xdr:col>67</xdr:col>
      <xdr:colOff>101600</xdr:colOff>
      <xdr:row>106</xdr:row>
      <xdr:rowOff>45357</xdr:rowOff>
    </xdr:to>
    <xdr:sp macro="" textlink="">
      <xdr:nvSpPr>
        <xdr:cNvPr id="789" name="楕円 788">
          <a:extLst>
            <a:ext uri="{FF2B5EF4-FFF2-40B4-BE49-F238E27FC236}">
              <a16:creationId xmlns:a16="http://schemas.microsoft.com/office/drawing/2014/main" id="{00000000-0008-0000-0100-000015030000}"/>
            </a:ext>
          </a:extLst>
        </xdr:cNvPr>
        <xdr:cNvSpPr/>
      </xdr:nvSpPr>
      <xdr:spPr>
        <a:xfrm>
          <a:off x="12763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166007</xdr:rowOff>
    </xdr:from>
    <xdr:to>
      <xdr:col>71</xdr:col>
      <xdr:colOff>177800</xdr:colOff>
      <xdr:row>106</xdr:row>
      <xdr:rowOff>19050</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2814300" y="1816825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65876</xdr:rowOff>
    </xdr:from>
    <xdr:ext cx="405111" cy="259045"/>
    <xdr:sp macro="" textlink="">
      <xdr:nvSpPr>
        <xdr:cNvPr id="791" name="n_1aveValue【公民館】&#10;有形固定資産減価償却率">
          <a:extLst>
            <a:ext uri="{FF2B5EF4-FFF2-40B4-BE49-F238E27FC236}">
              <a16:creationId xmlns:a16="http://schemas.microsoft.com/office/drawing/2014/main" id="{00000000-0008-0000-0100-000017030000}"/>
            </a:ext>
          </a:extLst>
        </xdr:cNvPr>
        <xdr:cNvSpPr txBox="1"/>
      </xdr:nvSpPr>
      <xdr:spPr>
        <a:xfrm>
          <a:off x="152660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62609</xdr:rowOff>
    </xdr:from>
    <xdr:ext cx="405111" cy="259045"/>
    <xdr:sp macro="" textlink="">
      <xdr:nvSpPr>
        <xdr:cNvPr id="792" name="n_2aveValue【公民館】&#10;有形固定資産減価償却率">
          <a:extLst>
            <a:ext uri="{FF2B5EF4-FFF2-40B4-BE49-F238E27FC236}">
              <a16:creationId xmlns:a16="http://schemas.microsoft.com/office/drawing/2014/main" id="{00000000-0008-0000-0100-000018030000}"/>
            </a:ext>
          </a:extLst>
        </xdr:cNvPr>
        <xdr:cNvSpPr txBox="1"/>
      </xdr:nvSpPr>
      <xdr:spPr>
        <a:xfrm>
          <a:off x="14389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793" name="n_3aveValue【公民館】&#10;有形固定資産減価償却率">
          <a:extLst>
            <a:ext uri="{FF2B5EF4-FFF2-40B4-BE49-F238E27FC236}">
              <a16:creationId xmlns:a16="http://schemas.microsoft.com/office/drawing/2014/main" id="{00000000-0008-0000-0100-000019030000}"/>
            </a:ext>
          </a:extLst>
        </xdr:cNvPr>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794" name="n_4aveValue【公民館】&#10;有形固定資産減価償却率">
          <a:extLst>
            <a:ext uri="{FF2B5EF4-FFF2-40B4-BE49-F238E27FC236}">
              <a16:creationId xmlns:a16="http://schemas.microsoft.com/office/drawing/2014/main" id="{00000000-0008-0000-0100-00001A030000}"/>
            </a:ext>
          </a:extLst>
        </xdr:cNvPr>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166388</xdr:rowOff>
    </xdr:from>
    <xdr:ext cx="405111" cy="259045"/>
    <xdr:sp macro="" textlink="">
      <xdr:nvSpPr>
        <xdr:cNvPr id="795" name="n_1mainValue【公民館】&#10;有形固定資産減価償却率">
          <a:extLst>
            <a:ext uri="{FF2B5EF4-FFF2-40B4-BE49-F238E27FC236}">
              <a16:creationId xmlns:a16="http://schemas.microsoft.com/office/drawing/2014/main" id="{00000000-0008-0000-0100-00001B030000}"/>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130464</xdr:rowOff>
    </xdr:from>
    <xdr:ext cx="405111" cy="259045"/>
    <xdr:sp macro="" textlink="">
      <xdr:nvSpPr>
        <xdr:cNvPr id="796" name="n_2mainValue【公民館】&#10;有形固定資産減価償却率">
          <a:extLst>
            <a:ext uri="{FF2B5EF4-FFF2-40B4-BE49-F238E27FC236}">
              <a16:creationId xmlns:a16="http://schemas.microsoft.com/office/drawing/2014/main" id="{00000000-0008-0000-0100-00001C030000}"/>
            </a:ext>
          </a:extLst>
        </xdr:cNvPr>
        <xdr:cNvSpPr txBox="1"/>
      </xdr:nvSpPr>
      <xdr:spPr>
        <a:xfrm>
          <a:off x="14389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60977</xdr:rowOff>
    </xdr:from>
    <xdr:ext cx="405111" cy="259045"/>
    <xdr:sp macro="" textlink="">
      <xdr:nvSpPr>
        <xdr:cNvPr id="797" name="n_3mainValue【公民館】&#10;有形固定資産減価償却率">
          <a:extLst>
            <a:ext uri="{FF2B5EF4-FFF2-40B4-BE49-F238E27FC236}">
              <a16:creationId xmlns:a16="http://schemas.microsoft.com/office/drawing/2014/main" id="{00000000-0008-0000-0100-00001D030000}"/>
            </a:ext>
          </a:extLst>
        </xdr:cNvPr>
        <xdr:cNvSpPr txBox="1"/>
      </xdr:nvSpPr>
      <xdr:spPr>
        <a:xfrm>
          <a:off x="13500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36484</xdr:rowOff>
    </xdr:from>
    <xdr:ext cx="405111" cy="259045"/>
    <xdr:sp macro="" textlink="">
      <xdr:nvSpPr>
        <xdr:cNvPr id="798" name="n_4mainValue【公民館】&#10;有形固定資産減価償却率">
          <a:extLst>
            <a:ext uri="{FF2B5EF4-FFF2-40B4-BE49-F238E27FC236}">
              <a16:creationId xmlns:a16="http://schemas.microsoft.com/office/drawing/2014/main" id="{00000000-0008-0000-0100-00001E030000}"/>
            </a:ext>
          </a:extLst>
        </xdr:cNvPr>
        <xdr:cNvSpPr txBox="1"/>
      </xdr:nvSpPr>
      <xdr:spPr>
        <a:xfrm>
          <a:off x="12611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00000000-0008-0000-0100-00003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84364</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flipV="1">
          <a:off x="22160864" y="17139557"/>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88191</xdr:rowOff>
    </xdr:from>
    <xdr:ext cx="469744" cy="259045"/>
    <xdr:sp macro="" textlink="">
      <xdr:nvSpPr>
        <xdr:cNvPr id="825" name="【公民館】&#10;一人当たり面積最小値テキスト">
          <a:extLst>
            <a:ext uri="{FF2B5EF4-FFF2-40B4-BE49-F238E27FC236}">
              <a16:creationId xmlns:a16="http://schemas.microsoft.com/office/drawing/2014/main" id="{00000000-0008-0000-0100-000039030000}"/>
            </a:ext>
          </a:extLst>
        </xdr:cNvPr>
        <xdr:cNvSpPr txBox="1"/>
      </xdr:nvSpPr>
      <xdr:spPr>
        <a:xfrm>
          <a:off x="22199600" y="1860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84364</xdr:rowOff>
    </xdr:from>
    <xdr:to>
      <xdr:col>116</xdr:col>
      <xdr:colOff>152400</xdr:colOff>
      <xdr:row>108</xdr:row>
      <xdr:rowOff>84364</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a:off x="22072600" y="1860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827" name="【公民館】&#10;一人当たり面積最大値テキスト">
          <a:extLst>
            <a:ext uri="{FF2B5EF4-FFF2-40B4-BE49-F238E27FC236}">
              <a16:creationId xmlns:a16="http://schemas.microsoft.com/office/drawing/2014/main" id="{00000000-0008-0000-0100-00003B030000}"/>
            </a:ext>
          </a:extLst>
        </xdr:cNvPr>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23784</xdr:rowOff>
    </xdr:from>
    <xdr:ext cx="469744" cy="259045"/>
    <xdr:sp macro="" textlink="">
      <xdr:nvSpPr>
        <xdr:cNvPr id="829" name="【公民館】&#10;一人当たり面積平均値テキスト">
          <a:extLst>
            <a:ext uri="{FF2B5EF4-FFF2-40B4-BE49-F238E27FC236}">
              <a16:creationId xmlns:a16="http://schemas.microsoft.com/office/drawing/2014/main" id="{00000000-0008-0000-0100-00003D030000}"/>
            </a:ext>
          </a:extLst>
        </xdr:cNvPr>
        <xdr:cNvSpPr txBox="1"/>
      </xdr:nvSpPr>
      <xdr:spPr>
        <a:xfrm>
          <a:off x="22199600" y="18026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xdr:rowOff>
    </xdr:from>
    <xdr:to>
      <xdr:col>116</xdr:col>
      <xdr:colOff>114300</xdr:colOff>
      <xdr:row>106</xdr:row>
      <xdr:rowOff>102507</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22110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5806</xdr:rowOff>
    </xdr:from>
    <xdr:to>
      <xdr:col>112</xdr:col>
      <xdr:colOff>38100</xdr:colOff>
      <xdr:row>106</xdr:row>
      <xdr:rowOff>107406</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212725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170724</xdr:rowOff>
    </xdr:from>
    <xdr:to>
      <xdr:col>107</xdr:col>
      <xdr:colOff>101600</xdr:colOff>
      <xdr:row>106</xdr:row>
      <xdr:rowOff>100874</xdr:rowOff>
    </xdr:to>
    <xdr:sp macro="" textlink="">
      <xdr:nvSpPr>
        <xdr:cNvPr id="832" name="フローチャート: 判断 831">
          <a:extLst>
            <a:ext uri="{FF2B5EF4-FFF2-40B4-BE49-F238E27FC236}">
              <a16:creationId xmlns:a16="http://schemas.microsoft.com/office/drawing/2014/main" id="{00000000-0008-0000-0100-000040030000}"/>
            </a:ext>
          </a:extLst>
        </xdr:cNvPr>
        <xdr:cNvSpPr/>
      </xdr:nvSpPr>
      <xdr:spPr>
        <a:xfrm>
          <a:off x="20383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129902</xdr:rowOff>
    </xdr:from>
    <xdr:to>
      <xdr:col>102</xdr:col>
      <xdr:colOff>165100</xdr:colOff>
      <xdr:row>106</xdr:row>
      <xdr:rowOff>60052</xdr:rowOff>
    </xdr:to>
    <xdr:sp macro="" textlink="">
      <xdr:nvSpPr>
        <xdr:cNvPr id="833" name="フローチャート: 判断 832">
          <a:extLst>
            <a:ext uri="{FF2B5EF4-FFF2-40B4-BE49-F238E27FC236}">
              <a16:creationId xmlns:a16="http://schemas.microsoft.com/office/drawing/2014/main" id="{00000000-0008-0000-0100-000041030000}"/>
            </a:ext>
          </a:extLst>
        </xdr:cNvPr>
        <xdr:cNvSpPr/>
      </xdr:nvSpPr>
      <xdr:spPr>
        <a:xfrm>
          <a:off x="19494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165826</xdr:rowOff>
    </xdr:from>
    <xdr:to>
      <xdr:col>98</xdr:col>
      <xdr:colOff>38100</xdr:colOff>
      <xdr:row>106</xdr:row>
      <xdr:rowOff>95976</xdr:rowOff>
    </xdr:to>
    <xdr:sp macro="" textlink="">
      <xdr:nvSpPr>
        <xdr:cNvPr id="834" name="フローチャート: 判断 833">
          <a:extLst>
            <a:ext uri="{FF2B5EF4-FFF2-40B4-BE49-F238E27FC236}">
              <a16:creationId xmlns:a16="http://schemas.microsoft.com/office/drawing/2014/main" id="{00000000-0008-0000-0100-000042030000}"/>
            </a:ext>
          </a:extLst>
        </xdr:cNvPr>
        <xdr:cNvSpPr/>
      </xdr:nvSpPr>
      <xdr:spPr>
        <a:xfrm>
          <a:off x="186055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221107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57711</xdr:rowOff>
    </xdr:from>
    <xdr:ext cx="469744" cy="259045"/>
    <xdr:sp macro="" textlink="">
      <xdr:nvSpPr>
        <xdr:cNvPr id="841" name="【公民館】&#10;一人当たり面積該当値テキスト">
          <a:extLst>
            <a:ext uri="{FF2B5EF4-FFF2-40B4-BE49-F238E27FC236}">
              <a16:creationId xmlns:a16="http://schemas.microsoft.com/office/drawing/2014/main" id="{00000000-0008-0000-0100-000049030000}"/>
            </a:ext>
          </a:extLst>
        </xdr:cNvPr>
        <xdr:cNvSpPr txBox="1"/>
      </xdr:nvSpPr>
      <xdr:spPr>
        <a:xfrm>
          <a:off x="22199600" y="1823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149498</xdr:rowOff>
    </xdr:from>
    <xdr:to>
      <xdr:col>112</xdr:col>
      <xdr:colOff>38100</xdr:colOff>
      <xdr:row>107</xdr:row>
      <xdr:rowOff>79648</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21272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130084</xdr:rowOff>
    </xdr:from>
    <xdr:to>
      <xdr:col>116</xdr:col>
      <xdr:colOff>63500</xdr:colOff>
      <xdr:row>107</xdr:row>
      <xdr:rowOff>28848</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flipV="1">
          <a:off x="21323300" y="18303784"/>
          <a:ext cx="838200" cy="7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20383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28848</xdr:rowOff>
    </xdr:from>
    <xdr:to>
      <xdr:col>111</xdr:col>
      <xdr:colOff>177800</xdr:colOff>
      <xdr:row>107</xdr:row>
      <xdr:rowOff>32113</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flipV="1">
          <a:off x="20434300" y="183739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31931</xdr:rowOff>
    </xdr:from>
    <xdr:to>
      <xdr:col>102</xdr:col>
      <xdr:colOff>165100</xdr:colOff>
      <xdr:row>107</xdr:row>
      <xdr:rowOff>133531</xdr:rowOff>
    </xdr:to>
    <xdr:sp macro="" textlink="">
      <xdr:nvSpPr>
        <xdr:cNvPr id="846" name="楕円 845">
          <a:extLst>
            <a:ext uri="{FF2B5EF4-FFF2-40B4-BE49-F238E27FC236}">
              <a16:creationId xmlns:a16="http://schemas.microsoft.com/office/drawing/2014/main" id="{00000000-0008-0000-0100-00004E030000}"/>
            </a:ext>
          </a:extLst>
        </xdr:cNvPr>
        <xdr:cNvSpPr/>
      </xdr:nvSpPr>
      <xdr:spPr>
        <a:xfrm>
          <a:off x="19494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32113</xdr:rowOff>
    </xdr:from>
    <xdr:to>
      <xdr:col>107</xdr:col>
      <xdr:colOff>50800</xdr:colOff>
      <xdr:row>107</xdr:row>
      <xdr:rowOff>82731</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flipV="1">
          <a:off x="19545300" y="1837726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36830</xdr:rowOff>
    </xdr:from>
    <xdr:to>
      <xdr:col>98</xdr:col>
      <xdr:colOff>38100</xdr:colOff>
      <xdr:row>107</xdr:row>
      <xdr:rowOff>138430</xdr:rowOff>
    </xdr:to>
    <xdr:sp macro="" textlink="">
      <xdr:nvSpPr>
        <xdr:cNvPr id="848" name="楕円 847">
          <a:extLst>
            <a:ext uri="{FF2B5EF4-FFF2-40B4-BE49-F238E27FC236}">
              <a16:creationId xmlns:a16="http://schemas.microsoft.com/office/drawing/2014/main" id="{00000000-0008-0000-0100-000050030000}"/>
            </a:ext>
          </a:extLst>
        </xdr:cNvPr>
        <xdr:cNvSpPr/>
      </xdr:nvSpPr>
      <xdr:spPr>
        <a:xfrm>
          <a:off x="18605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82731</xdr:rowOff>
    </xdr:from>
    <xdr:to>
      <xdr:col>102</xdr:col>
      <xdr:colOff>114300</xdr:colOff>
      <xdr:row>107</xdr:row>
      <xdr:rowOff>87630</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flipV="1">
          <a:off x="18656300" y="1842788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123933</xdr:rowOff>
    </xdr:from>
    <xdr:ext cx="469744" cy="259045"/>
    <xdr:sp macro="" textlink="">
      <xdr:nvSpPr>
        <xdr:cNvPr id="850" name="n_1aveValue【公民館】&#10;一人当たり面積">
          <a:extLst>
            <a:ext uri="{FF2B5EF4-FFF2-40B4-BE49-F238E27FC236}">
              <a16:creationId xmlns:a16="http://schemas.microsoft.com/office/drawing/2014/main" id="{00000000-0008-0000-0100-000052030000}"/>
            </a:ext>
          </a:extLst>
        </xdr:cNvPr>
        <xdr:cNvSpPr txBox="1"/>
      </xdr:nvSpPr>
      <xdr:spPr>
        <a:xfrm>
          <a:off x="21075727" y="179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117401</xdr:rowOff>
    </xdr:from>
    <xdr:ext cx="469744" cy="259045"/>
    <xdr:sp macro="" textlink="">
      <xdr:nvSpPr>
        <xdr:cNvPr id="851" name="n_2aveValue【公民館】&#10;一人当たり面積">
          <a:extLst>
            <a:ext uri="{FF2B5EF4-FFF2-40B4-BE49-F238E27FC236}">
              <a16:creationId xmlns:a16="http://schemas.microsoft.com/office/drawing/2014/main" id="{00000000-0008-0000-0100-000053030000}"/>
            </a:ext>
          </a:extLst>
        </xdr:cNvPr>
        <xdr:cNvSpPr txBox="1"/>
      </xdr:nvSpPr>
      <xdr:spPr>
        <a:xfrm>
          <a:off x="201994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76579</xdr:rowOff>
    </xdr:from>
    <xdr:ext cx="469744" cy="259045"/>
    <xdr:sp macro="" textlink="">
      <xdr:nvSpPr>
        <xdr:cNvPr id="852" name="n_3aveValue【公民館】&#10;一人当たり面積">
          <a:extLst>
            <a:ext uri="{FF2B5EF4-FFF2-40B4-BE49-F238E27FC236}">
              <a16:creationId xmlns:a16="http://schemas.microsoft.com/office/drawing/2014/main" id="{00000000-0008-0000-0100-000054030000}"/>
            </a:ext>
          </a:extLst>
        </xdr:cNvPr>
        <xdr:cNvSpPr txBox="1"/>
      </xdr:nvSpPr>
      <xdr:spPr>
        <a:xfrm>
          <a:off x="193104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112503</xdr:rowOff>
    </xdr:from>
    <xdr:ext cx="469744" cy="259045"/>
    <xdr:sp macro="" textlink="">
      <xdr:nvSpPr>
        <xdr:cNvPr id="853" name="n_4aveValue【公民館】&#10;一人当たり面積">
          <a:extLst>
            <a:ext uri="{FF2B5EF4-FFF2-40B4-BE49-F238E27FC236}">
              <a16:creationId xmlns:a16="http://schemas.microsoft.com/office/drawing/2014/main" id="{00000000-0008-0000-0100-000055030000}"/>
            </a:ext>
          </a:extLst>
        </xdr:cNvPr>
        <xdr:cNvSpPr txBox="1"/>
      </xdr:nvSpPr>
      <xdr:spPr>
        <a:xfrm>
          <a:off x="18421427" y="1794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70775</xdr:rowOff>
    </xdr:from>
    <xdr:ext cx="469744" cy="259045"/>
    <xdr:sp macro="" textlink="">
      <xdr:nvSpPr>
        <xdr:cNvPr id="854" name="n_1mainValue【公民館】&#10;一人当たり面積">
          <a:extLst>
            <a:ext uri="{FF2B5EF4-FFF2-40B4-BE49-F238E27FC236}">
              <a16:creationId xmlns:a16="http://schemas.microsoft.com/office/drawing/2014/main" id="{00000000-0008-0000-0100-000056030000}"/>
            </a:ext>
          </a:extLst>
        </xdr:cNvPr>
        <xdr:cNvSpPr txBox="1"/>
      </xdr:nvSpPr>
      <xdr:spPr>
        <a:xfrm>
          <a:off x="210757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55" name="n_2mainValue【公民館】&#10;一人当たり面積">
          <a:extLst>
            <a:ext uri="{FF2B5EF4-FFF2-40B4-BE49-F238E27FC236}">
              <a16:creationId xmlns:a16="http://schemas.microsoft.com/office/drawing/2014/main" id="{00000000-0008-0000-0100-000057030000}"/>
            </a:ext>
          </a:extLst>
        </xdr:cNvPr>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124658</xdr:rowOff>
    </xdr:from>
    <xdr:ext cx="469744" cy="259045"/>
    <xdr:sp macro="" textlink="">
      <xdr:nvSpPr>
        <xdr:cNvPr id="856" name="n_3mainValue【公民館】&#10;一人当たり面積">
          <a:extLst>
            <a:ext uri="{FF2B5EF4-FFF2-40B4-BE49-F238E27FC236}">
              <a16:creationId xmlns:a16="http://schemas.microsoft.com/office/drawing/2014/main" id="{00000000-0008-0000-0100-000058030000}"/>
            </a:ext>
          </a:extLst>
        </xdr:cNvPr>
        <xdr:cNvSpPr txBox="1"/>
      </xdr:nvSpPr>
      <xdr:spPr>
        <a:xfrm>
          <a:off x="193104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129557</xdr:rowOff>
    </xdr:from>
    <xdr:ext cx="469744" cy="259045"/>
    <xdr:sp macro="" textlink="">
      <xdr:nvSpPr>
        <xdr:cNvPr id="857" name="n_4mainValue【公民館】&#10;一人当たり面積">
          <a:extLst>
            <a:ext uri="{FF2B5EF4-FFF2-40B4-BE49-F238E27FC236}">
              <a16:creationId xmlns:a16="http://schemas.microsoft.com/office/drawing/2014/main" id="{00000000-0008-0000-0100-000059030000}"/>
            </a:ext>
          </a:extLst>
        </xdr:cNvPr>
        <xdr:cNvSpPr txBox="1"/>
      </xdr:nvSpPr>
      <xdr:spPr>
        <a:xfrm>
          <a:off x="18421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00000000-0008-0000-0100-00005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00000000-0008-0000-0100-00005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について改修や取り壊しを行っているが減価償却率は徐々に高くなっている傾向にある。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a:t>
          </a:r>
          <a:r>
            <a:rPr kumimoji="1" lang="en-US" altLang="ja-JP" sz="1300">
              <a:latin typeface="ＭＳ Ｐゴシック" panose="020B0600070205080204" pitchFamily="50" charset="-128"/>
              <a:ea typeface="ＭＳ Ｐゴシック" panose="020B0600070205080204" pitchFamily="50" charset="-128"/>
            </a:rPr>
            <a:t>71.9%</a:t>
          </a:r>
          <a:r>
            <a:rPr kumimoji="1" lang="ja-JP" altLang="en-US" sz="1300">
              <a:latin typeface="ＭＳ Ｐゴシック" panose="020B0600070205080204" pitchFamily="50" charset="-128"/>
              <a:ea typeface="ＭＳ Ｐゴシック" panose="020B0600070205080204" pitchFamily="50" charset="-128"/>
            </a:rPr>
            <a:t>と高い値となっているため施設管理計画に基づいた適切な管理を行っていく。</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および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についてはいずれも一人当たり面積が類似団体平均、全国平均、県内平均を大きく上回っており十分な施設を保有しているといえる。</a:t>
          </a:r>
        </a:p>
        <a:p>
          <a:r>
            <a:rPr kumimoji="1" lang="ja-JP" altLang="en-US" sz="1300">
              <a:latin typeface="ＭＳ Ｐゴシック" panose="020B0600070205080204" pitchFamily="50" charset="-128"/>
              <a:ea typeface="ＭＳ Ｐゴシック" panose="020B0600070205080204" pitchFamily="50" charset="-128"/>
            </a:rPr>
            <a:t>ただし減価償却率に着目すると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では低い値となっているものの、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では平均並、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では</a:t>
          </a:r>
          <a:r>
            <a:rPr kumimoji="1" lang="en-US" altLang="ja-JP" sz="1300">
              <a:latin typeface="ＭＳ Ｐゴシック" panose="020B0600070205080204" pitchFamily="50" charset="-128"/>
              <a:ea typeface="ＭＳ Ｐゴシック" panose="020B0600070205080204" pitchFamily="50" charset="-128"/>
            </a:rPr>
            <a:t>71.2%</a:t>
          </a:r>
          <a:r>
            <a:rPr kumimoji="1" lang="ja-JP" altLang="en-US" sz="1300">
              <a:latin typeface="ＭＳ Ｐゴシック" panose="020B0600070205080204" pitchFamily="50" charset="-128"/>
              <a:ea typeface="ＭＳ Ｐゴシック" panose="020B0600070205080204" pitchFamily="50" charset="-128"/>
            </a:rPr>
            <a:t>と平均よりも高い値となっている。</a:t>
          </a:r>
        </a:p>
        <a:p>
          <a:r>
            <a:rPr kumimoji="1" lang="ja-JP" altLang="en-US" sz="1300">
              <a:latin typeface="ＭＳ Ｐゴシック" panose="020B0600070205080204" pitchFamily="50" charset="-128"/>
              <a:ea typeface="ＭＳ Ｐゴシック" panose="020B0600070205080204" pitchFamily="50" charset="-128"/>
            </a:rPr>
            <a:t>児童・生徒の推移や教育効果を考えたうえで、施設の配置や老朽化した施設・設備の更新を行い教育環境の充実と安全な施設運用を図っていく。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については高篠公民館の建替えを行ったことにより、一人当たり面積が増加し、減価償却率が減少した。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18,243
18,018
194.45
14,253,273
13,806,070
367,448
7,014,461
12,737,454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55245</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70026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100982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38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111125</xdr:rowOff>
    </xdr:from>
    <xdr:to>
      <xdr:col>15</xdr:col>
      <xdr:colOff>101600</xdr:colOff>
      <xdr:row>61</xdr:row>
      <xdr:rowOff>41275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126365</xdr:rowOff>
    </xdr:from>
    <xdr:to>
      <xdr:col>6</xdr:col>
      <xdr:colOff>38100</xdr:colOff>
      <xdr:row>61</xdr:row>
      <xdr:rowOff>56515</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93980</xdr:rowOff>
    </xdr:from>
    <xdr:to>
      <xdr:col>24</xdr:col>
      <xdr:colOff>114300</xdr:colOff>
      <xdr:row>58</xdr:row>
      <xdr:rowOff>24130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116857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71120</xdr:rowOff>
    </xdr:from>
    <xdr:to>
      <xdr:col>20</xdr:col>
      <xdr:colOff>38100</xdr:colOff>
      <xdr:row>58</xdr:row>
      <xdr:rowOff>1270</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121920</xdr:rowOff>
    </xdr:from>
    <xdr:to>
      <xdr:col>24</xdr:col>
      <xdr:colOff>63500</xdr:colOff>
      <xdr:row>57</xdr:row>
      <xdr:rowOff>144780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98945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61595</xdr:rowOff>
    </xdr:from>
    <xdr:to>
      <xdr:col>15</xdr:col>
      <xdr:colOff>101600</xdr:colOff>
      <xdr:row>57</xdr:row>
      <xdr:rowOff>163195</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112395</xdr:rowOff>
    </xdr:from>
    <xdr:to>
      <xdr:col>19</xdr:col>
      <xdr:colOff>177800</xdr:colOff>
      <xdr:row>57</xdr:row>
      <xdr:rowOff>121920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98850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19685</xdr:rowOff>
    </xdr:from>
    <xdr:to>
      <xdr:col>10</xdr:col>
      <xdr:colOff>165100</xdr:colOff>
      <xdr:row>57</xdr:row>
      <xdr:rowOff>121285</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70485</xdr:rowOff>
    </xdr:from>
    <xdr:to>
      <xdr:col>15</xdr:col>
      <xdr:colOff>50800</xdr:colOff>
      <xdr:row>57</xdr:row>
      <xdr:rowOff>112395</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98431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149225</xdr:rowOff>
    </xdr:from>
    <xdr:to>
      <xdr:col>6</xdr:col>
      <xdr:colOff>38100</xdr:colOff>
      <xdr:row>57</xdr:row>
      <xdr:rowOff>79375</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28575</xdr:rowOff>
    </xdr:from>
    <xdr:to>
      <xdr:col>10</xdr:col>
      <xdr:colOff>114300</xdr:colOff>
      <xdr:row>57</xdr:row>
      <xdr:rowOff>70485</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1130300" y="98012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64787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32402</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47642</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17797</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820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8272</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960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137812</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95902</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927744" y="952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3" name="【体育館・プール】&#10;一人当たり面積グラフ枠">
          <a:extLst>
            <a:ext uri="{FF2B5EF4-FFF2-40B4-BE49-F238E27FC236}">
              <a16:creationId xmlns:a16="http://schemas.microsoft.com/office/drawing/2014/main" id="{00000000-0008-0000-0200-00008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14288</xdr:rowOff>
    </xdr:from>
    <xdr:to>
      <xdr:col>54</xdr:col>
      <xdr:colOff>189865</xdr:colOff>
      <xdr:row>64</xdr:row>
      <xdr:rowOff>50006</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10476865" y="9615488"/>
          <a:ext cx="0" cy="140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53833</xdr:rowOff>
    </xdr:from>
    <xdr:ext cx="469744" cy="259045"/>
    <xdr:sp macro="" textlink="">
      <xdr:nvSpPr>
        <xdr:cNvPr id="135" name="【体育館・プール】&#10;一人当たり面積最小値テキスト">
          <a:extLst>
            <a:ext uri="{FF2B5EF4-FFF2-40B4-BE49-F238E27FC236}">
              <a16:creationId xmlns:a16="http://schemas.microsoft.com/office/drawing/2014/main" id="{00000000-0008-0000-0200-000087000000}"/>
            </a:ext>
          </a:extLst>
        </xdr:cNvPr>
        <xdr:cNvSpPr txBox="1"/>
      </xdr:nvSpPr>
      <xdr:spPr>
        <a:xfrm>
          <a:off x="10515600" y="110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50006</xdr:rowOff>
    </xdr:from>
    <xdr:to>
      <xdr:col>55</xdr:col>
      <xdr:colOff>88900</xdr:colOff>
      <xdr:row>64</xdr:row>
      <xdr:rowOff>50006</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10388600" y="1102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132415</xdr:rowOff>
    </xdr:from>
    <xdr:ext cx="469744" cy="259045"/>
    <xdr:sp macro="" textlink="">
      <xdr:nvSpPr>
        <xdr:cNvPr id="137" name="【体育館・プール】&#10;一人当たり面積最大値テキスト">
          <a:extLst>
            <a:ext uri="{FF2B5EF4-FFF2-40B4-BE49-F238E27FC236}">
              <a16:creationId xmlns:a16="http://schemas.microsoft.com/office/drawing/2014/main" id="{00000000-0008-0000-0200-000089000000}"/>
            </a:ext>
          </a:extLst>
        </xdr:cNvPr>
        <xdr:cNvSpPr txBox="1"/>
      </xdr:nvSpPr>
      <xdr:spPr>
        <a:xfrm>
          <a:off x="10515600" y="939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14288</xdr:rowOff>
    </xdr:from>
    <xdr:to>
      <xdr:col>55</xdr:col>
      <xdr:colOff>88900</xdr:colOff>
      <xdr:row>56</xdr:row>
      <xdr:rowOff>14288</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10388600" y="961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43356</xdr:rowOff>
    </xdr:from>
    <xdr:ext cx="469744" cy="259045"/>
    <xdr:sp macro="" textlink="">
      <xdr:nvSpPr>
        <xdr:cNvPr id="139" name="【体育館・プール】&#10;一人当たり面積平均値テキスト">
          <a:extLst>
            <a:ext uri="{FF2B5EF4-FFF2-40B4-BE49-F238E27FC236}">
              <a16:creationId xmlns:a16="http://schemas.microsoft.com/office/drawing/2014/main" id="{00000000-0008-0000-0200-00008B000000}"/>
            </a:ext>
          </a:extLst>
        </xdr:cNvPr>
        <xdr:cNvSpPr txBox="1"/>
      </xdr:nvSpPr>
      <xdr:spPr>
        <a:xfrm>
          <a:off x="10515600" y="10501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64929</xdr:rowOff>
    </xdr:from>
    <xdr:to>
      <xdr:col>55</xdr:col>
      <xdr:colOff>50800</xdr:colOff>
      <xdr:row>61</xdr:row>
      <xdr:rowOff>166529</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10426700" y="1052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116363</xdr:rowOff>
    </xdr:from>
    <xdr:to>
      <xdr:col>50</xdr:col>
      <xdr:colOff>165100</xdr:colOff>
      <xdr:row>62</xdr:row>
      <xdr:rowOff>46513</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9588500" y="105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152082</xdr:rowOff>
    </xdr:from>
    <xdr:to>
      <xdr:col>46</xdr:col>
      <xdr:colOff>38100</xdr:colOff>
      <xdr:row>62</xdr:row>
      <xdr:rowOff>82232</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8699500" y="106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160655</xdr:rowOff>
    </xdr:from>
    <xdr:to>
      <xdr:col>41</xdr:col>
      <xdr:colOff>101600</xdr:colOff>
      <xdr:row>62</xdr:row>
      <xdr:rowOff>90805</xdr:rowOff>
    </xdr:to>
    <xdr:sp macro="" textlink="">
      <xdr:nvSpPr>
        <xdr:cNvPr id="143" name="フローチャート: 判断 142">
          <a:extLst>
            <a:ext uri="{FF2B5EF4-FFF2-40B4-BE49-F238E27FC236}">
              <a16:creationId xmlns:a16="http://schemas.microsoft.com/office/drawing/2014/main" id="{00000000-0008-0000-0200-00008F000000}"/>
            </a:ext>
          </a:extLst>
        </xdr:cNvPr>
        <xdr:cNvSpPr/>
      </xdr:nvSpPr>
      <xdr:spPr>
        <a:xfrm>
          <a:off x="7810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19209</xdr:rowOff>
    </xdr:from>
    <xdr:to>
      <xdr:col>36</xdr:col>
      <xdr:colOff>165100</xdr:colOff>
      <xdr:row>62</xdr:row>
      <xdr:rowOff>120809</xdr:rowOff>
    </xdr:to>
    <xdr:sp macro="" textlink="">
      <xdr:nvSpPr>
        <xdr:cNvPr id="144" name="フローチャート: 判断 143">
          <a:extLst>
            <a:ext uri="{FF2B5EF4-FFF2-40B4-BE49-F238E27FC236}">
              <a16:creationId xmlns:a16="http://schemas.microsoft.com/office/drawing/2014/main" id="{00000000-0008-0000-0200-000090000000}"/>
            </a:ext>
          </a:extLst>
        </xdr:cNvPr>
        <xdr:cNvSpPr/>
      </xdr:nvSpPr>
      <xdr:spPr>
        <a:xfrm>
          <a:off x="6921500" y="10649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164941</xdr:rowOff>
    </xdr:from>
    <xdr:to>
      <xdr:col>55</xdr:col>
      <xdr:colOff>50800</xdr:colOff>
      <xdr:row>61</xdr:row>
      <xdr:rowOff>95091</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10426700" y="104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16368</xdr:rowOff>
    </xdr:from>
    <xdr:ext cx="469744" cy="259045"/>
    <xdr:sp macro="" textlink="">
      <xdr:nvSpPr>
        <xdr:cNvPr id="151" name="【体育館・プール】&#10;一人当たり面積該当値テキスト">
          <a:extLst>
            <a:ext uri="{FF2B5EF4-FFF2-40B4-BE49-F238E27FC236}">
              <a16:creationId xmlns:a16="http://schemas.microsoft.com/office/drawing/2014/main" id="{00000000-0008-0000-0200-000097000000}"/>
            </a:ext>
          </a:extLst>
        </xdr:cNvPr>
        <xdr:cNvSpPr txBox="1"/>
      </xdr:nvSpPr>
      <xdr:spPr>
        <a:xfrm>
          <a:off x="10515600" y="1030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2063</xdr:rowOff>
    </xdr:from>
    <xdr:to>
      <xdr:col>50</xdr:col>
      <xdr:colOff>165100</xdr:colOff>
      <xdr:row>61</xdr:row>
      <xdr:rowOff>103663</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9588500" y="1046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44291</xdr:rowOff>
    </xdr:from>
    <xdr:to>
      <xdr:col>55</xdr:col>
      <xdr:colOff>0</xdr:colOff>
      <xdr:row>61</xdr:row>
      <xdr:rowOff>52863</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9639300" y="10502741"/>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7779</xdr:rowOff>
    </xdr:from>
    <xdr:to>
      <xdr:col>46</xdr:col>
      <xdr:colOff>38100</xdr:colOff>
      <xdr:row>61</xdr:row>
      <xdr:rowOff>109379</xdr:rowOff>
    </xdr:to>
    <xdr:sp macro="" textlink="">
      <xdr:nvSpPr>
        <xdr:cNvPr id="154" name="楕円 153">
          <a:extLst>
            <a:ext uri="{FF2B5EF4-FFF2-40B4-BE49-F238E27FC236}">
              <a16:creationId xmlns:a16="http://schemas.microsoft.com/office/drawing/2014/main" id="{00000000-0008-0000-0200-00009A000000}"/>
            </a:ext>
          </a:extLst>
        </xdr:cNvPr>
        <xdr:cNvSpPr/>
      </xdr:nvSpPr>
      <xdr:spPr>
        <a:xfrm>
          <a:off x="8699500" y="104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52863</xdr:rowOff>
    </xdr:from>
    <xdr:to>
      <xdr:col>50</xdr:col>
      <xdr:colOff>114300</xdr:colOff>
      <xdr:row>61</xdr:row>
      <xdr:rowOff>58579</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flipV="1">
          <a:off x="8750300" y="10511313"/>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16351</xdr:rowOff>
    </xdr:from>
    <xdr:to>
      <xdr:col>41</xdr:col>
      <xdr:colOff>101600</xdr:colOff>
      <xdr:row>61</xdr:row>
      <xdr:rowOff>117951</xdr:rowOff>
    </xdr:to>
    <xdr:sp macro="" textlink="">
      <xdr:nvSpPr>
        <xdr:cNvPr id="156" name="楕円 155">
          <a:extLst>
            <a:ext uri="{FF2B5EF4-FFF2-40B4-BE49-F238E27FC236}">
              <a16:creationId xmlns:a16="http://schemas.microsoft.com/office/drawing/2014/main" id="{00000000-0008-0000-0200-00009C000000}"/>
            </a:ext>
          </a:extLst>
        </xdr:cNvPr>
        <xdr:cNvSpPr/>
      </xdr:nvSpPr>
      <xdr:spPr>
        <a:xfrm>
          <a:off x="7810500" y="1047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58579</xdr:rowOff>
    </xdr:from>
    <xdr:to>
      <xdr:col>45</xdr:col>
      <xdr:colOff>177800</xdr:colOff>
      <xdr:row>61</xdr:row>
      <xdr:rowOff>67151</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flipV="1">
          <a:off x="7861300" y="10517029"/>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26353</xdr:rowOff>
    </xdr:from>
    <xdr:to>
      <xdr:col>36</xdr:col>
      <xdr:colOff>165100</xdr:colOff>
      <xdr:row>61</xdr:row>
      <xdr:rowOff>127953</xdr:rowOff>
    </xdr:to>
    <xdr:sp macro="" textlink="">
      <xdr:nvSpPr>
        <xdr:cNvPr id="158" name="楕円 157">
          <a:extLst>
            <a:ext uri="{FF2B5EF4-FFF2-40B4-BE49-F238E27FC236}">
              <a16:creationId xmlns:a16="http://schemas.microsoft.com/office/drawing/2014/main" id="{00000000-0008-0000-0200-00009E000000}"/>
            </a:ext>
          </a:extLst>
        </xdr:cNvPr>
        <xdr:cNvSpPr/>
      </xdr:nvSpPr>
      <xdr:spPr>
        <a:xfrm>
          <a:off x="69215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67151</xdr:rowOff>
    </xdr:from>
    <xdr:to>
      <xdr:col>41</xdr:col>
      <xdr:colOff>50800</xdr:colOff>
      <xdr:row>61</xdr:row>
      <xdr:rowOff>77153</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flipV="1">
          <a:off x="6972300" y="10525601"/>
          <a:ext cx="8890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37640</xdr:rowOff>
    </xdr:from>
    <xdr:ext cx="469744" cy="259045"/>
    <xdr:sp macro="" textlink="">
      <xdr:nvSpPr>
        <xdr:cNvPr id="160" name="n_1aveValue【体育館・プール】&#10;一人当たり面積">
          <a:extLst>
            <a:ext uri="{FF2B5EF4-FFF2-40B4-BE49-F238E27FC236}">
              <a16:creationId xmlns:a16="http://schemas.microsoft.com/office/drawing/2014/main" id="{00000000-0008-0000-0200-0000A0000000}"/>
            </a:ext>
          </a:extLst>
        </xdr:cNvPr>
        <xdr:cNvSpPr txBox="1"/>
      </xdr:nvSpPr>
      <xdr:spPr>
        <a:xfrm>
          <a:off x="9391727" y="1066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73359</xdr:rowOff>
    </xdr:from>
    <xdr:ext cx="469744" cy="259045"/>
    <xdr:sp macro="" textlink="">
      <xdr:nvSpPr>
        <xdr:cNvPr id="161" name="n_2aveValue【体育館・プール】&#10;一人当たり面積">
          <a:extLst>
            <a:ext uri="{FF2B5EF4-FFF2-40B4-BE49-F238E27FC236}">
              <a16:creationId xmlns:a16="http://schemas.microsoft.com/office/drawing/2014/main" id="{00000000-0008-0000-0200-0000A1000000}"/>
            </a:ext>
          </a:extLst>
        </xdr:cNvPr>
        <xdr:cNvSpPr txBox="1"/>
      </xdr:nvSpPr>
      <xdr:spPr>
        <a:xfrm>
          <a:off x="8515427" y="1070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81932</xdr:rowOff>
    </xdr:from>
    <xdr:ext cx="469744" cy="259045"/>
    <xdr:sp macro="" textlink="">
      <xdr:nvSpPr>
        <xdr:cNvPr id="162" name="n_3aveValue【体育館・プール】&#10;一人当たり面積">
          <a:extLst>
            <a:ext uri="{FF2B5EF4-FFF2-40B4-BE49-F238E27FC236}">
              <a16:creationId xmlns:a16="http://schemas.microsoft.com/office/drawing/2014/main" id="{00000000-0008-0000-0200-0000A2000000}"/>
            </a:ext>
          </a:extLst>
        </xdr:cNvPr>
        <xdr:cNvSpPr txBox="1"/>
      </xdr:nvSpPr>
      <xdr:spPr>
        <a:xfrm>
          <a:off x="7626427"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111936</xdr:rowOff>
    </xdr:from>
    <xdr:ext cx="469744" cy="259045"/>
    <xdr:sp macro="" textlink="">
      <xdr:nvSpPr>
        <xdr:cNvPr id="163" name="n_4aveValue【体育館・プール】&#10;一人当たり面積">
          <a:extLst>
            <a:ext uri="{FF2B5EF4-FFF2-40B4-BE49-F238E27FC236}">
              <a16:creationId xmlns:a16="http://schemas.microsoft.com/office/drawing/2014/main" id="{00000000-0008-0000-0200-0000A3000000}"/>
            </a:ext>
          </a:extLst>
        </xdr:cNvPr>
        <xdr:cNvSpPr txBox="1"/>
      </xdr:nvSpPr>
      <xdr:spPr>
        <a:xfrm>
          <a:off x="6737427" y="1074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120190</xdr:rowOff>
    </xdr:from>
    <xdr:ext cx="469744" cy="259045"/>
    <xdr:sp macro="" textlink="">
      <xdr:nvSpPr>
        <xdr:cNvPr id="164" name="n_1mainValue【体育館・プール】&#10;一人当たり面積">
          <a:extLst>
            <a:ext uri="{FF2B5EF4-FFF2-40B4-BE49-F238E27FC236}">
              <a16:creationId xmlns:a16="http://schemas.microsoft.com/office/drawing/2014/main" id="{00000000-0008-0000-0200-0000A4000000}"/>
            </a:ext>
          </a:extLst>
        </xdr:cNvPr>
        <xdr:cNvSpPr txBox="1"/>
      </xdr:nvSpPr>
      <xdr:spPr>
        <a:xfrm>
          <a:off x="9391727" y="1023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125906</xdr:rowOff>
    </xdr:from>
    <xdr:ext cx="469744" cy="259045"/>
    <xdr:sp macro="" textlink="">
      <xdr:nvSpPr>
        <xdr:cNvPr id="165" name="n_2mainValue【体育館・プール】&#10;一人当たり面積">
          <a:extLst>
            <a:ext uri="{FF2B5EF4-FFF2-40B4-BE49-F238E27FC236}">
              <a16:creationId xmlns:a16="http://schemas.microsoft.com/office/drawing/2014/main" id="{00000000-0008-0000-0200-0000A5000000}"/>
            </a:ext>
          </a:extLst>
        </xdr:cNvPr>
        <xdr:cNvSpPr txBox="1"/>
      </xdr:nvSpPr>
      <xdr:spPr>
        <a:xfrm>
          <a:off x="8515427" y="1024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134478</xdr:rowOff>
    </xdr:from>
    <xdr:ext cx="469744" cy="259045"/>
    <xdr:sp macro="" textlink="">
      <xdr:nvSpPr>
        <xdr:cNvPr id="166" name="n_3mainValue【体育館・プール】&#10;一人当たり面積">
          <a:extLst>
            <a:ext uri="{FF2B5EF4-FFF2-40B4-BE49-F238E27FC236}">
              <a16:creationId xmlns:a16="http://schemas.microsoft.com/office/drawing/2014/main" id="{00000000-0008-0000-0200-0000A6000000}"/>
            </a:ext>
          </a:extLst>
        </xdr:cNvPr>
        <xdr:cNvSpPr txBox="1"/>
      </xdr:nvSpPr>
      <xdr:spPr>
        <a:xfrm>
          <a:off x="7626427" y="1025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144480</xdr:rowOff>
    </xdr:from>
    <xdr:ext cx="469744" cy="259045"/>
    <xdr:sp macro="" textlink="">
      <xdr:nvSpPr>
        <xdr:cNvPr id="167" name="n_4mainValue【体育館・プール】&#10;一人当たり面積">
          <a:extLst>
            <a:ext uri="{FF2B5EF4-FFF2-40B4-BE49-F238E27FC236}">
              <a16:creationId xmlns:a16="http://schemas.microsoft.com/office/drawing/2014/main" id="{00000000-0008-0000-0200-0000A7000000}"/>
            </a:ext>
          </a:extLst>
        </xdr:cNvPr>
        <xdr:cNvSpPr txBox="1"/>
      </xdr:nvSpPr>
      <xdr:spPr>
        <a:xfrm>
          <a:off x="6737427" y="1026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1" name="【福祉施設】&#10;有形固定資産減価償却率グラフ枠">
          <a:extLst>
            <a:ext uri="{FF2B5EF4-FFF2-40B4-BE49-F238E27FC236}">
              <a16:creationId xmlns:a16="http://schemas.microsoft.com/office/drawing/2014/main" id="{00000000-0008-0000-0200-0000B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36195</xdr:rowOff>
    </xdr:from>
    <xdr:to>
      <xdr:col>24</xdr:col>
      <xdr:colOff>62865</xdr:colOff>
      <xdr:row>85</xdr:row>
      <xdr:rowOff>95250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flipV="1">
          <a:off x="4634865" y="134092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193" name="【福祉施設】&#10;有形固定資産減価償却率最小値テキスト">
          <a:extLst>
            <a:ext uri="{FF2B5EF4-FFF2-40B4-BE49-F238E27FC236}">
              <a16:creationId xmlns:a16="http://schemas.microsoft.com/office/drawing/2014/main" id="{00000000-0008-0000-0200-0000C1000000}"/>
            </a:ext>
          </a:extLst>
        </xdr:cNvPr>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154322</xdr:rowOff>
    </xdr:from>
    <xdr:ext cx="405111" cy="259045"/>
    <xdr:sp macro="" textlink="">
      <xdr:nvSpPr>
        <xdr:cNvPr id="195" name="【福祉施設】&#10;有形固定資産減価償却率最大値テキスト">
          <a:extLst>
            <a:ext uri="{FF2B5EF4-FFF2-40B4-BE49-F238E27FC236}">
              <a16:creationId xmlns:a16="http://schemas.microsoft.com/office/drawing/2014/main" id="{00000000-0008-0000-0200-0000C3000000}"/>
            </a:ext>
          </a:extLst>
        </xdr:cNvPr>
        <xdr:cNvSpPr txBox="1"/>
      </xdr:nvSpPr>
      <xdr:spPr>
        <a:xfrm>
          <a:off x="4673600" y="1318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36195</xdr:rowOff>
    </xdr:from>
    <xdr:to>
      <xdr:col>24</xdr:col>
      <xdr:colOff>152400</xdr:colOff>
      <xdr:row>78</xdr:row>
      <xdr:rowOff>36195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4546600" y="134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197" name="【福祉施設】&#10;有形固定資産減価償却率平均値テキスト">
          <a:extLst>
            <a:ext uri="{FF2B5EF4-FFF2-40B4-BE49-F238E27FC236}">
              <a16:creationId xmlns:a16="http://schemas.microsoft.com/office/drawing/2014/main" id="{00000000-0008-0000-0200-0000C5000000}"/>
            </a:ext>
          </a:extLst>
        </xdr:cNvPr>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01" name="フローチャート: 判断 200">
          <a:extLst>
            <a:ext uri="{FF2B5EF4-FFF2-40B4-BE49-F238E27FC236}">
              <a16:creationId xmlns:a16="http://schemas.microsoft.com/office/drawing/2014/main" id="{00000000-0008-0000-0200-0000C9000000}"/>
            </a:ext>
          </a:extLst>
        </xdr:cNvPr>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21589</xdr:rowOff>
    </xdr:from>
    <xdr:to>
      <xdr:col>6</xdr:col>
      <xdr:colOff>38100</xdr:colOff>
      <xdr:row>81</xdr:row>
      <xdr:rowOff>123189</xdr:rowOff>
    </xdr:to>
    <xdr:sp macro="" textlink="">
      <xdr:nvSpPr>
        <xdr:cNvPr id="202" name="フローチャート: 判断 201">
          <a:extLst>
            <a:ext uri="{FF2B5EF4-FFF2-40B4-BE49-F238E27FC236}">
              <a16:creationId xmlns:a16="http://schemas.microsoft.com/office/drawing/2014/main" id="{00000000-0008-0000-0200-0000CA000000}"/>
            </a:ext>
          </a:extLst>
        </xdr:cNvPr>
        <xdr:cNvSpPr/>
      </xdr:nvSpPr>
      <xdr:spPr>
        <a:xfrm>
          <a:off x="1079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82550</xdr:rowOff>
    </xdr:from>
    <xdr:to>
      <xdr:col>24</xdr:col>
      <xdr:colOff>114300</xdr:colOff>
      <xdr:row>82</xdr:row>
      <xdr:rowOff>12700</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4584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105427</xdr:rowOff>
    </xdr:from>
    <xdr:ext cx="405111" cy="259045"/>
    <xdr:sp macro="" textlink="">
      <xdr:nvSpPr>
        <xdr:cNvPr id="209" name="【福祉施設】&#10;有形固定資産減価償却率該当値テキスト">
          <a:extLst>
            <a:ext uri="{FF2B5EF4-FFF2-40B4-BE49-F238E27FC236}">
              <a16:creationId xmlns:a16="http://schemas.microsoft.com/office/drawing/2014/main" id="{00000000-0008-0000-0200-0000D1000000}"/>
            </a:ext>
          </a:extLst>
        </xdr:cNvPr>
        <xdr:cNvSpPr txBox="1"/>
      </xdr:nvSpPr>
      <xdr:spPr>
        <a:xfrm>
          <a:off x="4673600"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95250</xdr:rowOff>
    </xdr:from>
    <xdr:to>
      <xdr:col>24</xdr:col>
      <xdr:colOff>63500</xdr:colOff>
      <xdr:row>81</xdr:row>
      <xdr:rowOff>133350</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3797300" y="13982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6350</xdr:rowOff>
    </xdr:from>
    <xdr:to>
      <xdr:col>15</xdr:col>
      <xdr:colOff>101600</xdr:colOff>
      <xdr:row>81</xdr:row>
      <xdr:rowOff>107950</xdr:rowOff>
    </xdr:to>
    <xdr:sp macro="" textlink="">
      <xdr:nvSpPr>
        <xdr:cNvPr id="212" name="楕円 211">
          <a:extLst>
            <a:ext uri="{FF2B5EF4-FFF2-40B4-BE49-F238E27FC236}">
              <a16:creationId xmlns:a16="http://schemas.microsoft.com/office/drawing/2014/main" id="{00000000-0008-0000-0200-0000D4000000}"/>
            </a:ext>
          </a:extLst>
        </xdr:cNvPr>
        <xdr:cNvSpPr/>
      </xdr:nvSpPr>
      <xdr:spPr>
        <a:xfrm>
          <a:off x="2857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57150</xdr:rowOff>
    </xdr:from>
    <xdr:to>
      <xdr:col>19</xdr:col>
      <xdr:colOff>177800</xdr:colOff>
      <xdr:row>81</xdr:row>
      <xdr:rowOff>95250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2908300" y="1394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139700</xdr:rowOff>
    </xdr:from>
    <xdr:to>
      <xdr:col>10</xdr:col>
      <xdr:colOff>165100</xdr:colOff>
      <xdr:row>81</xdr:row>
      <xdr:rowOff>69850</xdr:rowOff>
    </xdr:to>
    <xdr:sp macro="" textlink="">
      <xdr:nvSpPr>
        <xdr:cNvPr id="214" name="楕円 213">
          <a:extLst>
            <a:ext uri="{FF2B5EF4-FFF2-40B4-BE49-F238E27FC236}">
              <a16:creationId xmlns:a16="http://schemas.microsoft.com/office/drawing/2014/main" id="{00000000-0008-0000-0200-0000D6000000}"/>
            </a:ext>
          </a:extLst>
        </xdr:cNvPr>
        <xdr:cNvSpPr/>
      </xdr:nvSpPr>
      <xdr:spPr>
        <a:xfrm>
          <a:off x="1968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19050</xdr:rowOff>
    </xdr:from>
    <xdr:to>
      <xdr:col>15</xdr:col>
      <xdr:colOff>50800</xdr:colOff>
      <xdr:row>81</xdr:row>
      <xdr:rowOff>57150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2019300" y="1390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101600</xdr:rowOff>
    </xdr:from>
    <xdr:to>
      <xdr:col>6</xdr:col>
      <xdr:colOff>38100</xdr:colOff>
      <xdr:row>81</xdr:row>
      <xdr:rowOff>31750</xdr:rowOff>
    </xdr:to>
    <xdr:sp macro="" textlink="">
      <xdr:nvSpPr>
        <xdr:cNvPr id="216" name="楕円 215">
          <a:extLst>
            <a:ext uri="{FF2B5EF4-FFF2-40B4-BE49-F238E27FC236}">
              <a16:creationId xmlns:a16="http://schemas.microsoft.com/office/drawing/2014/main" id="{00000000-0008-0000-0200-0000D8000000}"/>
            </a:ext>
          </a:extLst>
        </xdr:cNvPr>
        <xdr:cNvSpPr/>
      </xdr:nvSpPr>
      <xdr:spPr>
        <a:xfrm>
          <a:off x="1079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152400</xdr:rowOff>
    </xdr:from>
    <xdr:to>
      <xdr:col>10</xdr:col>
      <xdr:colOff>114300</xdr:colOff>
      <xdr:row>81</xdr:row>
      <xdr:rowOff>19050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1130300" y="1386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55263</xdr:rowOff>
    </xdr:from>
    <xdr:ext cx="405111" cy="259045"/>
    <xdr:sp macro="" textlink="">
      <xdr:nvSpPr>
        <xdr:cNvPr id="218" name="n_1aveValue【福祉施設】&#10;有形固定資産減価償却率">
          <a:extLst>
            <a:ext uri="{FF2B5EF4-FFF2-40B4-BE49-F238E27FC236}">
              <a16:creationId xmlns:a16="http://schemas.microsoft.com/office/drawing/2014/main" id="{00000000-0008-0000-0200-0000DA000000}"/>
            </a:ext>
          </a:extLst>
        </xdr:cNvPr>
        <xdr:cNvSpPr txBox="1"/>
      </xdr:nvSpPr>
      <xdr:spPr>
        <a:xfrm>
          <a:off x="3582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219" name="n_2aveValue【福祉施設】&#10;有形固定資産減価償却率">
          <a:extLst>
            <a:ext uri="{FF2B5EF4-FFF2-40B4-BE49-F238E27FC236}">
              <a16:creationId xmlns:a16="http://schemas.microsoft.com/office/drawing/2014/main" id="{00000000-0008-0000-0200-0000DB000000}"/>
            </a:ext>
          </a:extLst>
        </xdr:cNvPr>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142891</xdr:rowOff>
    </xdr:from>
    <xdr:ext cx="405111" cy="259045"/>
    <xdr:sp macro="" textlink="">
      <xdr:nvSpPr>
        <xdr:cNvPr id="220" name="n_3aveValue【福祉施設】&#10;有形固定資産減価償却率">
          <a:extLst>
            <a:ext uri="{FF2B5EF4-FFF2-40B4-BE49-F238E27FC236}">
              <a16:creationId xmlns:a16="http://schemas.microsoft.com/office/drawing/2014/main" id="{00000000-0008-0000-0200-0000DC000000}"/>
            </a:ext>
          </a:extLst>
        </xdr:cNvPr>
        <xdr:cNvSpPr txBox="1"/>
      </xdr:nvSpPr>
      <xdr:spPr>
        <a:xfrm>
          <a:off x="1816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114316</xdr:rowOff>
    </xdr:from>
    <xdr:ext cx="405111" cy="259045"/>
    <xdr:sp macro="" textlink="">
      <xdr:nvSpPr>
        <xdr:cNvPr id="221" name="n_4aveValue【福祉施設】&#10;有形固定資産減価償却率">
          <a:extLst>
            <a:ext uri="{FF2B5EF4-FFF2-40B4-BE49-F238E27FC236}">
              <a16:creationId xmlns:a16="http://schemas.microsoft.com/office/drawing/2014/main" id="{00000000-0008-0000-0200-0000DD000000}"/>
            </a:ext>
          </a:extLst>
        </xdr:cNvPr>
        <xdr:cNvSpPr txBox="1"/>
      </xdr:nvSpPr>
      <xdr:spPr>
        <a:xfrm>
          <a:off x="927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162577</xdr:rowOff>
    </xdr:from>
    <xdr:ext cx="405111" cy="259045"/>
    <xdr:sp macro="" textlink="">
      <xdr:nvSpPr>
        <xdr:cNvPr id="222" name="n_1mainValue【福祉施設】&#10;有形固定資産減価償却率">
          <a:extLst>
            <a:ext uri="{FF2B5EF4-FFF2-40B4-BE49-F238E27FC236}">
              <a16:creationId xmlns:a16="http://schemas.microsoft.com/office/drawing/2014/main" id="{00000000-0008-0000-0200-0000DE000000}"/>
            </a:ext>
          </a:extLst>
        </xdr:cNvPr>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124477</xdr:rowOff>
    </xdr:from>
    <xdr:ext cx="405111" cy="259045"/>
    <xdr:sp macro="" textlink="">
      <xdr:nvSpPr>
        <xdr:cNvPr id="223" name="n_2mainValue【福祉施設】&#10;有形固定資産減価償却率">
          <a:extLst>
            <a:ext uri="{FF2B5EF4-FFF2-40B4-BE49-F238E27FC236}">
              <a16:creationId xmlns:a16="http://schemas.microsoft.com/office/drawing/2014/main" id="{00000000-0008-0000-0200-0000DF000000}"/>
            </a:ext>
          </a:extLst>
        </xdr:cNvPr>
        <xdr:cNvSpPr txBox="1"/>
      </xdr:nvSpPr>
      <xdr:spPr>
        <a:xfrm>
          <a:off x="2705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86377</xdr:rowOff>
    </xdr:from>
    <xdr:ext cx="405111" cy="259045"/>
    <xdr:sp macro="" textlink="">
      <xdr:nvSpPr>
        <xdr:cNvPr id="224" name="n_3mainValue【福祉施設】&#10;有形固定資産減価償却率">
          <a:extLst>
            <a:ext uri="{FF2B5EF4-FFF2-40B4-BE49-F238E27FC236}">
              <a16:creationId xmlns:a16="http://schemas.microsoft.com/office/drawing/2014/main" id="{00000000-0008-0000-0200-0000E0000000}"/>
            </a:ext>
          </a:extLst>
        </xdr:cNvPr>
        <xdr:cNvSpPr txBox="1"/>
      </xdr:nvSpPr>
      <xdr:spPr>
        <a:xfrm>
          <a:off x="1816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48277</xdr:rowOff>
    </xdr:from>
    <xdr:ext cx="405111" cy="259045"/>
    <xdr:sp macro="" textlink="">
      <xdr:nvSpPr>
        <xdr:cNvPr id="225" name="n_4mainValue【福祉施設】&#10;有形固定資産減価償却率">
          <a:extLst>
            <a:ext uri="{FF2B5EF4-FFF2-40B4-BE49-F238E27FC236}">
              <a16:creationId xmlns:a16="http://schemas.microsoft.com/office/drawing/2014/main" id="{00000000-0008-0000-0200-0000E1000000}"/>
            </a:ext>
          </a:extLst>
        </xdr:cNvPr>
        <xdr:cNvSpPr txBox="1"/>
      </xdr:nvSpPr>
      <xdr:spPr>
        <a:xfrm>
          <a:off x="927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0" name="【福祉施設】&#10;一人当たり面積グラフ枠">
          <a:extLst>
            <a:ext uri="{FF2B5EF4-FFF2-40B4-BE49-F238E27FC236}">
              <a16:creationId xmlns:a16="http://schemas.microsoft.com/office/drawing/2014/main" id="{00000000-0008-0000-0200-0000FA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113212</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10476865" y="13352418"/>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252" name="【福祉施設】&#10;一人当たり面積最小値テキスト">
          <a:extLst>
            <a:ext uri="{FF2B5EF4-FFF2-40B4-BE49-F238E27FC236}">
              <a16:creationId xmlns:a16="http://schemas.microsoft.com/office/drawing/2014/main" id="{00000000-0008-0000-0200-0000FC000000}"/>
            </a:ext>
          </a:extLst>
        </xdr:cNvPr>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54" name="【福祉施設】&#10;一人当たり面積最大値テキスト">
          <a:extLst>
            <a:ext uri="{FF2B5EF4-FFF2-40B4-BE49-F238E27FC236}">
              <a16:creationId xmlns:a16="http://schemas.microsoft.com/office/drawing/2014/main" id="{00000000-0008-0000-0200-0000FE000000}"/>
            </a:ext>
          </a:extLst>
        </xdr:cNvPr>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170197</xdr:rowOff>
    </xdr:from>
    <xdr:ext cx="469744" cy="259045"/>
    <xdr:sp macro="" textlink="">
      <xdr:nvSpPr>
        <xdr:cNvPr id="256" name="【福祉施設】&#10;一人当たり面積平均値テキスト">
          <a:extLst>
            <a:ext uri="{FF2B5EF4-FFF2-40B4-BE49-F238E27FC236}">
              <a16:creationId xmlns:a16="http://schemas.microsoft.com/office/drawing/2014/main" id="{00000000-0008-0000-0200-000000010000}"/>
            </a:ext>
          </a:extLst>
        </xdr:cNvPr>
        <xdr:cNvSpPr txBox="1"/>
      </xdr:nvSpPr>
      <xdr:spPr>
        <a:xfrm>
          <a:off x="10515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257" name="フローチャート: 判断 256">
          <a:extLst>
            <a:ext uri="{FF2B5EF4-FFF2-40B4-BE49-F238E27FC236}">
              <a16:creationId xmlns:a16="http://schemas.microsoft.com/office/drawing/2014/main" id="{00000000-0008-0000-0200-000001010000}"/>
            </a:ext>
          </a:extLst>
        </xdr:cNvPr>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258" name="フローチャート: 判断 257">
          <a:extLst>
            <a:ext uri="{FF2B5EF4-FFF2-40B4-BE49-F238E27FC236}">
              <a16:creationId xmlns:a16="http://schemas.microsoft.com/office/drawing/2014/main" id="{00000000-0008-0000-0200-000002010000}"/>
            </a:ext>
          </a:extLst>
        </xdr:cNvPr>
        <xdr:cNvSpPr/>
      </xdr:nvSpPr>
      <xdr:spPr>
        <a:xfrm>
          <a:off x="9588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37919</xdr:rowOff>
    </xdr:from>
    <xdr:to>
      <xdr:col>46</xdr:col>
      <xdr:colOff>38100</xdr:colOff>
      <xdr:row>83</xdr:row>
      <xdr:rowOff>139519</xdr:rowOff>
    </xdr:to>
    <xdr:sp macro="" textlink="">
      <xdr:nvSpPr>
        <xdr:cNvPr id="259" name="フローチャート: 判断 258">
          <a:extLst>
            <a:ext uri="{FF2B5EF4-FFF2-40B4-BE49-F238E27FC236}">
              <a16:creationId xmlns:a16="http://schemas.microsoft.com/office/drawing/2014/main" id="{00000000-0008-0000-0200-000003010000}"/>
            </a:ext>
          </a:extLst>
        </xdr:cNvPr>
        <xdr:cNvSpPr/>
      </xdr:nvSpPr>
      <xdr:spPr>
        <a:xfrm>
          <a:off x="8699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170180</xdr:rowOff>
    </xdr:from>
    <xdr:to>
      <xdr:col>41</xdr:col>
      <xdr:colOff>101600</xdr:colOff>
      <xdr:row>83</xdr:row>
      <xdr:rowOff>100330</xdr:rowOff>
    </xdr:to>
    <xdr:sp macro="" textlink="">
      <xdr:nvSpPr>
        <xdr:cNvPr id="260" name="フローチャート: 判断 259">
          <a:extLst>
            <a:ext uri="{FF2B5EF4-FFF2-40B4-BE49-F238E27FC236}">
              <a16:creationId xmlns:a16="http://schemas.microsoft.com/office/drawing/2014/main" id="{00000000-0008-0000-0200-000004010000}"/>
            </a:ext>
          </a:extLst>
        </xdr:cNvPr>
        <xdr:cNvSpPr/>
      </xdr:nvSpPr>
      <xdr:spPr>
        <a:xfrm>
          <a:off x="781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11793</xdr:rowOff>
    </xdr:from>
    <xdr:to>
      <xdr:col>36</xdr:col>
      <xdr:colOff>165100</xdr:colOff>
      <xdr:row>83</xdr:row>
      <xdr:rowOff>113393</xdr:rowOff>
    </xdr:to>
    <xdr:sp macro="" textlink="">
      <xdr:nvSpPr>
        <xdr:cNvPr id="261" name="フローチャート: 判断 260">
          <a:extLst>
            <a:ext uri="{FF2B5EF4-FFF2-40B4-BE49-F238E27FC236}">
              <a16:creationId xmlns:a16="http://schemas.microsoft.com/office/drawing/2014/main" id="{00000000-0008-0000-0200-000005010000}"/>
            </a:ext>
          </a:extLst>
        </xdr:cNvPr>
        <xdr:cNvSpPr/>
      </xdr:nvSpPr>
      <xdr:spPr>
        <a:xfrm>
          <a:off x="6921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46082</xdr:rowOff>
    </xdr:from>
    <xdr:to>
      <xdr:col>55</xdr:col>
      <xdr:colOff>50800</xdr:colOff>
      <xdr:row>86</xdr:row>
      <xdr:rowOff>147682</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104267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132459</xdr:rowOff>
    </xdr:from>
    <xdr:ext cx="469744" cy="259045"/>
    <xdr:sp macro="" textlink="">
      <xdr:nvSpPr>
        <xdr:cNvPr id="268" name="【福祉施設】&#10;一人当たり面積該当値テキスト">
          <a:extLst>
            <a:ext uri="{FF2B5EF4-FFF2-40B4-BE49-F238E27FC236}">
              <a16:creationId xmlns:a16="http://schemas.microsoft.com/office/drawing/2014/main" id="{00000000-0008-0000-0200-00000C010000}"/>
            </a:ext>
          </a:extLst>
        </xdr:cNvPr>
        <xdr:cNvSpPr txBox="1"/>
      </xdr:nvSpPr>
      <xdr:spPr>
        <a:xfrm>
          <a:off x="10515600" y="1470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46082</xdr:rowOff>
    </xdr:from>
    <xdr:to>
      <xdr:col>50</xdr:col>
      <xdr:colOff>165100</xdr:colOff>
      <xdr:row>86</xdr:row>
      <xdr:rowOff>147682</xdr:rowOff>
    </xdr:to>
    <xdr:sp macro="" textlink="">
      <xdr:nvSpPr>
        <xdr:cNvPr id="269" name="楕円 268">
          <a:extLst>
            <a:ext uri="{FF2B5EF4-FFF2-40B4-BE49-F238E27FC236}">
              <a16:creationId xmlns:a16="http://schemas.microsoft.com/office/drawing/2014/main" id="{00000000-0008-0000-0200-00000D010000}"/>
            </a:ext>
          </a:extLst>
        </xdr:cNvPr>
        <xdr:cNvSpPr/>
      </xdr:nvSpPr>
      <xdr:spPr>
        <a:xfrm>
          <a:off x="9588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96882</xdr:rowOff>
    </xdr:from>
    <xdr:to>
      <xdr:col>55</xdr:col>
      <xdr:colOff>0</xdr:colOff>
      <xdr:row>86</xdr:row>
      <xdr:rowOff>96882</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9639300" y="148415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49349</xdr:rowOff>
    </xdr:from>
    <xdr:to>
      <xdr:col>46</xdr:col>
      <xdr:colOff>38100</xdr:colOff>
      <xdr:row>86</xdr:row>
      <xdr:rowOff>150949</xdr:rowOff>
    </xdr:to>
    <xdr:sp macro="" textlink="">
      <xdr:nvSpPr>
        <xdr:cNvPr id="271" name="楕円 270">
          <a:extLst>
            <a:ext uri="{FF2B5EF4-FFF2-40B4-BE49-F238E27FC236}">
              <a16:creationId xmlns:a16="http://schemas.microsoft.com/office/drawing/2014/main" id="{00000000-0008-0000-0200-00000F010000}"/>
            </a:ext>
          </a:extLst>
        </xdr:cNvPr>
        <xdr:cNvSpPr/>
      </xdr:nvSpPr>
      <xdr:spPr>
        <a:xfrm>
          <a:off x="8699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96882</xdr:rowOff>
    </xdr:from>
    <xdr:to>
      <xdr:col>50</xdr:col>
      <xdr:colOff>114300</xdr:colOff>
      <xdr:row>86</xdr:row>
      <xdr:rowOff>100149</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flipV="1">
          <a:off x="8750300" y="148415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49349</xdr:rowOff>
    </xdr:from>
    <xdr:to>
      <xdr:col>41</xdr:col>
      <xdr:colOff>101600</xdr:colOff>
      <xdr:row>86</xdr:row>
      <xdr:rowOff>150949</xdr:rowOff>
    </xdr:to>
    <xdr:sp macro="" textlink="">
      <xdr:nvSpPr>
        <xdr:cNvPr id="273" name="楕円 272">
          <a:extLst>
            <a:ext uri="{FF2B5EF4-FFF2-40B4-BE49-F238E27FC236}">
              <a16:creationId xmlns:a16="http://schemas.microsoft.com/office/drawing/2014/main" id="{00000000-0008-0000-0200-000011010000}"/>
            </a:ext>
          </a:extLst>
        </xdr:cNvPr>
        <xdr:cNvSpPr/>
      </xdr:nvSpPr>
      <xdr:spPr>
        <a:xfrm>
          <a:off x="7810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100149</xdr:rowOff>
    </xdr:from>
    <xdr:to>
      <xdr:col>45</xdr:col>
      <xdr:colOff>177800</xdr:colOff>
      <xdr:row>86</xdr:row>
      <xdr:rowOff>100149</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861300" y="1484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49349</xdr:rowOff>
    </xdr:from>
    <xdr:to>
      <xdr:col>36</xdr:col>
      <xdr:colOff>165100</xdr:colOff>
      <xdr:row>86</xdr:row>
      <xdr:rowOff>150949</xdr:rowOff>
    </xdr:to>
    <xdr:sp macro="" textlink="">
      <xdr:nvSpPr>
        <xdr:cNvPr id="275" name="楕円 274">
          <a:extLst>
            <a:ext uri="{FF2B5EF4-FFF2-40B4-BE49-F238E27FC236}">
              <a16:creationId xmlns:a16="http://schemas.microsoft.com/office/drawing/2014/main" id="{00000000-0008-0000-0200-000013010000}"/>
            </a:ext>
          </a:extLst>
        </xdr:cNvPr>
        <xdr:cNvSpPr/>
      </xdr:nvSpPr>
      <xdr:spPr>
        <a:xfrm>
          <a:off x="6921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100149</xdr:rowOff>
    </xdr:from>
    <xdr:to>
      <xdr:col>41</xdr:col>
      <xdr:colOff>50800</xdr:colOff>
      <xdr:row>86</xdr:row>
      <xdr:rowOff>100149</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6972300" y="1484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97263</xdr:rowOff>
    </xdr:from>
    <xdr:ext cx="469744" cy="259045"/>
    <xdr:sp macro="" textlink="">
      <xdr:nvSpPr>
        <xdr:cNvPr id="277" name="n_1aveValue【福祉施設】&#10;一人当たり面積">
          <a:extLst>
            <a:ext uri="{FF2B5EF4-FFF2-40B4-BE49-F238E27FC236}">
              <a16:creationId xmlns:a16="http://schemas.microsoft.com/office/drawing/2014/main" id="{00000000-0008-0000-0200-000015010000}"/>
            </a:ext>
          </a:extLst>
        </xdr:cNvPr>
        <xdr:cNvSpPr txBox="1"/>
      </xdr:nvSpPr>
      <xdr:spPr>
        <a:xfrm>
          <a:off x="93917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156046</xdr:rowOff>
    </xdr:from>
    <xdr:ext cx="469744" cy="259045"/>
    <xdr:sp macro="" textlink="">
      <xdr:nvSpPr>
        <xdr:cNvPr id="278" name="n_2aveValue【福祉施設】&#10;一人当たり面積">
          <a:extLst>
            <a:ext uri="{FF2B5EF4-FFF2-40B4-BE49-F238E27FC236}">
              <a16:creationId xmlns:a16="http://schemas.microsoft.com/office/drawing/2014/main" id="{00000000-0008-0000-0200-000016010000}"/>
            </a:ext>
          </a:extLst>
        </xdr:cNvPr>
        <xdr:cNvSpPr txBox="1"/>
      </xdr:nvSpPr>
      <xdr:spPr>
        <a:xfrm>
          <a:off x="8515427" y="1404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116857</xdr:rowOff>
    </xdr:from>
    <xdr:ext cx="469744" cy="259045"/>
    <xdr:sp macro="" textlink="">
      <xdr:nvSpPr>
        <xdr:cNvPr id="279" name="n_3aveValue【福祉施設】&#10;一人当たり面積">
          <a:extLst>
            <a:ext uri="{FF2B5EF4-FFF2-40B4-BE49-F238E27FC236}">
              <a16:creationId xmlns:a16="http://schemas.microsoft.com/office/drawing/2014/main" id="{00000000-0008-0000-0200-000017010000}"/>
            </a:ext>
          </a:extLst>
        </xdr:cNvPr>
        <xdr:cNvSpPr txBox="1"/>
      </xdr:nvSpPr>
      <xdr:spPr>
        <a:xfrm>
          <a:off x="7626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129920</xdr:rowOff>
    </xdr:from>
    <xdr:ext cx="469744" cy="259045"/>
    <xdr:sp macro="" textlink="">
      <xdr:nvSpPr>
        <xdr:cNvPr id="280" name="n_4aveValue【福祉施設】&#10;一人当たり面積">
          <a:extLst>
            <a:ext uri="{FF2B5EF4-FFF2-40B4-BE49-F238E27FC236}">
              <a16:creationId xmlns:a16="http://schemas.microsoft.com/office/drawing/2014/main" id="{00000000-0008-0000-0200-000018010000}"/>
            </a:ext>
          </a:extLst>
        </xdr:cNvPr>
        <xdr:cNvSpPr txBox="1"/>
      </xdr:nvSpPr>
      <xdr:spPr>
        <a:xfrm>
          <a:off x="6737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138809</xdr:rowOff>
    </xdr:from>
    <xdr:ext cx="469744" cy="259045"/>
    <xdr:sp macro="" textlink="">
      <xdr:nvSpPr>
        <xdr:cNvPr id="281" name="n_1mainValue【福祉施設】&#10;一人当たり面積">
          <a:extLst>
            <a:ext uri="{FF2B5EF4-FFF2-40B4-BE49-F238E27FC236}">
              <a16:creationId xmlns:a16="http://schemas.microsoft.com/office/drawing/2014/main" id="{00000000-0008-0000-0200-000019010000}"/>
            </a:ext>
          </a:extLst>
        </xdr:cNvPr>
        <xdr:cNvSpPr txBox="1"/>
      </xdr:nvSpPr>
      <xdr:spPr>
        <a:xfrm>
          <a:off x="9391727" y="1488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142076</xdr:rowOff>
    </xdr:from>
    <xdr:ext cx="469744" cy="259045"/>
    <xdr:sp macro="" textlink="">
      <xdr:nvSpPr>
        <xdr:cNvPr id="282" name="n_2mainValue【福祉施設】&#10;一人当たり面積">
          <a:extLst>
            <a:ext uri="{FF2B5EF4-FFF2-40B4-BE49-F238E27FC236}">
              <a16:creationId xmlns:a16="http://schemas.microsoft.com/office/drawing/2014/main" id="{00000000-0008-0000-0200-00001A010000}"/>
            </a:ext>
          </a:extLst>
        </xdr:cNvPr>
        <xdr:cNvSpPr txBox="1"/>
      </xdr:nvSpPr>
      <xdr:spPr>
        <a:xfrm>
          <a:off x="8515427" y="1488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142076</xdr:rowOff>
    </xdr:from>
    <xdr:ext cx="469744" cy="259045"/>
    <xdr:sp macro="" textlink="">
      <xdr:nvSpPr>
        <xdr:cNvPr id="283" name="n_3mainValue【福祉施設】&#10;一人当たり面積">
          <a:extLst>
            <a:ext uri="{FF2B5EF4-FFF2-40B4-BE49-F238E27FC236}">
              <a16:creationId xmlns:a16="http://schemas.microsoft.com/office/drawing/2014/main" id="{00000000-0008-0000-0200-00001B010000}"/>
            </a:ext>
          </a:extLst>
        </xdr:cNvPr>
        <xdr:cNvSpPr txBox="1"/>
      </xdr:nvSpPr>
      <xdr:spPr>
        <a:xfrm>
          <a:off x="7626427" y="1488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142076</xdr:rowOff>
    </xdr:from>
    <xdr:ext cx="469744" cy="259045"/>
    <xdr:sp macro="" textlink="">
      <xdr:nvSpPr>
        <xdr:cNvPr id="284" name="n_4mainValue【福祉施設】&#10;一人当たり面積">
          <a:extLst>
            <a:ext uri="{FF2B5EF4-FFF2-40B4-BE49-F238E27FC236}">
              <a16:creationId xmlns:a16="http://schemas.microsoft.com/office/drawing/2014/main" id="{00000000-0008-0000-0200-00001C010000}"/>
            </a:ext>
          </a:extLst>
        </xdr:cNvPr>
        <xdr:cNvSpPr txBox="1"/>
      </xdr:nvSpPr>
      <xdr:spPr>
        <a:xfrm>
          <a:off x="6737427" y="1488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市民会館】&#10;有形固定資産減価償却率グラフ枠">
          <a:extLst>
            <a:ext uri="{FF2B5EF4-FFF2-40B4-BE49-F238E27FC236}">
              <a16:creationId xmlns:a16="http://schemas.microsoft.com/office/drawing/2014/main" id="{00000000-0008-0000-0200-00003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30480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flipV="1">
          <a:off x="4634865" y="17162418"/>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34307</xdr:rowOff>
    </xdr:from>
    <xdr:ext cx="405111" cy="259045"/>
    <xdr:sp macro="" textlink="">
      <xdr:nvSpPr>
        <xdr:cNvPr id="311" name="【市民会館】&#10;有形固定資産減価償却率最小値テキスト">
          <a:extLst>
            <a:ext uri="{FF2B5EF4-FFF2-40B4-BE49-F238E27FC236}">
              <a16:creationId xmlns:a16="http://schemas.microsoft.com/office/drawing/2014/main" id="{00000000-0008-0000-0200-000037010000}"/>
            </a:ext>
          </a:extLst>
        </xdr:cNvPr>
        <xdr:cNvSpPr txBox="1"/>
      </xdr:nvSpPr>
      <xdr:spPr>
        <a:xfrm>
          <a:off x="4673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30480</xdr:rowOff>
    </xdr:from>
    <xdr:to>
      <xdr:col>24</xdr:col>
      <xdr:colOff>152400</xdr:colOff>
      <xdr:row>108</xdr:row>
      <xdr:rowOff>30480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13" name="【市民会館】&#10;有形固定資産減価償却率最大値テキスト">
          <a:extLst>
            <a:ext uri="{FF2B5EF4-FFF2-40B4-BE49-F238E27FC236}">
              <a16:creationId xmlns:a16="http://schemas.microsoft.com/office/drawing/2014/main" id="{00000000-0008-0000-0200-000039010000}"/>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15" name="【市民会館】&#10;有形固定資産減価償却率平均値テキスト">
          <a:extLst>
            <a:ext uri="{FF2B5EF4-FFF2-40B4-BE49-F238E27FC236}">
              <a16:creationId xmlns:a16="http://schemas.microsoft.com/office/drawing/2014/main" id="{00000000-0008-0000-0200-00003B010000}"/>
            </a:ext>
          </a:extLst>
        </xdr:cNvPr>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16" name="フローチャート: 判断 315">
          <a:extLst>
            <a:ext uri="{FF2B5EF4-FFF2-40B4-BE49-F238E27FC236}">
              <a16:creationId xmlns:a16="http://schemas.microsoft.com/office/drawing/2014/main" id="{00000000-0008-0000-0200-00003C010000}"/>
            </a:ext>
          </a:extLst>
        </xdr:cNvPr>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17" name="フローチャート: 判断 316">
          <a:extLst>
            <a:ext uri="{FF2B5EF4-FFF2-40B4-BE49-F238E27FC236}">
              <a16:creationId xmlns:a16="http://schemas.microsoft.com/office/drawing/2014/main" id="{00000000-0008-0000-0200-00003D010000}"/>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46627</xdr:rowOff>
    </xdr:from>
    <xdr:to>
      <xdr:col>15</xdr:col>
      <xdr:colOff>101600</xdr:colOff>
      <xdr:row>104</xdr:row>
      <xdr:rowOff>148227</xdr:rowOff>
    </xdr:to>
    <xdr:sp macro="" textlink="">
      <xdr:nvSpPr>
        <xdr:cNvPr id="318" name="フローチャート: 判断 317">
          <a:extLst>
            <a:ext uri="{FF2B5EF4-FFF2-40B4-BE49-F238E27FC236}">
              <a16:creationId xmlns:a16="http://schemas.microsoft.com/office/drawing/2014/main" id="{00000000-0008-0000-0200-00003E010000}"/>
            </a:ext>
          </a:extLst>
        </xdr:cNvPr>
        <xdr:cNvSpPr/>
      </xdr:nvSpPr>
      <xdr:spPr>
        <a:xfrm>
          <a:off x="2857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319" name="フローチャート: 判断 318">
          <a:extLst>
            <a:ext uri="{FF2B5EF4-FFF2-40B4-BE49-F238E27FC236}">
              <a16:creationId xmlns:a16="http://schemas.microsoft.com/office/drawing/2014/main" id="{00000000-0008-0000-0200-00003F010000}"/>
            </a:ext>
          </a:extLst>
        </xdr:cNvPr>
        <xdr:cNvSpPr/>
      </xdr:nvSpPr>
      <xdr:spPr>
        <a:xfrm>
          <a:off x="1968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131536</xdr:rowOff>
    </xdr:from>
    <xdr:to>
      <xdr:col>6</xdr:col>
      <xdr:colOff>38100</xdr:colOff>
      <xdr:row>104</xdr:row>
      <xdr:rowOff>61686</xdr:rowOff>
    </xdr:to>
    <xdr:sp macro="" textlink="">
      <xdr:nvSpPr>
        <xdr:cNvPr id="320" name="フローチャート: 判断 319">
          <a:extLst>
            <a:ext uri="{FF2B5EF4-FFF2-40B4-BE49-F238E27FC236}">
              <a16:creationId xmlns:a16="http://schemas.microsoft.com/office/drawing/2014/main" id="{00000000-0008-0000-0200-000040010000}"/>
            </a:ext>
          </a:extLst>
        </xdr:cNvPr>
        <xdr:cNvSpPr/>
      </xdr:nvSpPr>
      <xdr:spPr>
        <a:xfrm>
          <a:off x="1079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118473</xdr:rowOff>
    </xdr:from>
    <xdr:to>
      <xdr:col>24</xdr:col>
      <xdr:colOff>114300</xdr:colOff>
      <xdr:row>108</xdr:row>
      <xdr:rowOff>48623</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45847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33400</xdr:rowOff>
    </xdr:from>
    <xdr:ext cx="405111" cy="259045"/>
    <xdr:sp macro="" textlink="">
      <xdr:nvSpPr>
        <xdr:cNvPr id="327" name="【市民会館】&#10;有形固定資産減価償却率該当値テキスト">
          <a:extLst>
            <a:ext uri="{FF2B5EF4-FFF2-40B4-BE49-F238E27FC236}">
              <a16:creationId xmlns:a16="http://schemas.microsoft.com/office/drawing/2014/main" id="{00000000-0008-0000-0200-000047010000}"/>
            </a:ext>
          </a:extLst>
        </xdr:cNvPr>
        <xdr:cNvSpPr txBox="1"/>
      </xdr:nvSpPr>
      <xdr:spPr>
        <a:xfrm>
          <a:off x="4673600" y="18378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89081</xdr:rowOff>
    </xdr:from>
    <xdr:to>
      <xdr:col>20</xdr:col>
      <xdr:colOff>38100</xdr:colOff>
      <xdr:row>108</xdr:row>
      <xdr:rowOff>19231</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3746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139881</xdr:rowOff>
    </xdr:from>
    <xdr:to>
      <xdr:col>24</xdr:col>
      <xdr:colOff>63500</xdr:colOff>
      <xdr:row>107</xdr:row>
      <xdr:rowOff>169273</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3797300" y="1848503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44994</xdr:rowOff>
    </xdr:from>
    <xdr:to>
      <xdr:col>15</xdr:col>
      <xdr:colOff>101600</xdr:colOff>
      <xdr:row>107</xdr:row>
      <xdr:rowOff>146594</xdr:rowOff>
    </xdr:to>
    <xdr:sp macro="" textlink="">
      <xdr:nvSpPr>
        <xdr:cNvPr id="330" name="楕円 329">
          <a:extLst>
            <a:ext uri="{FF2B5EF4-FFF2-40B4-BE49-F238E27FC236}">
              <a16:creationId xmlns:a16="http://schemas.microsoft.com/office/drawing/2014/main" id="{00000000-0008-0000-0200-00004A010000}"/>
            </a:ext>
          </a:extLst>
        </xdr:cNvPr>
        <xdr:cNvSpPr/>
      </xdr:nvSpPr>
      <xdr:spPr>
        <a:xfrm>
          <a:off x="2857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95794</xdr:rowOff>
    </xdr:from>
    <xdr:to>
      <xdr:col>19</xdr:col>
      <xdr:colOff>177800</xdr:colOff>
      <xdr:row>107</xdr:row>
      <xdr:rowOff>139881</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2908300" y="1844094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907</xdr:rowOff>
    </xdr:from>
    <xdr:to>
      <xdr:col>10</xdr:col>
      <xdr:colOff>165100</xdr:colOff>
      <xdr:row>107</xdr:row>
      <xdr:rowOff>102507</xdr:rowOff>
    </xdr:to>
    <xdr:sp macro="" textlink="">
      <xdr:nvSpPr>
        <xdr:cNvPr id="332" name="楕円 331">
          <a:extLst>
            <a:ext uri="{FF2B5EF4-FFF2-40B4-BE49-F238E27FC236}">
              <a16:creationId xmlns:a16="http://schemas.microsoft.com/office/drawing/2014/main" id="{00000000-0008-0000-0200-00004C010000}"/>
            </a:ext>
          </a:extLst>
        </xdr:cNvPr>
        <xdr:cNvSpPr/>
      </xdr:nvSpPr>
      <xdr:spPr>
        <a:xfrm>
          <a:off x="1968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51707</xdr:rowOff>
    </xdr:from>
    <xdr:to>
      <xdr:col>15</xdr:col>
      <xdr:colOff>50800</xdr:colOff>
      <xdr:row>107</xdr:row>
      <xdr:rowOff>95794</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2019300" y="1839685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128270</xdr:rowOff>
    </xdr:from>
    <xdr:to>
      <xdr:col>6</xdr:col>
      <xdr:colOff>38100</xdr:colOff>
      <xdr:row>107</xdr:row>
      <xdr:rowOff>58420</xdr:rowOff>
    </xdr:to>
    <xdr:sp macro="" textlink="">
      <xdr:nvSpPr>
        <xdr:cNvPr id="334" name="楕円 333">
          <a:extLst>
            <a:ext uri="{FF2B5EF4-FFF2-40B4-BE49-F238E27FC236}">
              <a16:creationId xmlns:a16="http://schemas.microsoft.com/office/drawing/2014/main" id="{00000000-0008-0000-0200-00004E010000}"/>
            </a:ext>
          </a:extLst>
        </xdr:cNvPr>
        <xdr:cNvSpPr/>
      </xdr:nvSpPr>
      <xdr:spPr>
        <a:xfrm>
          <a:off x="1079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7620</xdr:rowOff>
    </xdr:from>
    <xdr:to>
      <xdr:col>10</xdr:col>
      <xdr:colOff>114300</xdr:colOff>
      <xdr:row>107</xdr:row>
      <xdr:rowOff>51707</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1130300" y="1835277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336" name="n_1aveValue【市民会館】&#10;有形固定資産減価償却率">
          <a:extLst>
            <a:ext uri="{FF2B5EF4-FFF2-40B4-BE49-F238E27FC236}">
              <a16:creationId xmlns:a16="http://schemas.microsoft.com/office/drawing/2014/main" id="{00000000-0008-0000-0200-000050010000}"/>
            </a:ext>
          </a:extLst>
        </xdr:cNvPr>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164754</xdr:rowOff>
    </xdr:from>
    <xdr:ext cx="405111" cy="259045"/>
    <xdr:sp macro="" textlink="">
      <xdr:nvSpPr>
        <xdr:cNvPr id="337" name="n_2aveValue【市民会館】&#10;有形固定資産減価償却率">
          <a:extLst>
            <a:ext uri="{FF2B5EF4-FFF2-40B4-BE49-F238E27FC236}">
              <a16:creationId xmlns:a16="http://schemas.microsoft.com/office/drawing/2014/main" id="{00000000-0008-0000-0200-000051010000}"/>
            </a:ext>
          </a:extLst>
        </xdr:cNvPr>
        <xdr:cNvSpPr txBox="1"/>
      </xdr:nvSpPr>
      <xdr:spPr>
        <a:xfrm>
          <a:off x="2705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122300</xdr:rowOff>
    </xdr:from>
    <xdr:ext cx="405111" cy="259045"/>
    <xdr:sp macro="" textlink="">
      <xdr:nvSpPr>
        <xdr:cNvPr id="338" name="n_3aveValue【市民会館】&#10;有形固定資産減価償却率">
          <a:extLst>
            <a:ext uri="{FF2B5EF4-FFF2-40B4-BE49-F238E27FC236}">
              <a16:creationId xmlns:a16="http://schemas.microsoft.com/office/drawing/2014/main" id="{00000000-0008-0000-0200-000052010000}"/>
            </a:ext>
          </a:extLst>
        </xdr:cNvPr>
        <xdr:cNvSpPr txBox="1"/>
      </xdr:nvSpPr>
      <xdr:spPr>
        <a:xfrm>
          <a:off x="1816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78213</xdr:rowOff>
    </xdr:from>
    <xdr:ext cx="405111" cy="259045"/>
    <xdr:sp macro="" textlink="">
      <xdr:nvSpPr>
        <xdr:cNvPr id="339" name="n_4aveValue【市民会館】&#10;有形固定資産減価償却率">
          <a:extLst>
            <a:ext uri="{FF2B5EF4-FFF2-40B4-BE49-F238E27FC236}">
              <a16:creationId xmlns:a16="http://schemas.microsoft.com/office/drawing/2014/main" id="{00000000-0008-0000-0200-000053010000}"/>
            </a:ext>
          </a:extLst>
        </xdr:cNvPr>
        <xdr:cNvSpPr txBox="1"/>
      </xdr:nvSpPr>
      <xdr:spPr>
        <a:xfrm>
          <a:off x="927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10358</xdr:rowOff>
    </xdr:from>
    <xdr:ext cx="405111" cy="259045"/>
    <xdr:sp macro="" textlink="">
      <xdr:nvSpPr>
        <xdr:cNvPr id="340" name="n_1mainValue【市民会館】&#10;有形固定資産減価償却率">
          <a:extLst>
            <a:ext uri="{FF2B5EF4-FFF2-40B4-BE49-F238E27FC236}">
              <a16:creationId xmlns:a16="http://schemas.microsoft.com/office/drawing/2014/main" id="{00000000-0008-0000-0200-000054010000}"/>
            </a:ext>
          </a:extLst>
        </xdr:cNvPr>
        <xdr:cNvSpPr txBox="1"/>
      </xdr:nvSpPr>
      <xdr:spPr>
        <a:xfrm>
          <a:off x="3582044" y="185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137721</xdr:rowOff>
    </xdr:from>
    <xdr:ext cx="405111" cy="259045"/>
    <xdr:sp macro="" textlink="">
      <xdr:nvSpPr>
        <xdr:cNvPr id="341" name="n_2mainValue【市民会館】&#10;有形固定資産減価償却率">
          <a:extLst>
            <a:ext uri="{FF2B5EF4-FFF2-40B4-BE49-F238E27FC236}">
              <a16:creationId xmlns:a16="http://schemas.microsoft.com/office/drawing/2014/main" id="{00000000-0008-0000-0200-000055010000}"/>
            </a:ext>
          </a:extLst>
        </xdr:cNvPr>
        <xdr:cNvSpPr txBox="1"/>
      </xdr:nvSpPr>
      <xdr:spPr>
        <a:xfrm>
          <a:off x="2705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93634</xdr:rowOff>
    </xdr:from>
    <xdr:ext cx="405111" cy="259045"/>
    <xdr:sp macro="" textlink="">
      <xdr:nvSpPr>
        <xdr:cNvPr id="342" name="n_3mainValue【市民会館】&#10;有形固定資産減価償却率">
          <a:extLst>
            <a:ext uri="{FF2B5EF4-FFF2-40B4-BE49-F238E27FC236}">
              <a16:creationId xmlns:a16="http://schemas.microsoft.com/office/drawing/2014/main" id="{00000000-0008-0000-0200-000056010000}"/>
            </a:ext>
          </a:extLst>
        </xdr:cNvPr>
        <xdr:cNvSpPr txBox="1"/>
      </xdr:nvSpPr>
      <xdr:spPr>
        <a:xfrm>
          <a:off x="1816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49547</xdr:rowOff>
    </xdr:from>
    <xdr:ext cx="405111" cy="259045"/>
    <xdr:sp macro="" textlink="">
      <xdr:nvSpPr>
        <xdr:cNvPr id="343" name="n_4mainValue【市民会館】&#10;有形固定資産減価償却率">
          <a:extLst>
            <a:ext uri="{FF2B5EF4-FFF2-40B4-BE49-F238E27FC236}">
              <a16:creationId xmlns:a16="http://schemas.microsoft.com/office/drawing/2014/main" id="{00000000-0008-0000-0200-000057010000}"/>
            </a:ext>
          </a:extLst>
        </xdr:cNvPr>
        <xdr:cNvSpPr txBox="1"/>
      </xdr:nvSpPr>
      <xdr:spPr>
        <a:xfrm>
          <a:off x="927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a:extLst>
            <a:ext uri="{FF2B5EF4-FFF2-40B4-BE49-F238E27FC236}">
              <a16:creationId xmlns:a16="http://schemas.microsoft.com/office/drawing/2014/main" id="{00000000-0008-0000-0200-00007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30480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10476865" y="172440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34307</xdr:rowOff>
    </xdr:from>
    <xdr:ext cx="469744" cy="259045"/>
    <xdr:sp macro="" textlink="">
      <xdr:nvSpPr>
        <xdr:cNvPr id="370" name="【市民会館】&#10;一人当たり面積最小値テキスト">
          <a:extLst>
            <a:ext uri="{FF2B5EF4-FFF2-40B4-BE49-F238E27FC236}">
              <a16:creationId xmlns:a16="http://schemas.microsoft.com/office/drawing/2014/main" id="{00000000-0008-0000-0200-000072010000}"/>
            </a:ext>
          </a:extLst>
        </xdr:cNvPr>
        <xdr:cNvSpPr txBox="1"/>
      </xdr:nvSpPr>
      <xdr:spPr>
        <a:xfrm>
          <a:off x="10515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30480</xdr:rowOff>
    </xdr:from>
    <xdr:to>
      <xdr:col>55</xdr:col>
      <xdr:colOff>88900</xdr:colOff>
      <xdr:row>108</xdr:row>
      <xdr:rowOff>30480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0388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72" name="【市民会館】&#10;一人当たり面積最大値テキスト">
          <a:extLst>
            <a:ext uri="{FF2B5EF4-FFF2-40B4-BE49-F238E27FC236}">
              <a16:creationId xmlns:a16="http://schemas.microsoft.com/office/drawing/2014/main" id="{00000000-0008-0000-0200-000074010000}"/>
            </a:ext>
          </a:extLst>
        </xdr:cNvPr>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10721</xdr:rowOff>
    </xdr:from>
    <xdr:ext cx="469744" cy="259045"/>
    <xdr:sp macro="" textlink="">
      <xdr:nvSpPr>
        <xdr:cNvPr id="374" name="【市民会館】&#10;一人当たり面積平均値テキスト">
          <a:extLst>
            <a:ext uri="{FF2B5EF4-FFF2-40B4-BE49-F238E27FC236}">
              <a16:creationId xmlns:a16="http://schemas.microsoft.com/office/drawing/2014/main" id="{00000000-0008-0000-0200-000076010000}"/>
            </a:ext>
          </a:extLst>
        </xdr:cNvPr>
        <xdr:cNvSpPr txBox="1"/>
      </xdr:nvSpPr>
      <xdr:spPr>
        <a:xfrm>
          <a:off x="10515600" y="178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159294</xdr:rowOff>
    </xdr:from>
    <xdr:to>
      <xdr:col>55</xdr:col>
      <xdr:colOff>50800</xdr:colOff>
      <xdr:row>105</xdr:row>
      <xdr:rowOff>89444</xdr:rowOff>
    </xdr:to>
    <xdr:sp macro="" textlink="">
      <xdr:nvSpPr>
        <xdr:cNvPr id="375" name="フローチャート: 判断 374">
          <a:extLst>
            <a:ext uri="{FF2B5EF4-FFF2-40B4-BE49-F238E27FC236}">
              <a16:creationId xmlns:a16="http://schemas.microsoft.com/office/drawing/2014/main" id="{00000000-0008-0000-0200-000077010000}"/>
            </a:ext>
          </a:extLst>
        </xdr:cNvPr>
        <xdr:cNvSpPr/>
      </xdr:nvSpPr>
      <xdr:spPr>
        <a:xfrm>
          <a:off x="10426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152763</xdr:rowOff>
    </xdr:from>
    <xdr:to>
      <xdr:col>50</xdr:col>
      <xdr:colOff>165100</xdr:colOff>
      <xdr:row>105</xdr:row>
      <xdr:rowOff>82913</xdr:rowOff>
    </xdr:to>
    <xdr:sp macro="" textlink="">
      <xdr:nvSpPr>
        <xdr:cNvPr id="376" name="フローチャート: 判断 375">
          <a:extLst>
            <a:ext uri="{FF2B5EF4-FFF2-40B4-BE49-F238E27FC236}">
              <a16:creationId xmlns:a16="http://schemas.microsoft.com/office/drawing/2014/main" id="{00000000-0008-0000-0200-000078010000}"/>
            </a:ext>
          </a:extLst>
        </xdr:cNvPr>
        <xdr:cNvSpPr/>
      </xdr:nvSpPr>
      <xdr:spPr>
        <a:xfrm>
          <a:off x="9588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7438</xdr:rowOff>
    </xdr:from>
    <xdr:to>
      <xdr:col>46</xdr:col>
      <xdr:colOff>38100</xdr:colOff>
      <xdr:row>105</xdr:row>
      <xdr:rowOff>109038</xdr:rowOff>
    </xdr:to>
    <xdr:sp macro="" textlink="">
      <xdr:nvSpPr>
        <xdr:cNvPr id="377" name="フローチャート: 判断 376">
          <a:extLst>
            <a:ext uri="{FF2B5EF4-FFF2-40B4-BE49-F238E27FC236}">
              <a16:creationId xmlns:a16="http://schemas.microsoft.com/office/drawing/2014/main" id="{00000000-0008-0000-0200-000079010000}"/>
            </a:ext>
          </a:extLst>
        </xdr:cNvPr>
        <xdr:cNvSpPr/>
      </xdr:nvSpPr>
      <xdr:spPr>
        <a:xfrm>
          <a:off x="8699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146231</xdr:rowOff>
    </xdr:from>
    <xdr:to>
      <xdr:col>41</xdr:col>
      <xdr:colOff>101600</xdr:colOff>
      <xdr:row>105</xdr:row>
      <xdr:rowOff>76381</xdr:rowOff>
    </xdr:to>
    <xdr:sp macro="" textlink="">
      <xdr:nvSpPr>
        <xdr:cNvPr id="378" name="フローチャート: 判断 377">
          <a:extLst>
            <a:ext uri="{FF2B5EF4-FFF2-40B4-BE49-F238E27FC236}">
              <a16:creationId xmlns:a16="http://schemas.microsoft.com/office/drawing/2014/main" id="{00000000-0008-0000-0200-00007A010000}"/>
            </a:ext>
          </a:extLst>
        </xdr:cNvPr>
        <xdr:cNvSpPr/>
      </xdr:nvSpPr>
      <xdr:spPr>
        <a:xfrm>
          <a:off x="7810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379" name="フローチャート: 判断 378">
          <a:extLst>
            <a:ext uri="{FF2B5EF4-FFF2-40B4-BE49-F238E27FC236}">
              <a16:creationId xmlns:a16="http://schemas.microsoft.com/office/drawing/2014/main" id="{00000000-0008-0000-0200-00007B010000}"/>
            </a:ext>
          </a:extLst>
        </xdr:cNvPr>
        <xdr:cNvSpPr/>
      </xdr:nvSpPr>
      <xdr:spPr>
        <a:xfrm>
          <a:off x="692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141332</xdr:rowOff>
    </xdr:from>
    <xdr:to>
      <xdr:col>55</xdr:col>
      <xdr:colOff>50800</xdr:colOff>
      <xdr:row>108</xdr:row>
      <xdr:rowOff>71482</xdr:rowOff>
    </xdr:to>
    <xdr:sp macro="" textlink="">
      <xdr:nvSpPr>
        <xdr:cNvPr id="385" name="楕円 384">
          <a:extLst>
            <a:ext uri="{FF2B5EF4-FFF2-40B4-BE49-F238E27FC236}">
              <a16:creationId xmlns:a16="http://schemas.microsoft.com/office/drawing/2014/main" id="{00000000-0008-0000-0200-000081010000}"/>
            </a:ext>
          </a:extLst>
        </xdr:cNvPr>
        <xdr:cNvSpPr/>
      </xdr:nvSpPr>
      <xdr:spPr>
        <a:xfrm>
          <a:off x="104267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56259</xdr:rowOff>
    </xdr:from>
    <xdr:ext cx="469744" cy="259045"/>
    <xdr:sp macro="" textlink="">
      <xdr:nvSpPr>
        <xdr:cNvPr id="386" name="【市民会館】&#10;一人当たり面積該当値テキスト">
          <a:extLst>
            <a:ext uri="{FF2B5EF4-FFF2-40B4-BE49-F238E27FC236}">
              <a16:creationId xmlns:a16="http://schemas.microsoft.com/office/drawing/2014/main" id="{00000000-0008-0000-0200-000082010000}"/>
            </a:ext>
          </a:extLst>
        </xdr:cNvPr>
        <xdr:cNvSpPr txBox="1"/>
      </xdr:nvSpPr>
      <xdr:spPr>
        <a:xfrm>
          <a:off x="10515600" y="1840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141332</xdr:rowOff>
    </xdr:from>
    <xdr:to>
      <xdr:col>50</xdr:col>
      <xdr:colOff>165100</xdr:colOff>
      <xdr:row>108</xdr:row>
      <xdr:rowOff>71482</xdr:rowOff>
    </xdr:to>
    <xdr:sp macro="" textlink="">
      <xdr:nvSpPr>
        <xdr:cNvPr id="387" name="楕円 386">
          <a:extLst>
            <a:ext uri="{FF2B5EF4-FFF2-40B4-BE49-F238E27FC236}">
              <a16:creationId xmlns:a16="http://schemas.microsoft.com/office/drawing/2014/main" id="{00000000-0008-0000-0200-000083010000}"/>
            </a:ext>
          </a:extLst>
        </xdr:cNvPr>
        <xdr:cNvSpPr/>
      </xdr:nvSpPr>
      <xdr:spPr>
        <a:xfrm>
          <a:off x="9588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20682</xdr:rowOff>
    </xdr:from>
    <xdr:to>
      <xdr:col>55</xdr:col>
      <xdr:colOff>0</xdr:colOff>
      <xdr:row>108</xdr:row>
      <xdr:rowOff>20682</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9639300" y="185372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144599</xdr:rowOff>
    </xdr:from>
    <xdr:to>
      <xdr:col>46</xdr:col>
      <xdr:colOff>38100</xdr:colOff>
      <xdr:row>108</xdr:row>
      <xdr:rowOff>74749</xdr:rowOff>
    </xdr:to>
    <xdr:sp macro="" textlink="">
      <xdr:nvSpPr>
        <xdr:cNvPr id="389" name="楕円 388">
          <a:extLst>
            <a:ext uri="{FF2B5EF4-FFF2-40B4-BE49-F238E27FC236}">
              <a16:creationId xmlns:a16="http://schemas.microsoft.com/office/drawing/2014/main" id="{00000000-0008-0000-0200-000085010000}"/>
            </a:ext>
          </a:extLst>
        </xdr:cNvPr>
        <xdr:cNvSpPr/>
      </xdr:nvSpPr>
      <xdr:spPr>
        <a:xfrm>
          <a:off x="8699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20682</xdr:rowOff>
    </xdr:from>
    <xdr:to>
      <xdr:col>50</xdr:col>
      <xdr:colOff>114300</xdr:colOff>
      <xdr:row>108</xdr:row>
      <xdr:rowOff>23949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flipV="1">
          <a:off x="8750300" y="185372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147864</xdr:rowOff>
    </xdr:from>
    <xdr:to>
      <xdr:col>41</xdr:col>
      <xdr:colOff>101600</xdr:colOff>
      <xdr:row>108</xdr:row>
      <xdr:rowOff>78014</xdr:rowOff>
    </xdr:to>
    <xdr:sp macro="" textlink="">
      <xdr:nvSpPr>
        <xdr:cNvPr id="391" name="楕円 390">
          <a:extLst>
            <a:ext uri="{FF2B5EF4-FFF2-40B4-BE49-F238E27FC236}">
              <a16:creationId xmlns:a16="http://schemas.microsoft.com/office/drawing/2014/main" id="{00000000-0008-0000-0200-000087010000}"/>
            </a:ext>
          </a:extLst>
        </xdr:cNvPr>
        <xdr:cNvSpPr/>
      </xdr:nvSpPr>
      <xdr:spPr>
        <a:xfrm>
          <a:off x="7810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23949</xdr:rowOff>
    </xdr:from>
    <xdr:to>
      <xdr:col>45</xdr:col>
      <xdr:colOff>177800</xdr:colOff>
      <xdr:row>108</xdr:row>
      <xdr:rowOff>27214</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flipV="1">
          <a:off x="7861300" y="185405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151130</xdr:rowOff>
    </xdr:from>
    <xdr:to>
      <xdr:col>36</xdr:col>
      <xdr:colOff>165100</xdr:colOff>
      <xdr:row>108</xdr:row>
      <xdr:rowOff>81280</xdr:rowOff>
    </xdr:to>
    <xdr:sp macro="" textlink="">
      <xdr:nvSpPr>
        <xdr:cNvPr id="393" name="楕円 392">
          <a:extLst>
            <a:ext uri="{FF2B5EF4-FFF2-40B4-BE49-F238E27FC236}">
              <a16:creationId xmlns:a16="http://schemas.microsoft.com/office/drawing/2014/main" id="{00000000-0008-0000-0200-000089010000}"/>
            </a:ext>
          </a:extLst>
        </xdr:cNvPr>
        <xdr:cNvSpPr/>
      </xdr:nvSpPr>
      <xdr:spPr>
        <a:xfrm>
          <a:off x="6921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27214</xdr:rowOff>
    </xdr:from>
    <xdr:to>
      <xdr:col>41</xdr:col>
      <xdr:colOff>50800</xdr:colOff>
      <xdr:row>108</xdr:row>
      <xdr:rowOff>30480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flipV="1">
          <a:off x="6972300" y="185438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99440</xdr:rowOff>
    </xdr:from>
    <xdr:ext cx="469744" cy="259045"/>
    <xdr:sp macro="" textlink="">
      <xdr:nvSpPr>
        <xdr:cNvPr id="395" name="n_1aveValue【市民会館】&#10;一人当たり面積">
          <a:extLst>
            <a:ext uri="{FF2B5EF4-FFF2-40B4-BE49-F238E27FC236}">
              <a16:creationId xmlns:a16="http://schemas.microsoft.com/office/drawing/2014/main" id="{00000000-0008-0000-0200-00008B010000}"/>
            </a:ext>
          </a:extLst>
        </xdr:cNvPr>
        <xdr:cNvSpPr txBox="1"/>
      </xdr:nvSpPr>
      <xdr:spPr>
        <a:xfrm>
          <a:off x="9391727" y="1775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125565</xdr:rowOff>
    </xdr:from>
    <xdr:ext cx="469744" cy="259045"/>
    <xdr:sp macro="" textlink="">
      <xdr:nvSpPr>
        <xdr:cNvPr id="396" name="n_2aveValue【市民会館】&#10;一人当たり面積">
          <a:extLst>
            <a:ext uri="{FF2B5EF4-FFF2-40B4-BE49-F238E27FC236}">
              <a16:creationId xmlns:a16="http://schemas.microsoft.com/office/drawing/2014/main" id="{00000000-0008-0000-0200-00008C010000}"/>
            </a:ext>
          </a:extLst>
        </xdr:cNvPr>
        <xdr:cNvSpPr txBox="1"/>
      </xdr:nvSpPr>
      <xdr:spPr>
        <a:xfrm>
          <a:off x="85154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92908</xdr:rowOff>
    </xdr:from>
    <xdr:ext cx="469744" cy="259045"/>
    <xdr:sp macro="" textlink="">
      <xdr:nvSpPr>
        <xdr:cNvPr id="397" name="n_3aveValue【市民会館】&#10;一人当たり面積">
          <a:extLst>
            <a:ext uri="{FF2B5EF4-FFF2-40B4-BE49-F238E27FC236}">
              <a16:creationId xmlns:a16="http://schemas.microsoft.com/office/drawing/2014/main" id="{00000000-0008-0000-0200-00008D010000}"/>
            </a:ext>
          </a:extLst>
        </xdr:cNvPr>
        <xdr:cNvSpPr txBox="1"/>
      </xdr:nvSpPr>
      <xdr:spPr>
        <a:xfrm>
          <a:off x="7626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109238</xdr:rowOff>
    </xdr:from>
    <xdr:ext cx="469744" cy="259045"/>
    <xdr:sp macro="" textlink="">
      <xdr:nvSpPr>
        <xdr:cNvPr id="398" name="n_4aveValue【市民会館】&#10;一人当たり面積">
          <a:extLst>
            <a:ext uri="{FF2B5EF4-FFF2-40B4-BE49-F238E27FC236}">
              <a16:creationId xmlns:a16="http://schemas.microsoft.com/office/drawing/2014/main" id="{00000000-0008-0000-0200-00008E010000}"/>
            </a:ext>
          </a:extLst>
        </xdr:cNvPr>
        <xdr:cNvSpPr txBox="1"/>
      </xdr:nvSpPr>
      <xdr:spPr>
        <a:xfrm>
          <a:off x="6737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62609</xdr:rowOff>
    </xdr:from>
    <xdr:ext cx="469744" cy="259045"/>
    <xdr:sp macro="" textlink="">
      <xdr:nvSpPr>
        <xdr:cNvPr id="399" name="n_1mainValue【市民会館】&#10;一人当たり面積">
          <a:extLst>
            <a:ext uri="{FF2B5EF4-FFF2-40B4-BE49-F238E27FC236}">
              <a16:creationId xmlns:a16="http://schemas.microsoft.com/office/drawing/2014/main" id="{00000000-0008-0000-0200-00008F010000}"/>
            </a:ext>
          </a:extLst>
        </xdr:cNvPr>
        <xdr:cNvSpPr txBox="1"/>
      </xdr:nvSpPr>
      <xdr:spPr>
        <a:xfrm>
          <a:off x="93917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65876</xdr:rowOff>
    </xdr:from>
    <xdr:ext cx="469744" cy="259045"/>
    <xdr:sp macro="" textlink="">
      <xdr:nvSpPr>
        <xdr:cNvPr id="400" name="n_2mainValue【市民会館】&#10;一人当たり面積">
          <a:extLst>
            <a:ext uri="{FF2B5EF4-FFF2-40B4-BE49-F238E27FC236}">
              <a16:creationId xmlns:a16="http://schemas.microsoft.com/office/drawing/2014/main" id="{00000000-0008-0000-0200-000090010000}"/>
            </a:ext>
          </a:extLst>
        </xdr:cNvPr>
        <xdr:cNvSpPr txBox="1"/>
      </xdr:nvSpPr>
      <xdr:spPr>
        <a:xfrm>
          <a:off x="85154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69141</xdr:rowOff>
    </xdr:from>
    <xdr:ext cx="469744" cy="259045"/>
    <xdr:sp macro="" textlink="">
      <xdr:nvSpPr>
        <xdr:cNvPr id="401" name="n_3mainValue【市民会館】&#10;一人当たり面積">
          <a:extLst>
            <a:ext uri="{FF2B5EF4-FFF2-40B4-BE49-F238E27FC236}">
              <a16:creationId xmlns:a16="http://schemas.microsoft.com/office/drawing/2014/main" id="{00000000-0008-0000-0200-000091010000}"/>
            </a:ext>
          </a:extLst>
        </xdr:cNvPr>
        <xdr:cNvSpPr txBox="1"/>
      </xdr:nvSpPr>
      <xdr:spPr>
        <a:xfrm>
          <a:off x="7626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72407</xdr:rowOff>
    </xdr:from>
    <xdr:ext cx="469744" cy="259045"/>
    <xdr:sp macro="" textlink="">
      <xdr:nvSpPr>
        <xdr:cNvPr id="402" name="n_4mainValue【市民会館】&#10;一人当たり面積">
          <a:extLst>
            <a:ext uri="{FF2B5EF4-FFF2-40B4-BE49-F238E27FC236}">
              <a16:creationId xmlns:a16="http://schemas.microsoft.com/office/drawing/2014/main" id="{00000000-0008-0000-0200-000092010000}"/>
            </a:ext>
          </a:extLst>
        </xdr:cNvPr>
        <xdr:cNvSpPr txBox="1"/>
      </xdr:nvSpPr>
      <xdr:spPr>
        <a:xfrm>
          <a:off x="6737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一般廃棄物処理施設】&#10;有形固定資産減価償却率グラフ枠">
          <a:extLst>
            <a:ext uri="{FF2B5EF4-FFF2-40B4-BE49-F238E27FC236}">
              <a16:creationId xmlns:a16="http://schemas.microsoft.com/office/drawing/2014/main" id="{00000000-0008-0000-0200-0000A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45176</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flipV="1">
          <a:off x="16318864" y="5786301"/>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29" name="【一般廃棄物処理施設】&#10;有形固定資産減価償却率最小値テキスト">
          <a:extLst>
            <a:ext uri="{FF2B5EF4-FFF2-40B4-BE49-F238E27FC236}">
              <a16:creationId xmlns:a16="http://schemas.microsoft.com/office/drawing/2014/main" id="{00000000-0008-0000-0200-0000AD010000}"/>
            </a:ext>
          </a:extLst>
        </xdr:cNvPr>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31" name="【一般廃棄物処理施設】&#10;有形固定資産減価償却率最大値テキスト">
          <a:extLst>
            <a:ext uri="{FF2B5EF4-FFF2-40B4-BE49-F238E27FC236}">
              <a16:creationId xmlns:a16="http://schemas.microsoft.com/office/drawing/2014/main" id="{00000000-0008-0000-0200-0000AF010000}"/>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433" name="【一般廃棄物処理施設】&#10;有形固定資産減価償却率平均値テキスト">
          <a:extLst>
            <a:ext uri="{FF2B5EF4-FFF2-40B4-BE49-F238E27FC236}">
              <a16:creationId xmlns:a16="http://schemas.microsoft.com/office/drawing/2014/main" id="{00000000-0008-0000-0200-0000B1010000}"/>
            </a:ext>
          </a:extLst>
        </xdr:cNvPr>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34" name="フローチャート: 判断 433">
          <a:extLst>
            <a:ext uri="{FF2B5EF4-FFF2-40B4-BE49-F238E27FC236}">
              <a16:creationId xmlns:a16="http://schemas.microsoft.com/office/drawing/2014/main" id="{00000000-0008-0000-0200-0000B2010000}"/>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141333</xdr:rowOff>
    </xdr:from>
    <xdr:to>
      <xdr:col>81</xdr:col>
      <xdr:colOff>101600</xdr:colOff>
      <xdr:row>39</xdr:row>
      <xdr:rowOff>71483</xdr:rowOff>
    </xdr:to>
    <xdr:sp macro="" textlink="">
      <xdr:nvSpPr>
        <xdr:cNvPr id="435" name="フローチャート: 判断 434">
          <a:extLst>
            <a:ext uri="{FF2B5EF4-FFF2-40B4-BE49-F238E27FC236}">
              <a16:creationId xmlns:a16="http://schemas.microsoft.com/office/drawing/2014/main" id="{00000000-0008-0000-0200-0000B3010000}"/>
            </a:ext>
          </a:extLst>
        </xdr:cNvPr>
        <xdr:cNvSpPr/>
      </xdr:nvSpPr>
      <xdr:spPr>
        <a:xfrm>
          <a:off x="154305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95613</xdr:rowOff>
    </xdr:from>
    <xdr:to>
      <xdr:col>76</xdr:col>
      <xdr:colOff>165100</xdr:colOff>
      <xdr:row>39</xdr:row>
      <xdr:rowOff>25763</xdr:rowOff>
    </xdr:to>
    <xdr:sp macro="" textlink="">
      <xdr:nvSpPr>
        <xdr:cNvPr id="436" name="フローチャート: 判断 435">
          <a:extLst>
            <a:ext uri="{FF2B5EF4-FFF2-40B4-BE49-F238E27FC236}">
              <a16:creationId xmlns:a16="http://schemas.microsoft.com/office/drawing/2014/main" id="{00000000-0008-0000-0200-0000B4010000}"/>
            </a:ext>
          </a:extLst>
        </xdr:cNvPr>
        <xdr:cNvSpPr/>
      </xdr:nvSpPr>
      <xdr:spPr>
        <a:xfrm>
          <a:off x="14541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110309</xdr:rowOff>
    </xdr:from>
    <xdr:to>
      <xdr:col>72</xdr:col>
      <xdr:colOff>38100</xdr:colOff>
      <xdr:row>39</xdr:row>
      <xdr:rowOff>40459</xdr:rowOff>
    </xdr:to>
    <xdr:sp macro="" textlink="">
      <xdr:nvSpPr>
        <xdr:cNvPr id="437" name="フローチャート: 判断 436">
          <a:extLst>
            <a:ext uri="{FF2B5EF4-FFF2-40B4-BE49-F238E27FC236}">
              <a16:creationId xmlns:a16="http://schemas.microsoft.com/office/drawing/2014/main" id="{00000000-0008-0000-0200-0000B5010000}"/>
            </a:ext>
          </a:extLst>
        </xdr:cNvPr>
        <xdr:cNvSpPr/>
      </xdr:nvSpPr>
      <xdr:spPr>
        <a:xfrm>
          <a:off x="136525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54791</xdr:rowOff>
    </xdr:from>
    <xdr:to>
      <xdr:col>67</xdr:col>
      <xdr:colOff>101600</xdr:colOff>
      <xdr:row>38</xdr:row>
      <xdr:rowOff>156391</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12763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170724</xdr:rowOff>
    </xdr:from>
    <xdr:to>
      <xdr:col>85</xdr:col>
      <xdr:colOff>177800</xdr:colOff>
      <xdr:row>38</xdr:row>
      <xdr:rowOff>100874</xdr:rowOff>
    </xdr:to>
    <xdr:sp macro="" textlink="">
      <xdr:nvSpPr>
        <xdr:cNvPr id="444" name="楕円 443">
          <a:extLst>
            <a:ext uri="{FF2B5EF4-FFF2-40B4-BE49-F238E27FC236}">
              <a16:creationId xmlns:a16="http://schemas.microsoft.com/office/drawing/2014/main" id="{00000000-0008-0000-0200-0000BC010000}"/>
            </a:ext>
          </a:extLst>
        </xdr:cNvPr>
        <xdr:cNvSpPr/>
      </xdr:nvSpPr>
      <xdr:spPr>
        <a:xfrm>
          <a:off x="162687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22151</xdr:rowOff>
    </xdr:from>
    <xdr:ext cx="405111" cy="259045"/>
    <xdr:sp macro="" textlink="">
      <xdr:nvSpPr>
        <xdr:cNvPr id="445" name="【一般廃棄物処理施設】&#10;有形固定資産減価償却率該当値テキスト">
          <a:extLst>
            <a:ext uri="{FF2B5EF4-FFF2-40B4-BE49-F238E27FC236}">
              <a16:creationId xmlns:a16="http://schemas.microsoft.com/office/drawing/2014/main" id="{00000000-0008-0000-0200-0000BD010000}"/>
            </a:ext>
          </a:extLst>
        </xdr:cNvPr>
        <xdr:cNvSpPr txBox="1"/>
      </xdr:nvSpPr>
      <xdr:spPr>
        <a:xfrm>
          <a:off x="16357600" y="636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10704</xdr:rowOff>
    </xdr:from>
    <xdr:to>
      <xdr:col>81</xdr:col>
      <xdr:colOff>101600</xdr:colOff>
      <xdr:row>38</xdr:row>
      <xdr:rowOff>112304</xdr:rowOff>
    </xdr:to>
    <xdr:sp macro="" textlink="">
      <xdr:nvSpPr>
        <xdr:cNvPr id="446" name="楕円 445">
          <a:extLst>
            <a:ext uri="{FF2B5EF4-FFF2-40B4-BE49-F238E27FC236}">
              <a16:creationId xmlns:a16="http://schemas.microsoft.com/office/drawing/2014/main" id="{00000000-0008-0000-0200-0000BE010000}"/>
            </a:ext>
          </a:extLst>
        </xdr:cNvPr>
        <xdr:cNvSpPr/>
      </xdr:nvSpPr>
      <xdr:spPr>
        <a:xfrm>
          <a:off x="15430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50074</xdr:rowOff>
    </xdr:from>
    <xdr:to>
      <xdr:col>85</xdr:col>
      <xdr:colOff>127000</xdr:colOff>
      <xdr:row>38</xdr:row>
      <xdr:rowOff>61504</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flipV="1">
          <a:off x="15481300" y="656517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48" name="楕円 447">
          <a:extLst>
            <a:ext uri="{FF2B5EF4-FFF2-40B4-BE49-F238E27FC236}">
              <a16:creationId xmlns:a16="http://schemas.microsoft.com/office/drawing/2014/main" id="{00000000-0008-0000-0200-0000C0010000}"/>
            </a:ext>
          </a:extLst>
        </xdr:cNvPr>
        <xdr:cNvSpPr/>
      </xdr:nvSpPr>
      <xdr:spPr>
        <a:xfrm>
          <a:off x="14541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22316</xdr:rowOff>
    </xdr:from>
    <xdr:to>
      <xdr:col>81</xdr:col>
      <xdr:colOff>50800</xdr:colOff>
      <xdr:row>38</xdr:row>
      <xdr:rowOff>61504</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4592300" y="653741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61323</xdr:rowOff>
    </xdr:from>
    <xdr:to>
      <xdr:col>72</xdr:col>
      <xdr:colOff>38100</xdr:colOff>
      <xdr:row>37</xdr:row>
      <xdr:rowOff>162923</xdr:rowOff>
    </xdr:to>
    <xdr:sp macro="" textlink="">
      <xdr:nvSpPr>
        <xdr:cNvPr id="450" name="楕円 449">
          <a:extLst>
            <a:ext uri="{FF2B5EF4-FFF2-40B4-BE49-F238E27FC236}">
              <a16:creationId xmlns:a16="http://schemas.microsoft.com/office/drawing/2014/main" id="{00000000-0008-0000-0200-0000C2010000}"/>
            </a:ext>
          </a:extLst>
        </xdr:cNvPr>
        <xdr:cNvSpPr/>
      </xdr:nvSpPr>
      <xdr:spPr>
        <a:xfrm>
          <a:off x="13652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112123</xdr:rowOff>
    </xdr:from>
    <xdr:to>
      <xdr:col>76</xdr:col>
      <xdr:colOff>114300</xdr:colOff>
      <xdr:row>38</xdr:row>
      <xdr:rowOff>22316</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3703300" y="645577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40096</xdr:rowOff>
    </xdr:from>
    <xdr:to>
      <xdr:col>67</xdr:col>
      <xdr:colOff>101600</xdr:colOff>
      <xdr:row>37</xdr:row>
      <xdr:rowOff>141696</xdr:rowOff>
    </xdr:to>
    <xdr:sp macro="" textlink="">
      <xdr:nvSpPr>
        <xdr:cNvPr id="452" name="楕円 451">
          <a:extLst>
            <a:ext uri="{FF2B5EF4-FFF2-40B4-BE49-F238E27FC236}">
              <a16:creationId xmlns:a16="http://schemas.microsoft.com/office/drawing/2014/main" id="{00000000-0008-0000-0200-0000C4010000}"/>
            </a:ext>
          </a:extLst>
        </xdr:cNvPr>
        <xdr:cNvSpPr/>
      </xdr:nvSpPr>
      <xdr:spPr>
        <a:xfrm>
          <a:off x="12763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90896</xdr:rowOff>
    </xdr:from>
    <xdr:to>
      <xdr:col>71</xdr:col>
      <xdr:colOff>177800</xdr:colOff>
      <xdr:row>37</xdr:row>
      <xdr:rowOff>112123</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2814300" y="643454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62610</xdr:rowOff>
    </xdr:from>
    <xdr:ext cx="405111" cy="259045"/>
    <xdr:sp macro="" textlink="">
      <xdr:nvSpPr>
        <xdr:cNvPr id="454" name="n_1aveValue【一般廃棄物処理施設】&#10;有形固定資産減価償却率">
          <a:extLst>
            <a:ext uri="{FF2B5EF4-FFF2-40B4-BE49-F238E27FC236}">
              <a16:creationId xmlns:a16="http://schemas.microsoft.com/office/drawing/2014/main" id="{00000000-0008-0000-0200-0000C6010000}"/>
            </a:ext>
          </a:extLst>
        </xdr:cNvPr>
        <xdr:cNvSpPr txBox="1"/>
      </xdr:nvSpPr>
      <xdr:spPr>
        <a:xfrm>
          <a:off x="152660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16890</xdr:rowOff>
    </xdr:from>
    <xdr:ext cx="405111" cy="259045"/>
    <xdr:sp macro="" textlink="">
      <xdr:nvSpPr>
        <xdr:cNvPr id="455" name="n_2aveValue【一般廃棄物処理施設】&#10;有形固定資産減価償却率">
          <a:extLst>
            <a:ext uri="{FF2B5EF4-FFF2-40B4-BE49-F238E27FC236}">
              <a16:creationId xmlns:a16="http://schemas.microsoft.com/office/drawing/2014/main" id="{00000000-0008-0000-0200-0000C7010000}"/>
            </a:ext>
          </a:extLst>
        </xdr:cNvPr>
        <xdr:cNvSpPr txBox="1"/>
      </xdr:nvSpPr>
      <xdr:spPr>
        <a:xfrm>
          <a:off x="14389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31586</xdr:rowOff>
    </xdr:from>
    <xdr:ext cx="405111" cy="259045"/>
    <xdr:sp macro="" textlink="">
      <xdr:nvSpPr>
        <xdr:cNvPr id="456" name="n_3aveValue【一般廃棄物処理施設】&#10;有形固定資産減価償却率">
          <a:extLst>
            <a:ext uri="{FF2B5EF4-FFF2-40B4-BE49-F238E27FC236}">
              <a16:creationId xmlns:a16="http://schemas.microsoft.com/office/drawing/2014/main" id="{00000000-0008-0000-0200-0000C8010000}"/>
            </a:ext>
          </a:extLst>
        </xdr:cNvPr>
        <xdr:cNvSpPr txBox="1"/>
      </xdr:nvSpPr>
      <xdr:spPr>
        <a:xfrm>
          <a:off x="13500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147518</xdr:rowOff>
    </xdr:from>
    <xdr:ext cx="405111" cy="259045"/>
    <xdr:sp macro="" textlink="">
      <xdr:nvSpPr>
        <xdr:cNvPr id="457" name="n_4aveValue【一般廃棄物処理施設】&#10;有形固定資産減価償却率">
          <a:extLst>
            <a:ext uri="{FF2B5EF4-FFF2-40B4-BE49-F238E27FC236}">
              <a16:creationId xmlns:a16="http://schemas.microsoft.com/office/drawing/2014/main" id="{00000000-0008-0000-0200-0000C9010000}"/>
            </a:ext>
          </a:extLst>
        </xdr:cNvPr>
        <xdr:cNvSpPr txBox="1"/>
      </xdr:nvSpPr>
      <xdr:spPr>
        <a:xfrm>
          <a:off x="12611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128831</xdr:rowOff>
    </xdr:from>
    <xdr:ext cx="405111" cy="259045"/>
    <xdr:sp macro="" textlink="">
      <xdr:nvSpPr>
        <xdr:cNvPr id="458" name="n_1mainValue【一般廃棄物処理施設】&#10;有形固定資産減価償却率">
          <a:extLst>
            <a:ext uri="{FF2B5EF4-FFF2-40B4-BE49-F238E27FC236}">
              <a16:creationId xmlns:a16="http://schemas.microsoft.com/office/drawing/2014/main" id="{00000000-0008-0000-0200-0000CA010000}"/>
            </a:ext>
          </a:extLst>
        </xdr:cNvPr>
        <xdr:cNvSpPr txBox="1"/>
      </xdr:nvSpPr>
      <xdr:spPr>
        <a:xfrm>
          <a:off x="152660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459" name="n_2mainValue【一般廃棄物処理施設】&#10;有形固定資産減価償却率">
          <a:extLst>
            <a:ext uri="{FF2B5EF4-FFF2-40B4-BE49-F238E27FC236}">
              <a16:creationId xmlns:a16="http://schemas.microsoft.com/office/drawing/2014/main" id="{00000000-0008-0000-0200-0000CB010000}"/>
            </a:ext>
          </a:extLst>
        </xdr:cNvPr>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8000</xdr:rowOff>
    </xdr:from>
    <xdr:ext cx="405111" cy="259045"/>
    <xdr:sp macro="" textlink="">
      <xdr:nvSpPr>
        <xdr:cNvPr id="460" name="n_3mainValue【一般廃棄物処理施設】&#10;有形固定資産減価償却率">
          <a:extLst>
            <a:ext uri="{FF2B5EF4-FFF2-40B4-BE49-F238E27FC236}">
              <a16:creationId xmlns:a16="http://schemas.microsoft.com/office/drawing/2014/main" id="{00000000-0008-0000-0200-0000CC010000}"/>
            </a:ext>
          </a:extLst>
        </xdr:cNvPr>
        <xdr:cNvSpPr txBox="1"/>
      </xdr:nvSpPr>
      <xdr:spPr>
        <a:xfrm>
          <a:off x="13500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461" name="n_4mainValue【一般廃棄物処理施設】&#10;有形固定資産減価償却率">
          <a:extLst>
            <a:ext uri="{FF2B5EF4-FFF2-40B4-BE49-F238E27FC236}">
              <a16:creationId xmlns:a16="http://schemas.microsoft.com/office/drawing/2014/main" id="{00000000-0008-0000-0200-0000CD010000}"/>
            </a:ext>
          </a:extLst>
        </xdr:cNvPr>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一般廃棄物処理施設】&#10;一人当たり有形固定資産（償却資産）額グラフ枠">
          <a:extLst>
            <a:ext uri="{FF2B5EF4-FFF2-40B4-BE49-F238E27FC236}">
              <a16:creationId xmlns:a16="http://schemas.microsoft.com/office/drawing/2014/main" id="{00000000-0008-0000-0200-0000E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49591</xdr:rowOff>
    </xdr:from>
    <xdr:to>
      <xdr:col>116</xdr:col>
      <xdr:colOff>62864</xdr:colOff>
      <xdr:row>41</xdr:row>
      <xdr:rowOff>126264</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flipV="1">
          <a:off x="22160864" y="6050341"/>
          <a:ext cx="0" cy="1105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130091</xdr:rowOff>
    </xdr:from>
    <xdr:ext cx="469744" cy="259045"/>
    <xdr:sp macro="" textlink="">
      <xdr:nvSpPr>
        <xdr:cNvPr id="484" name="【一般廃棄物処理施設】&#10;一人当たり有形固定資産（償却資産）額最小値テキスト">
          <a:extLst>
            <a:ext uri="{FF2B5EF4-FFF2-40B4-BE49-F238E27FC236}">
              <a16:creationId xmlns:a16="http://schemas.microsoft.com/office/drawing/2014/main" id="{00000000-0008-0000-0200-0000E4010000}"/>
            </a:ext>
          </a:extLst>
        </xdr:cNvPr>
        <xdr:cNvSpPr txBox="1"/>
      </xdr:nvSpPr>
      <xdr:spPr>
        <a:xfrm>
          <a:off x="22199600" y="71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126264</xdr:rowOff>
    </xdr:from>
    <xdr:to>
      <xdr:col>116</xdr:col>
      <xdr:colOff>152400</xdr:colOff>
      <xdr:row>41</xdr:row>
      <xdr:rowOff>126264</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22072600" y="715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167718</xdr:rowOff>
    </xdr:from>
    <xdr:ext cx="599010" cy="259045"/>
    <xdr:sp macro="" textlink="">
      <xdr:nvSpPr>
        <xdr:cNvPr id="486" name="【一般廃棄物処理施設】&#10;一人当たり有形固定資産（償却資産）額最大値テキスト">
          <a:extLst>
            <a:ext uri="{FF2B5EF4-FFF2-40B4-BE49-F238E27FC236}">
              <a16:creationId xmlns:a16="http://schemas.microsoft.com/office/drawing/2014/main" id="{00000000-0008-0000-0200-0000E6010000}"/>
            </a:ext>
          </a:extLst>
        </xdr:cNvPr>
        <xdr:cNvSpPr txBox="1"/>
      </xdr:nvSpPr>
      <xdr:spPr>
        <a:xfrm>
          <a:off x="22199600" y="582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49591</xdr:rowOff>
    </xdr:from>
    <xdr:to>
      <xdr:col>116</xdr:col>
      <xdr:colOff>152400</xdr:colOff>
      <xdr:row>35</xdr:row>
      <xdr:rowOff>49591</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22072600" y="605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76057</xdr:rowOff>
    </xdr:from>
    <xdr:ext cx="534377" cy="259045"/>
    <xdr:sp macro="" textlink="">
      <xdr:nvSpPr>
        <xdr:cNvPr id="488" name="【一般廃棄物処理施設】&#10;一人当たり有形固定資産（償却資産）額平均値テキスト">
          <a:extLst>
            <a:ext uri="{FF2B5EF4-FFF2-40B4-BE49-F238E27FC236}">
              <a16:creationId xmlns:a16="http://schemas.microsoft.com/office/drawing/2014/main" id="{00000000-0008-0000-0200-0000E8010000}"/>
            </a:ext>
          </a:extLst>
        </xdr:cNvPr>
        <xdr:cNvSpPr txBox="1"/>
      </xdr:nvSpPr>
      <xdr:spPr>
        <a:xfrm>
          <a:off x="22199600" y="6591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53180</xdr:rowOff>
    </xdr:from>
    <xdr:to>
      <xdr:col>116</xdr:col>
      <xdr:colOff>114300</xdr:colOff>
      <xdr:row>39</xdr:row>
      <xdr:rowOff>154780</xdr:rowOff>
    </xdr:to>
    <xdr:sp macro="" textlink="">
      <xdr:nvSpPr>
        <xdr:cNvPr id="489" name="フローチャート: 判断 488">
          <a:extLst>
            <a:ext uri="{FF2B5EF4-FFF2-40B4-BE49-F238E27FC236}">
              <a16:creationId xmlns:a16="http://schemas.microsoft.com/office/drawing/2014/main" id="{00000000-0008-0000-0200-0000E9010000}"/>
            </a:ext>
          </a:extLst>
        </xdr:cNvPr>
        <xdr:cNvSpPr/>
      </xdr:nvSpPr>
      <xdr:spPr>
        <a:xfrm>
          <a:off x="22110700" y="67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71586</xdr:rowOff>
    </xdr:from>
    <xdr:to>
      <xdr:col>112</xdr:col>
      <xdr:colOff>38100</xdr:colOff>
      <xdr:row>39</xdr:row>
      <xdr:rowOff>1736</xdr:rowOff>
    </xdr:to>
    <xdr:sp macro="" textlink="">
      <xdr:nvSpPr>
        <xdr:cNvPr id="490" name="フローチャート: 判断 489">
          <a:extLst>
            <a:ext uri="{FF2B5EF4-FFF2-40B4-BE49-F238E27FC236}">
              <a16:creationId xmlns:a16="http://schemas.microsoft.com/office/drawing/2014/main" id="{00000000-0008-0000-0200-0000EA010000}"/>
            </a:ext>
          </a:extLst>
        </xdr:cNvPr>
        <xdr:cNvSpPr/>
      </xdr:nvSpPr>
      <xdr:spPr>
        <a:xfrm>
          <a:off x="21272500" y="658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103750</xdr:rowOff>
    </xdr:from>
    <xdr:to>
      <xdr:col>107</xdr:col>
      <xdr:colOff>101600</xdr:colOff>
      <xdr:row>39</xdr:row>
      <xdr:rowOff>33900</xdr:rowOff>
    </xdr:to>
    <xdr:sp macro="" textlink="">
      <xdr:nvSpPr>
        <xdr:cNvPr id="491" name="フローチャート: 判断 490">
          <a:extLst>
            <a:ext uri="{FF2B5EF4-FFF2-40B4-BE49-F238E27FC236}">
              <a16:creationId xmlns:a16="http://schemas.microsoft.com/office/drawing/2014/main" id="{00000000-0008-0000-0200-0000EB010000}"/>
            </a:ext>
          </a:extLst>
        </xdr:cNvPr>
        <xdr:cNvSpPr/>
      </xdr:nvSpPr>
      <xdr:spPr>
        <a:xfrm>
          <a:off x="20383500" y="661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147523</xdr:rowOff>
    </xdr:from>
    <xdr:to>
      <xdr:col>102</xdr:col>
      <xdr:colOff>165100</xdr:colOff>
      <xdr:row>39</xdr:row>
      <xdr:rowOff>77673</xdr:rowOff>
    </xdr:to>
    <xdr:sp macro="" textlink="">
      <xdr:nvSpPr>
        <xdr:cNvPr id="492" name="フローチャート: 判断 491">
          <a:extLst>
            <a:ext uri="{FF2B5EF4-FFF2-40B4-BE49-F238E27FC236}">
              <a16:creationId xmlns:a16="http://schemas.microsoft.com/office/drawing/2014/main" id="{00000000-0008-0000-0200-0000EC010000}"/>
            </a:ext>
          </a:extLst>
        </xdr:cNvPr>
        <xdr:cNvSpPr/>
      </xdr:nvSpPr>
      <xdr:spPr>
        <a:xfrm>
          <a:off x="19494500" y="66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113854</xdr:rowOff>
    </xdr:from>
    <xdr:to>
      <xdr:col>98</xdr:col>
      <xdr:colOff>38100</xdr:colOff>
      <xdr:row>39</xdr:row>
      <xdr:rowOff>44004</xdr:rowOff>
    </xdr:to>
    <xdr:sp macro="" textlink="">
      <xdr:nvSpPr>
        <xdr:cNvPr id="493" name="フローチャート: 判断 492">
          <a:extLst>
            <a:ext uri="{FF2B5EF4-FFF2-40B4-BE49-F238E27FC236}">
              <a16:creationId xmlns:a16="http://schemas.microsoft.com/office/drawing/2014/main" id="{00000000-0008-0000-0200-0000ED010000}"/>
            </a:ext>
          </a:extLst>
        </xdr:cNvPr>
        <xdr:cNvSpPr/>
      </xdr:nvSpPr>
      <xdr:spPr>
        <a:xfrm>
          <a:off x="18605500" y="662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69593</xdr:rowOff>
    </xdr:from>
    <xdr:to>
      <xdr:col>116</xdr:col>
      <xdr:colOff>114300</xdr:colOff>
      <xdr:row>40</xdr:row>
      <xdr:rowOff>171193</xdr:rowOff>
    </xdr:to>
    <xdr:sp macro="" textlink="">
      <xdr:nvSpPr>
        <xdr:cNvPr id="499" name="楕円 498">
          <a:extLst>
            <a:ext uri="{FF2B5EF4-FFF2-40B4-BE49-F238E27FC236}">
              <a16:creationId xmlns:a16="http://schemas.microsoft.com/office/drawing/2014/main" id="{00000000-0008-0000-0200-0000F3010000}"/>
            </a:ext>
          </a:extLst>
        </xdr:cNvPr>
        <xdr:cNvSpPr/>
      </xdr:nvSpPr>
      <xdr:spPr>
        <a:xfrm>
          <a:off x="22110700" y="692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48020</xdr:rowOff>
    </xdr:from>
    <xdr:ext cx="534377" cy="259045"/>
    <xdr:sp macro="" textlink="">
      <xdr:nvSpPr>
        <xdr:cNvPr id="500" name="【一般廃棄物処理施設】&#10;一人当たり有形固定資産（償却資産）額該当値テキスト">
          <a:extLst>
            <a:ext uri="{FF2B5EF4-FFF2-40B4-BE49-F238E27FC236}">
              <a16:creationId xmlns:a16="http://schemas.microsoft.com/office/drawing/2014/main" id="{00000000-0008-0000-0200-0000F4010000}"/>
            </a:ext>
          </a:extLst>
        </xdr:cNvPr>
        <xdr:cNvSpPr txBox="1"/>
      </xdr:nvSpPr>
      <xdr:spPr>
        <a:xfrm>
          <a:off x="22199600" y="690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114339</xdr:rowOff>
    </xdr:from>
    <xdr:to>
      <xdr:col>112</xdr:col>
      <xdr:colOff>38100</xdr:colOff>
      <xdr:row>41</xdr:row>
      <xdr:rowOff>44489</xdr:rowOff>
    </xdr:to>
    <xdr:sp macro="" textlink="">
      <xdr:nvSpPr>
        <xdr:cNvPr id="501" name="楕円 500">
          <a:extLst>
            <a:ext uri="{FF2B5EF4-FFF2-40B4-BE49-F238E27FC236}">
              <a16:creationId xmlns:a16="http://schemas.microsoft.com/office/drawing/2014/main" id="{00000000-0008-0000-0200-0000F5010000}"/>
            </a:ext>
          </a:extLst>
        </xdr:cNvPr>
        <xdr:cNvSpPr/>
      </xdr:nvSpPr>
      <xdr:spPr>
        <a:xfrm>
          <a:off x="21272500" y="69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120393</xdr:rowOff>
    </xdr:from>
    <xdr:to>
      <xdr:col>116</xdr:col>
      <xdr:colOff>63500</xdr:colOff>
      <xdr:row>40</xdr:row>
      <xdr:rowOff>165139</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flipV="1">
          <a:off x="21323300" y="6978393"/>
          <a:ext cx="838200" cy="4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116721</xdr:rowOff>
    </xdr:from>
    <xdr:to>
      <xdr:col>107</xdr:col>
      <xdr:colOff>101600</xdr:colOff>
      <xdr:row>41</xdr:row>
      <xdr:rowOff>46871</xdr:rowOff>
    </xdr:to>
    <xdr:sp macro="" textlink="">
      <xdr:nvSpPr>
        <xdr:cNvPr id="503" name="楕円 502">
          <a:extLst>
            <a:ext uri="{FF2B5EF4-FFF2-40B4-BE49-F238E27FC236}">
              <a16:creationId xmlns:a16="http://schemas.microsoft.com/office/drawing/2014/main" id="{00000000-0008-0000-0200-0000F7010000}"/>
            </a:ext>
          </a:extLst>
        </xdr:cNvPr>
        <xdr:cNvSpPr/>
      </xdr:nvSpPr>
      <xdr:spPr>
        <a:xfrm>
          <a:off x="20383500" y="697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165139</xdr:rowOff>
    </xdr:from>
    <xdr:to>
      <xdr:col>111</xdr:col>
      <xdr:colOff>177800</xdr:colOff>
      <xdr:row>40</xdr:row>
      <xdr:rowOff>167521</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flipV="1">
          <a:off x="20434300" y="7023139"/>
          <a:ext cx="8890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61926</xdr:rowOff>
    </xdr:from>
    <xdr:to>
      <xdr:col>102</xdr:col>
      <xdr:colOff>165100</xdr:colOff>
      <xdr:row>40</xdr:row>
      <xdr:rowOff>163526</xdr:rowOff>
    </xdr:to>
    <xdr:sp macro="" textlink="">
      <xdr:nvSpPr>
        <xdr:cNvPr id="505" name="楕円 504">
          <a:extLst>
            <a:ext uri="{FF2B5EF4-FFF2-40B4-BE49-F238E27FC236}">
              <a16:creationId xmlns:a16="http://schemas.microsoft.com/office/drawing/2014/main" id="{00000000-0008-0000-0200-0000F9010000}"/>
            </a:ext>
          </a:extLst>
        </xdr:cNvPr>
        <xdr:cNvSpPr/>
      </xdr:nvSpPr>
      <xdr:spPr>
        <a:xfrm>
          <a:off x="19494500" y="69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112726</xdr:rowOff>
    </xdr:from>
    <xdr:to>
      <xdr:col>107</xdr:col>
      <xdr:colOff>50800</xdr:colOff>
      <xdr:row>40</xdr:row>
      <xdr:rowOff>167521</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9545300" y="6970726"/>
          <a:ext cx="889000" cy="5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69058</xdr:rowOff>
    </xdr:from>
    <xdr:to>
      <xdr:col>98</xdr:col>
      <xdr:colOff>38100</xdr:colOff>
      <xdr:row>40</xdr:row>
      <xdr:rowOff>170658</xdr:rowOff>
    </xdr:to>
    <xdr:sp macro="" textlink="">
      <xdr:nvSpPr>
        <xdr:cNvPr id="507" name="楕円 506">
          <a:extLst>
            <a:ext uri="{FF2B5EF4-FFF2-40B4-BE49-F238E27FC236}">
              <a16:creationId xmlns:a16="http://schemas.microsoft.com/office/drawing/2014/main" id="{00000000-0008-0000-0200-0000FB010000}"/>
            </a:ext>
          </a:extLst>
        </xdr:cNvPr>
        <xdr:cNvSpPr/>
      </xdr:nvSpPr>
      <xdr:spPr>
        <a:xfrm>
          <a:off x="18605500" y="692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112726</xdr:rowOff>
    </xdr:from>
    <xdr:to>
      <xdr:col>102</xdr:col>
      <xdr:colOff>114300</xdr:colOff>
      <xdr:row>40</xdr:row>
      <xdr:rowOff>119858</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flipV="1">
          <a:off x="18656300" y="6970726"/>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18263</xdr:rowOff>
    </xdr:from>
    <xdr:ext cx="599010" cy="259045"/>
    <xdr:sp macro="" textlink="">
      <xdr:nvSpPr>
        <xdr:cNvPr id="509" name="n_1aveValue【一般廃棄物処理施設】&#10;一人当たり有形固定資産（償却資産）額">
          <a:extLst>
            <a:ext uri="{FF2B5EF4-FFF2-40B4-BE49-F238E27FC236}">
              <a16:creationId xmlns:a16="http://schemas.microsoft.com/office/drawing/2014/main" id="{00000000-0008-0000-0200-0000FD010000}"/>
            </a:ext>
          </a:extLst>
        </xdr:cNvPr>
        <xdr:cNvSpPr txBox="1"/>
      </xdr:nvSpPr>
      <xdr:spPr>
        <a:xfrm>
          <a:off x="21011095" y="636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50427</xdr:rowOff>
    </xdr:from>
    <xdr:ext cx="599010" cy="259045"/>
    <xdr:sp macro="" textlink="">
      <xdr:nvSpPr>
        <xdr:cNvPr id="510" name="n_2aveValue【一般廃棄物処理施設】&#10;一人当たり有形固定資産（償却資産）額">
          <a:extLst>
            <a:ext uri="{FF2B5EF4-FFF2-40B4-BE49-F238E27FC236}">
              <a16:creationId xmlns:a16="http://schemas.microsoft.com/office/drawing/2014/main" id="{00000000-0008-0000-0200-0000FE010000}"/>
            </a:ext>
          </a:extLst>
        </xdr:cNvPr>
        <xdr:cNvSpPr txBox="1"/>
      </xdr:nvSpPr>
      <xdr:spPr>
        <a:xfrm>
          <a:off x="20134795" y="639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94200</xdr:rowOff>
    </xdr:from>
    <xdr:ext cx="534377" cy="259045"/>
    <xdr:sp macro="" textlink="">
      <xdr:nvSpPr>
        <xdr:cNvPr id="511" name="n_3aveValue【一般廃棄物処理施設】&#10;一人当たり有形固定資産（償却資産）額">
          <a:extLst>
            <a:ext uri="{FF2B5EF4-FFF2-40B4-BE49-F238E27FC236}">
              <a16:creationId xmlns:a16="http://schemas.microsoft.com/office/drawing/2014/main" id="{00000000-0008-0000-0200-0000FF010000}"/>
            </a:ext>
          </a:extLst>
        </xdr:cNvPr>
        <xdr:cNvSpPr txBox="1"/>
      </xdr:nvSpPr>
      <xdr:spPr>
        <a:xfrm>
          <a:off x="19278111" y="64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60531</xdr:rowOff>
    </xdr:from>
    <xdr:ext cx="599010" cy="259045"/>
    <xdr:sp macro="" textlink="">
      <xdr:nvSpPr>
        <xdr:cNvPr id="512" name="n_4aveValue【一般廃棄物処理施設】&#10;一人当たり有形固定資産（償却資産）額">
          <a:extLst>
            <a:ext uri="{FF2B5EF4-FFF2-40B4-BE49-F238E27FC236}">
              <a16:creationId xmlns:a16="http://schemas.microsoft.com/office/drawing/2014/main" id="{00000000-0008-0000-0200-000000020000}"/>
            </a:ext>
          </a:extLst>
        </xdr:cNvPr>
        <xdr:cNvSpPr txBox="1"/>
      </xdr:nvSpPr>
      <xdr:spPr>
        <a:xfrm>
          <a:off x="18356795" y="640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35616</xdr:rowOff>
    </xdr:from>
    <xdr:ext cx="534377" cy="259045"/>
    <xdr:sp macro="" textlink="">
      <xdr:nvSpPr>
        <xdr:cNvPr id="513" name="n_1mainValue【一般廃棄物処理施設】&#10;一人当たり有形固定資産（償却資産）額">
          <a:extLst>
            <a:ext uri="{FF2B5EF4-FFF2-40B4-BE49-F238E27FC236}">
              <a16:creationId xmlns:a16="http://schemas.microsoft.com/office/drawing/2014/main" id="{00000000-0008-0000-0200-000001020000}"/>
            </a:ext>
          </a:extLst>
        </xdr:cNvPr>
        <xdr:cNvSpPr txBox="1"/>
      </xdr:nvSpPr>
      <xdr:spPr>
        <a:xfrm>
          <a:off x="21043411" y="70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37998</xdr:rowOff>
    </xdr:from>
    <xdr:ext cx="534377" cy="259045"/>
    <xdr:sp macro="" textlink="">
      <xdr:nvSpPr>
        <xdr:cNvPr id="514" name="n_2mainValue【一般廃棄物処理施設】&#10;一人当たり有形固定資産（償却資産）額">
          <a:extLst>
            <a:ext uri="{FF2B5EF4-FFF2-40B4-BE49-F238E27FC236}">
              <a16:creationId xmlns:a16="http://schemas.microsoft.com/office/drawing/2014/main" id="{00000000-0008-0000-0200-000002020000}"/>
            </a:ext>
          </a:extLst>
        </xdr:cNvPr>
        <xdr:cNvSpPr txBox="1"/>
      </xdr:nvSpPr>
      <xdr:spPr>
        <a:xfrm>
          <a:off x="20167111" y="70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154653</xdr:rowOff>
    </xdr:from>
    <xdr:ext cx="534377" cy="259045"/>
    <xdr:sp macro="" textlink="">
      <xdr:nvSpPr>
        <xdr:cNvPr id="515" name="n_3mainValue【一般廃棄物処理施設】&#10;一人当たり有形固定資産（償却資産）額">
          <a:extLst>
            <a:ext uri="{FF2B5EF4-FFF2-40B4-BE49-F238E27FC236}">
              <a16:creationId xmlns:a16="http://schemas.microsoft.com/office/drawing/2014/main" id="{00000000-0008-0000-0200-000003020000}"/>
            </a:ext>
          </a:extLst>
        </xdr:cNvPr>
        <xdr:cNvSpPr txBox="1"/>
      </xdr:nvSpPr>
      <xdr:spPr>
        <a:xfrm>
          <a:off x="19278111" y="701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161785</xdr:rowOff>
    </xdr:from>
    <xdr:ext cx="534377" cy="259045"/>
    <xdr:sp macro="" textlink="">
      <xdr:nvSpPr>
        <xdr:cNvPr id="516" name="n_4mainValue【一般廃棄物処理施設】&#10;一人当たり有形固定資産（償却資産）額">
          <a:extLst>
            <a:ext uri="{FF2B5EF4-FFF2-40B4-BE49-F238E27FC236}">
              <a16:creationId xmlns:a16="http://schemas.microsoft.com/office/drawing/2014/main" id="{00000000-0008-0000-0200-000004020000}"/>
            </a:ext>
          </a:extLst>
        </xdr:cNvPr>
        <xdr:cNvSpPr txBox="1"/>
      </xdr:nvSpPr>
      <xdr:spPr>
        <a:xfrm>
          <a:off x="18389111" y="70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a:extLst>
            <a:ext uri="{FF2B5EF4-FFF2-40B4-BE49-F238E27FC236}">
              <a16:creationId xmlns:a16="http://schemas.microsoft.com/office/drawing/2014/main" id="{00000000-0008-0000-0200-00001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6" name="【消防施設】&#10;有形固定資産減価償却率グラフ枠">
          <a:extLst>
            <a:ext uri="{FF2B5EF4-FFF2-40B4-BE49-F238E27FC236}">
              <a16:creationId xmlns:a16="http://schemas.microsoft.com/office/drawing/2014/main" id="{00000000-0008-0000-0200-00002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140970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flipV="1">
          <a:off x="16318864" y="13245464"/>
          <a:ext cx="0" cy="1468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558" name="【消防施設】&#10;有形固定資産減価償却率最小値テキスト">
          <a:extLst>
            <a:ext uri="{FF2B5EF4-FFF2-40B4-BE49-F238E27FC236}">
              <a16:creationId xmlns:a16="http://schemas.microsoft.com/office/drawing/2014/main" id="{00000000-0008-0000-0200-00002E020000}"/>
            </a:ext>
          </a:extLst>
        </xdr:cNvPr>
        <xdr:cNvSpPr txBox="1"/>
      </xdr:nvSpPr>
      <xdr:spPr>
        <a:xfrm>
          <a:off x="16357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560" name="【消防施設】&#10;有形固定資産減価償却率最大値テキスト">
          <a:extLst>
            <a:ext uri="{FF2B5EF4-FFF2-40B4-BE49-F238E27FC236}">
              <a16:creationId xmlns:a16="http://schemas.microsoft.com/office/drawing/2014/main" id="{00000000-0008-0000-0200-000030020000}"/>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562" name="【消防施設】&#10;有形固定資産減価償却率平均値テキスト">
          <a:extLst>
            <a:ext uri="{FF2B5EF4-FFF2-40B4-BE49-F238E27FC236}">
              <a16:creationId xmlns:a16="http://schemas.microsoft.com/office/drawing/2014/main" id="{00000000-0008-0000-0200-000032020000}"/>
            </a:ext>
          </a:extLst>
        </xdr:cNvPr>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63" name="フローチャート: 判断 562">
          <a:extLst>
            <a:ext uri="{FF2B5EF4-FFF2-40B4-BE49-F238E27FC236}">
              <a16:creationId xmlns:a16="http://schemas.microsoft.com/office/drawing/2014/main" id="{00000000-0008-0000-0200-000033020000}"/>
            </a:ext>
          </a:extLst>
        </xdr:cNvPr>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564" name="フローチャート: 判断 563">
          <a:extLst>
            <a:ext uri="{FF2B5EF4-FFF2-40B4-BE49-F238E27FC236}">
              <a16:creationId xmlns:a16="http://schemas.microsoft.com/office/drawing/2014/main" id="{00000000-0008-0000-0200-000034020000}"/>
            </a:ext>
          </a:extLst>
        </xdr:cNvPr>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25400</xdr:rowOff>
    </xdr:from>
    <xdr:to>
      <xdr:col>76</xdr:col>
      <xdr:colOff>165100</xdr:colOff>
      <xdr:row>83</xdr:row>
      <xdr:rowOff>127000</xdr:rowOff>
    </xdr:to>
    <xdr:sp macro="" textlink="">
      <xdr:nvSpPr>
        <xdr:cNvPr id="565" name="フローチャート: 判断 564">
          <a:extLst>
            <a:ext uri="{FF2B5EF4-FFF2-40B4-BE49-F238E27FC236}">
              <a16:creationId xmlns:a16="http://schemas.microsoft.com/office/drawing/2014/main" id="{00000000-0008-0000-0200-000035020000}"/>
            </a:ext>
          </a:extLst>
        </xdr:cNvPr>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23495</xdr:rowOff>
    </xdr:from>
    <xdr:to>
      <xdr:col>72</xdr:col>
      <xdr:colOff>38100</xdr:colOff>
      <xdr:row>83</xdr:row>
      <xdr:rowOff>125095</xdr:rowOff>
    </xdr:to>
    <xdr:sp macro="" textlink="">
      <xdr:nvSpPr>
        <xdr:cNvPr id="566" name="フローチャート: 判断 565">
          <a:extLst>
            <a:ext uri="{FF2B5EF4-FFF2-40B4-BE49-F238E27FC236}">
              <a16:creationId xmlns:a16="http://schemas.microsoft.com/office/drawing/2014/main" id="{00000000-0008-0000-0200-000036020000}"/>
            </a:ext>
          </a:extLst>
        </xdr:cNvPr>
        <xdr:cNvSpPr/>
      </xdr:nvSpPr>
      <xdr:spPr>
        <a:xfrm>
          <a:off x="13652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25400</xdr:rowOff>
    </xdr:from>
    <xdr:to>
      <xdr:col>67</xdr:col>
      <xdr:colOff>101600</xdr:colOff>
      <xdr:row>82</xdr:row>
      <xdr:rowOff>127000</xdr:rowOff>
    </xdr:to>
    <xdr:sp macro="" textlink="">
      <xdr:nvSpPr>
        <xdr:cNvPr id="567" name="フローチャート: 判断 566">
          <a:extLst>
            <a:ext uri="{FF2B5EF4-FFF2-40B4-BE49-F238E27FC236}">
              <a16:creationId xmlns:a16="http://schemas.microsoft.com/office/drawing/2014/main" id="{00000000-0008-0000-0200-000037020000}"/>
            </a:ext>
          </a:extLst>
        </xdr:cNvPr>
        <xdr:cNvSpPr/>
      </xdr:nvSpPr>
      <xdr:spPr>
        <a:xfrm>
          <a:off x="1276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111125</xdr:rowOff>
    </xdr:from>
    <xdr:to>
      <xdr:col>85</xdr:col>
      <xdr:colOff>177800</xdr:colOff>
      <xdr:row>81</xdr:row>
      <xdr:rowOff>41275</xdr:rowOff>
    </xdr:to>
    <xdr:sp macro="" textlink="">
      <xdr:nvSpPr>
        <xdr:cNvPr id="573" name="楕円 572">
          <a:extLst>
            <a:ext uri="{FF2B5EF4-FFF2-40B4-BE49-F238E27FC236}">
              <a16:creationId xmlns:a16="http://schemas.microsoft.com/office/drawing/2014/main" id="{00000000-0008-0000-0200-00003D020000}"/>
            </a:ext>
          </a:extLst>
        </xdr:cNvPr>
        <xdr:cNvSpPr/>
      </xdr:nvSpPr>
      <xdr:spPr>
        <a:xfrm>
          <a:off x="162687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134002</xdr:rowOff>
    </xdr:from>
    <xdr:ext cx="405111" cy="259045"/>
    <xdr:sp macro="" textlink="">
      <xdr:nvSpPr>
        <xdr:cNvPr id="574" name="【消防施設】&#10;有形固定資産減価償却率該当値テキスト">
          <a:extLst>
            <a:ext uri="{FF2B5EF4-FFF2-40B4-BE49-F238E27FC236}">
              <a16:creationId xmlns:a16="http://schemas.microsoft.com/office/drawing/2014/main" id="{00000000-0008-0000-0200-00003E020000}"/>
            </a:ext>
          </a:extLst>
        </xdr:cNvPr>
        <xdr:cNvSpPr txBox="1"/>
      </xdr:nvSpPr>
      <xdr:spPr>
        <a:xfrm>
          <a:off x="16357600"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73025</xdr:rowOff>
    </xdr:from>
    <xdr:to>
      <xdr:col>81</xdr:col>
      <xdr:colOff>101600</xdr:colOff>
      <xdr:row>81</xdr:row>
      <xdr:rowOff>3175</xdr:rowOff>
    </xdr:to>
    <xdr:sp macro="" textlink="">
      <xdr:nvSpPr>
        <xdr:cNvPr id="575" name="楕円 574">
          <a:extLst>
            <a:ext uri="{FF2B5EF4-FFF2-40B4-BE49-F238E27FC236}">
              <a16:creationId xmlns:a16="http://schemas.microsoft.com/office/drawing/2014/main" id="{00000000-0008-0000-0200-00003F020000}"/>
            </a:ext>
          </a:extLst>
        </xdr:cNvPr>
        <xdr:cNvSpPr/>
      </xdr:nvSpPr>
      <xdr:spPr>
        <a:xfrm>
          <a:off x="15430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123825</xdr:rowOff>
    </xdr:from>
    <xdr:to>
      <xdr:col>85</xdr:col>
      <xdr:colOff>127000</xdr:colOff>
      <xdr:row>80</xdr:row>
      <xdr:rowOff>161925</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5481300" y="138398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57786</xdr:rowOff>
    </xdr:from>
    <xdr:to>
      <xdr:col>76</xdr:col>
      <xdr:colOff>165100</xdr:colOff>
      <xdr:row>80</xdr:row>
      <xdr:rowOff>159386</xdr:rowOff>
    </xdr:to>
    <xdr:sp macro="" textlink="">
      <xdr:nvSpPr>
        <xdr:cNvPr id="577" name="楕円 576">
          <a:extLst>
            <a:ext uri="{FF2B5EF4-FFF2-40B4-BE49-F238E27FC236}">
              <a16:creationId xmlns:a16="http://schemas.microsoft.com/office/drawing/2014/main" id="{00000000-0008-0000-0200-000041020000}"/>
            </a:ext>
          </a:extLst>
        </xdr:cNvPr>
        <xdr:cNvSpPr/>
      </xdr:nvSpPr>
      <xdr:spPr>
        <a:xfrm>
          <a:off x="14541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108586</xdr:rowOff>
    </xdr:from>
    <xdr:to>
      <xdr:col>81</xdr:col>
      <xdr:colOff>50800</xdr:colOff>
      <xdr:row>80</xdr:row>
      <xdr:rowOff>123825</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4592300" y="1382458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19686</xdr:rowOff>
    </xdr:from>
    <xdr:to>
      <xdr:col>72</xdr:col>
      <xdr:colOff>38100</xdr:colOff>
      <xdr:row>80</xdr:row>
      <xdr:rowOff>121286</xdr:rowOff>
    </xdr:to>
    <xdr:sp macro="" textlink="">
      <xdr:nvSpPr>
        <xdr:cNvPr id="579" name="楕円 578">
          <a:extLst>
            <a:ext uri="{FF2B5EF4-FFF2-40B4-BE49-F238E27FC236}">
              <a16:creationId xmlns:a16="http://schemas.microsoft.com/office/drawing/2014/main" id="{00000000-0008-0000-0200-000043020000}"/>
            </a:ext>
          </a:extLst>
        </xdr:cNvPr>
        <xdr:cNvSpPr/>
      </xdr:nvSpPr>
      <xdr:spPr>
        <a:xfrm>
          <a:off x="136525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70486</xdr:rowOff>
    </xdr:from>
    <xdr:to>
      <xdr:col>76</xdr:col>
      <xdr:colOff>114300</xdr:colOff>
      <xdr:row>80</xdr:row>
      <xdr:rowOff>108586</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3703300" y="137864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103505</xdr:rowOff>
    </xdr:from>
    <xdr:to>
      <xdr:col>67</xdr:col>
      <xdr:colOff>101600</xdr:colOff>
      <xdr:row>81</xdr:row>
      <xdr:rowOff>33655</xdr:rowOff>
    </xdr:to>
    <xdr:sp macro="" textlink="">
      <xdr:nvSpPr>
        <xdr:cNvPr id="581" name="楕円 580">
          <a:extLst>
            <a:ext uri="{FF2B5EF4-FFF2-40B4-BE49-F238E27FC236}">
              <a16:creationId xmlns:a16="http://schemas.microsoft.com/office/drawing/2014/main" id="{00000000-0008-0000-0200-000045020000}"/>
            </a:ext>
          </a:extLst>
        </xdr:cNvPr>
        <xdr:cNvSpPr/>
      </xdr:nvSpPr>
      <xdr:spPr>
        <a:xfrm>
          <a:off x="12763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70486</xdr:rowOff>
    </xdr:from>
    <xdr:to>
      <xdr:col>71</xdr:col>
      <xdr:colOff>177800</xdr:colOff>
      <xdr:row>80</xdr:row>
      <xdr:rowOff>154305</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flipV="1">
          <a:off x="12814300" y="13786486"/>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30497</xdr:rowOff>
    </xdr:from>
    <xdr:ext cx="405111" cy="259045"/>
    <xdr:sp macro="" textlink="">
      <xdr:nvSpPr>
        <xdr:cNvPr id="583" name="n_1aveValue【消防施設】&#10;有形固定資産減価償却率">
          <a:extLst>
            <a:ext uri="{FF2B5EF4-FFF2-40B4-BE49-F238E27FC236}">
              <a16:creationId xmlns:a16="http://schemas.microsoft.com/office/drawing/2014/main" id="{00000000-0008-0000-0200-000047020000}"/>
            </a:ext>
          </a:extLst>
        </xdr:cNvPr>
        <xdr:cNvSpPr txBox="1"/>
      </xdr:nvSpPr>
      <xdr:spPr>
        <a:xfrm>
          <a:off x="15266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118127</xdr:rowOff>
    </xdr:from>
    <xdr:ext cx="405111" cy="259045"/>
    <xdr:sp macro="" textlink="">
      <xdr:nvSpPr>
        <xdr:cNvPr id="584" name="n_2aveValue【消防施設】&#10;有形固定資産減価償却率">
          <a:extLst>
            <a:ext uri="{FF2B5EF4-FFF2-40B4-BE49-F238E27FC236}">
              <a16:creationId xmlns:a16="http://schemas.microsoft.com/office/drawing/2014/main" id="{00000000-0008-0000-0200-000048020000}"/>
            </a:ext>
          </a:extLst>
        </xdr:cNvPr>
        <xdr:cNvSpPr txBox="1"/>
      </xdr:nvSpPr>
      <xdr:spPr>
        <a:xfrm>
          <a:off x="14389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116222</xdr:rowOff>
    </xdr:from>
    <xdr:ext cx="405111" cy="259045"/>
    <xdr:sp macro="" textlink="">
      <xdr:nvSpPr>
        <xdr:cNvPr id="585" name="n_3aveValue【消防施設】&#10;有形固定資産減価償却率">
          <a:extLst>
            <a:ext uri="{FF2B5EF4-FFF2-40B4-BE49-F238E27FC236}">
              <a16:creationId xmlns:a16="http://schemas.microsoft.com/office/drawing/2014/main" id="{00000000-0008-0000-0200-000049020000}"/>
            </a:ext>
          </a:extLst>
        </xdr:cNvPr>
        <xdr:cNvSpPr txBox="1"/>
      </xdr:nvSpPr>
      <xdr:spPr>
        <a:xfrm>
          <a:off x="13500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118127</xdr:rowOff>
    </xdr:from>
    <xdr:ext cx="405111" cy="259045"/>
    <xdr:sp macro="" textlink="">
      <xdr:nvSpPr>
        <xdr:cNvPr id="586" name="n_4aveValue【消防施設】&#10;有形固定資産減価償却率">
          <a:extLst>
            <a:ext uri="{FF2B5EF4-FFF2-40B4-BE49-F238E27FC236}">
              <a16:creationId xmlns:a16="http://schemas.microsoft.com/office/drawing/2014/main" id="{00000000-0008-0000-0200-00004A020000}"/>
            </a:ext>
          </a:extLst>
        </xdr:cNvPr>
        <xdr:cNvSpPr txBox="1"/>
      </xdr:nvSpPr>
      <xdr:spPr>
        <a:xfrm>
          <a:off x="12611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19702</xdr:rowOff>
    </xdr:from>
    <xdr:ext cx="405111" cy="259045"/>
    <xdr:sp macro="" textlink="">
      <xdr:nvSpPr>
        <xdr:cNvPr id="587" name="n_1mainValue【消防施設】&#10;有形固定資産減価償却率">
          <a:extLst>
            <a:ext uri="{FF2B5EF4-FFF2-40B4-BE49-F238E27FC236}">
              <a16:creationId xmlns:a16="http://schemas.microsoft.com/office/drawing/2014/main" id="{00000000-0008-0000-0200-00004B020000}"/>
            </a:ext>
          </a:extLst>
        </xdr:cNvPr>
        <xdr:cNvSpPr txBox="1"/>
      </xdr:nvSpPr>
      <xdr:spPr>
        <a:xfrm>
          <a:off x="152660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4463</xdr:rowOff>
    </xdr:from>
    <xdr:ext cx="405111" cy="259045"/>
    <xdr:sp macro="" textlink="">
      <xdr:nvSpPr>
        <xdr:cNvPr id="588" name="n_2mainValue【消防施設】&#10;有形固定資産減価償却率">
          <a:extLst>
            <a:ext uri="{FF2B5EF4-FFF2-40B4-BE49-F238E27FC236}">
              <a16:creationId xmlns:a16="http://schemas.microsoft.com/office/drawing/2014/main" id="{00000000-0008-0000-0200-00004C020000}"/>
            </a:ext>
          </a:extLst>
        </xdr:cNvPr>
        <xdr:cNvSpPr txBox="1"/>
      </xdr:nvSpPr>
      <xdr:spPr>
        <a:xfrm>
          <a:off x="14389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137813</xdr:rowOff>
    </xdr:from>
    <xdr:ext cx="405111" cy="259045"/>
    <xdr:sp macro="" textlink="">
      <xdr:nvSpPr>
        <xdr:cNvPr id="589" name="n_3mainValue【消防施設】&#10;有形固定資産減価償却率">
          <a:extLst>
            <a:ext uri="{FF2B5EF4-FFF2-40B4-BE49-F238E27FC236}">
              <a16:creationId xmlns:a16="http://schemas.microsoft.com/office/drawing/2014/main" id="{00000000-0008-0000-0200-00004D020000}"/>
            </a:ext>
          </a:extLst>
        </xdr:cNvPr>
        <xdr:cNvSpPr txBox="1"/>
      </xdr:nvSpPr>
      <xdr:spPr>
        <a:xfrm>
          <a:off x="1350074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50182</xdr:rowOff>
    </xdr:from>
    <xdr:ext cx="405111" cy="259045"/>
    <xdr:sp macro="" textlink="">
      <xdr:nvSpPr>
        <xdr:cNvPr id="590" name="n_4mainValue【消防施設】&#10;有形固定資産減価償却率">
          <a:extLst>
            <a:ext uri="{FF2B5EF4-FFF2-40B4-BE49-F238E27FC236}">
              <a16:creationId xmlns:a16="http://schemas.microsoft.com/office/drawing/2014/main" id="{00000000-0008-0000-0200-00004E020000}"/>
            </a:ext>
          </a:extLst>
        </xdr:cNvPr>
        <xdr:cNvSpPr txBox="1"/>
      </xdr:nvSpPr>
      <xdr:spPr>
        <a:xfrm>
          <a:off x="12611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3" name="【消防施設】&#10;一人当たり面積グラフ枠">
          <a:extLst>
            <a:ext uri="{FF2B5EF4-FFF2-40B4-BE49-F238E27FC236}">
              <a16:creationId xmlns:a16="http://schemas.microsoft.com/office/drawing/2014/main" id="{00000000-0008-0000-0200-00006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121920</xdr:rowOff>
    </xdr:from>
    <xdr:to>
      <xdr:col>116</xdr:col>
      <xdr:colOff>62864</xdr:colOff>
      <xdr:row>86</xdr:row>
      <xdr:rowOff>85089</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flipV="1">
          <a:off x="22160864" y="13495020"/>
          <a:ext cx="0" cy="1334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615" name="【消防施設】&#10;一人当たり面積最小値テキスト">
          <a:extLst>
            <a:ext uri="{FF2B5EF4-FFF2-40B4-BE49-F238E27FC236}">
              <a16:creationId xmlns:a16="http://schemas.microsoft.com/office/drawing/2014/main" id="{00000000-0008-0000-0200-000067020000}"/>
            </a:ext>
          </a:extLst>
        </xdr:cNvPr>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68597</xdr:rowOff>
    </xdr:from>
    <xdr:ext cx="469744" cy="259045"/>
    <xdr:sp macro="" textlink="">
      <xdr:nvSpPr>
        <xdr:cNvPr id="617" name="【消防施設】&#10;一人当たり面積最大値テキスト">
          <a:extLst>
            <a:ext uri="{FF2B5EF4-FFF2-40B4-BE49-F238E27FC236}">
              <a16:creationId xmlns:a16="http://schemas.microsoft.com/office/drawing/2014/main" id="{00000000-0008-0000-0200-000069020000}"/>
            </a:ext>
          </a:extLst>
        </xdr:cNvPr>
        <xdr:cNvSpPr txBox="1"/>
      </xdr:nvSpPr>
      <xdr:spPr>
        <a:xfrm>
          <a:off x="22199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121920</xdr:rowOff>
    </xdr:from>
    <xdr:to>
      <xdr:col>116</xdr:col>
      <xdr:colOff>152400</xdr:colOff>
      <xdr:row>78</xdr:row>
      <xdr:rowOff>121920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22072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166388</xdr:rowOff>
    </xdr:from>
    <xdr:ext cx="469744" cy="259045"/>
    <xdr:sp macro="" textlink="">
      <xdr:nvSpPr>
        <xdr:cNvPr id="619" name="【消防施設】&#10;一人当たり面積平均値テキスト">
          <a:extLst>
            <a:ext uri="{FF2B5EF4-FFF2-40B4-BE49-F238E27FC236}">
              <a16:creationId xmlns:a16="http://schemas.microsoft.com/office/drawing/2014/main" id="{00000000-0008-0000-0200-00006B020000}"/>
            </a:ext>
          </a:extLst>
        </xdr:cNvPr>
        <xdr:cNvSpPr txBox="1"/>
      </xdr:nvSpPr>
      <xdr:spPr>
        <a:xfrm>
          <a:off x="22199600" y="14568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16511</xdr:rowOff>
    </xdr:from>
    <xdr:to>
      <xdr:col>116</xdr:col>
      <xdr:colOff>114300</xdr:colOff>
      <xdr:row>85</xdr:row>
      <xdr:rowOff>118111</xdr:rowOff>
    </xdr:to>
    <xdr:sp macro="" textlink="">
      <xdr:nvSpPr>
        <xdr:cNvPr id="620" name="フローチャート: 判断 619">
          <a:extLst>
            <a:ext uri="{FF2B5EF4-FFF2-40B4-BE49-F238E27FC236}">
              <a16:creationId xmlns:a16="http://schemas.microsoft.com/office/drawing/2014/main" id="{00000000-0008-0000-0200-00006C020000}"/>
            </a:ext>
          </a:extLst>
        </xdr:cNvPr>
        <xdr:cNvSpPr/>
      </xdr:nvSpPr>
      <xdr:spPr>
        <a:xfrm>
          <a:off x="22110700" y="145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22861</xdr:rowOff>
    </xdr:from>
    <xdr:to>
      <xdr:col>112</xdr:col>
      <xdr:colOff>38100</xdr:colOff>
      <xdr:row>85</xdr:row>
      <xdr:rowOff>124461</xdr:rowOff>
    </xdr:to>
    <xdr:sp macro="" textlink="">
      <xdr:nvSpPr>
        <xdr:cNvPr id="621" name="フローチャート: 判断 620">
          <a:extLst>
            <a:ext uri="{FF2B5EF4-FFF2-40B4-BE49-F238E27FC236}">
              <a16:creationId xmlns:a16="http://schemas.microsoft.com/office/drawing/2014/main" id="{00000000-0008-0000-0200-00006D020000}"/>
            </a:ext>
          </a:extLst>
        </xdr:cNvPr>
        <xdr:cNvSpPr/>
      </xdr:nvSpPr>
      <xdr:spPr>
        <a:xfrm>
          <a:off x="21272500" y="1459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3811</xdr:rowOff>
    </xdr:from>
    <xdr:to>
      <xdr:col>107</xdr:col>
      <xdr:colOff>101600</xdr:colOff>
      <xdr:row>85</xdr:row>
      <xdr:rowOff>105411</xdr:rowOff>
    </xdr:to>
    <xdr:sp macro="" textlink="">
      <xdr:nvSpPr>
        <xdr:cNvPr id="622" name="フローチャート: 判断 621">
          <a:extLst>
            <a:ext uri="{FF2B5EF4-FFF2-40B4-BE49-F238E27FC236}">
              <a16:creationId xmlns:a16="http://schemas.microsoft.com/office/drawing/2014/main" id="{00000000-0008-0000-0200-00006E020000}"/>
            </a:ext>
          </a:extLst>
        </xdr:cNvPr>
        <xdr:cNvSpPr/>
      </xdr:nvSpPr>
      <xdr:spPr>
        <a:xfrm>
          <a:off x="20383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623" name="フローチャート: 判断 622">
          <a:extLst>
            <a:ext uri="{FF2B5EF4-FFF2-40B4-BE49-F238E27FC236}">
              <a16:creationId xmlns:a16="http://schemas.microsoft.com/office/drawing/2014/main" id="{00000000-0008-0000-0200-00006F020000}"/>
            </a:ext>
          </a:extLst>
        </xdr:cNvPr>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60961</xdr:rowOff>
    </xdr:from>
    <xdr:to>
      <xdr:col>98</xdr:col>
      <xdr:colOff>38100</xdr:colOff>
      <xdr:row>85</xdr:row>
      <xdr:rowOff>162561</xdr:rowOff>
    </xdr:to>
    <xdr:sp macro="" textlink="">
      <xdr:nvSpPr>
        <xdr:cNvPr id="624" name="フローチャート: 判断 623">
          <a:extLst>
            <a:ext uri="{FF2B5EF4-FFF2-40B4-BE49-F238E27FC236}">
              <a16:creationId xmlns:a16="http://schemas.microsoft.com/office/drawing/2014/main" id="{00000000-0008-0000-0200-000070020000}"/>
            </a:ext>
          </a:extLst>
        </xdr:cNvPr>
        <xdr:cNvSpPr/>
      </xdr:nvSpPr>
      <xdr:spPr>
        <a:xfrm>
          <a:off x="18605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146050</xdr:rowOff>
    </xdr:from>
    <xdr:to>
      <xdr:col>116</xdr:col>
      <xdr:colOff>114300</xdr:colOff>
      <xdr:row>85</xdr:row>
      <xdr:rowOff>76200</xdr:rowOff>
    </xdr:to>
    <xdr:sp macro="" textlink="">
      <xdr:nvSpPr>
        <xdr:cNvPr id="630" name="楕円 629">
          <a:extLst>
            <a:ext uri="{FF2B5EF4-FFF2-40B4-BE49-F238E27FC236}">
              <a16:creationId xmlns:a16="http://schemas.microsoft.com/office/drawing/2014/main" id="{00000000-0008-0000-0200-000076020000}"/>
            </a:ext>
          </a:extLst>
        </xdr:cNvPr>
        <xdr:cNvSpPr/>
      </xdr:nvSpPr>
      <xdr:spPr>
        <a:xfrm>
          <a:off x="22110700" y="1454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168927</xdr:rowOff>
    </xdr:from>
    <xdr:ext cx="469744" cy="259045"/>
    <xdr:sp macro="" textlink="">
      <xdr:nvSpPr>
        <xdr:cNvPr id="631" name="【消防施設】&#10;一人当たり面積該当値テキスト">
          <a:extLst>
            <a:ext uri="{FF2B5EF4-FFF2-40B4-BE49-F238E27FC236}">
              <a16:creationId xmlns:a16="http://schemas.microsoft.com/office/drawing/2014/main" id="{00000000-0008-0000-0200-000077020000}"/>
            </a:ext>
          </a:extLst>
        </xdr:cNvPr>
        <xdr:cNvSpPr txBox="1"/>
      </xdr:nvSpPr>
      <xdr:spPr>
        <a:xfrm>
          <a:off x="22199600"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149861</xdr:rowOff>
    </xdr:from>
    <xdr:to>
      <xdr:col>112</xdr:col>
      <xdr:colOff>38100</xdr:colOff>
      <xdr:row>85</xdr:row>
      <xdr:rowOff>80011</xdr:rowOff>
    </xdr:to>
    <xdr:sp macro="" textlink="">
      <xdr:nvSpPr>
        <xdr:cNvPr id="632" name="楕円 631">
          <a:extLst>
            <a:ext uri="{FF2B5EF4-FFF2-40B4-BE49-F238E27FC236}">
              <a16:creationId xmlns:a16="http://schemas.microsoft.com/office/drawing/2014/main" id="{00000000-0008-0000-0200-000078020000}"/>
            </a:ext>
          </a:extLst>
        </xdr:cNvPr>
        <xdr:cNvSpPr/>
      </xdr:nvSpPr>
      <xdr:spPr>
        <a:xfrm>
          <a:off x="21272500" y="1455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25400</xdr:rowOff>
    </xdr:from>
    <xdr:to>
      <xdr:col>116</xdr:col>
      <xdr:colOff>63500</xdr:colOff>
      <xdr:row>85</xdr:row>
      <xdr:rowOff>29211</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flipV="1">
          <a:off x="21323300" y="145986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165100</xdr:rowOff>
    </xdr:from>
    <xdr:to>
      <xdr:col>107</xdr:col>
      <xdr:colOff>101600</xdr:colOff>
      <xdr:row>85</xdr:row>
      <xdr:rowOff>95250</xdr:rowOff>
    </xdr:to>
    <xdr:sp macro="" textlink="">
      <xdr:nvSpPr>
        <xdr:cNvPr id="634" name="楕円 633">
          <a:extLst>
            <a:ext uri="{FF2B5EF4-FFF2-40B4-BE49-F238E27FC236}">
              <a16:creationId xmlns:a16="http://schemas.microsoft.com/office/drawing/2014/main" id="{00000000-0008-0000-0200-00007A020000}"/>
            </a:ext>
          </a:extLst>
        </xdr:cNvPr>
        <xdr:cNvSpPr/>
      </xdr:nvSpPr>
      <xdr:spPr>
        <a:xfrm>
          <a:off x="203835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29211</xdr:rowOff>
    </xdr:from>
    <xdr:to>
      <xdr:col>111</xdr:col>
      <xdr:colOff>177800</xdr:colOff>
      <xdr:row>85</xdr:row>
      <xdr:rowOff>44450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flipV="1">
          <a:off x="20434300" y="14602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168911</xdr:rowOff>
    </xdr:from>
    <xdr:to>
      <xdr:col>102</xdr:col>
      <xdr:colOff>165100</xdr:colOff>
      <xdr:row>85</xdr:row>
      <xdr:rowOff>99061</xdr:rowOff>
    </xdr:to>
    <xdr:sp macro="" textlink="">
      <xdr:nvSpPr>
        <xdr:cNvPr id="636" name="楕円 635">
          <a:extLst>
            <a:ext uri="{FF2B5EF4-FFF2-40B4-BE49-F238E27FC236}">
              <a16:creationId xmlns:a16="http://schemas.microsoft.com/office/drawing/2014/main" id="{00000000-0008-0000-0200-00007C020000}"/>
            </a:ext>
          </a:extLst>
        </xdr:cNvPr>
        <xdr:cNvSpPr/>
      </xdr:nvSpPr>
      <xdr:spPr>
        <a:xfrm>
          <a:off x="19494500" y="1457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44450</xdr:rowOff>
    </xdr:from>
    <xdr:to>
      <xdr:col>107</xdr:col>
      <xdr:colOff>50800</xdr:colOff>
      <xdr:row>85</xdr:row>
      <xdr:rowOff>48261</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flipV="1">
          <a:off x="19545300" y="14617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58420</xdr:rowOff>
    </xdr:from>
    <xdr:to>
      <xdr:col>98</xdr:col>
      <xdr:colOff>38100</xdr:colOff>
      <xdr:row>85</xdr:row>
      <xdr:rowOff>160020</xdr:rowOff>
    </xdr:to>
    <xdr:sp macro="" textlink="">
      <xdr:nvSpPr>
        <xdr:cNvPr id="638" name="楕円 637">
          <a:extLst>
            <a:ext uri="{FF2B5EF4-FFF2-40B4-BE49-F238E27FC236}">
              <a16:creationId xmlns:a16="http://schemas.microsoft.com/office/drawing/2014/main" id="{00000000-0008-0000-0200-00007E020000}"/>
            </a:ext>
          </a:extLst>
        </xdr:cNvPr>
        <xdr:cNvSpPr/>
      </xdr:nvSpPr>
      <xdr:spPr>
        <a:xfrm>
          <a:off x="18605500" y="1463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48261</xdr:rowOff>
    </xdr:from>
    <xdr:to>
      <xdr:col>102</xdr:col>
      <xdr:colOff>114300</xdr:colOff>
      <xdr:row>85</xdr:row>
      <xdr:rowOff>109220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flipV="1">
          <a:off x="18656300" y="146215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115588</xdr:rowOff>
    </xdr:from>
    <xdr:ext cx="469744" cy="259045"/>
    <xdr:sp macro="" textlink="">
      <xdr:nvSpPr>
        <xdr:cNvPr id="640" name="n_1aveValue【消防施設】&#10;一人当たり面積">
          <a:extLst>
            <a:ext uri="{FF2B5EF4-FFF2-40B4-BE49-F238E27FC236}">
              <a16:creationId xmlns:a16="http://schemas.microsoft.com/office/drawing/2014/main" id="{00000000-0008-0000-0200-000080020000}"/>
            </a:ext>
          </a:extLst>
        </xdr:cNvPr>
        <xdr:cNvSpPr txBox="1"/>
      </xdr:nvSpPr>
      <xdr:spPr>
        <a:xfrm>
          <a:off x="21075727" y="1468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96538</xdr:rowOff>
    </xdr:from>
    <xdr:ext cx="469744" cy="259045"/>
    <xdr:sp macro="" textlink="">
      <xdr:nvSpPr>
        <xdr:cNvPr id="641" name="n_2aveValue【消防施設】&#10;一人当たり面積">
          <a:extLst>
            <a:ext uri="{FF2B5EF4-FFF2-40B4-BE49-F238E27FC236}">
              <a16:creationId xmlns:a16="http://schemas.microsoft.com/office/drawing/2014/main" id="{00000000-0008-0000-0200-000081020000}"/>
            </a:ext>
          </a:extLst>
        </xdr:cNvPr>
        <xdr:cNvSpPr txBox="1"/>
      </xdr:nvSpPr>
      <xdr:spPr>
        <a:xfrm>
          <a:off x="20199427" y="146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642" name="n_3aveValue【消防施設】&#10;一人当たり面積">
          <a:extLst>
            <a:ext uri="{FF2B5EF4-FFF2-40B4-BE49-F238E27FC236}">
              <a16:creationId xmlns:a16="http://schemas.microsoft.com/office/drawing/2014/main" id="{00000000-0008-0000-0200-000082020000}"/>
            </a:ext>
          </a:extLst>
        </xdr:cNvPr>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153688</xdr:rowOff>
    </xdr:from>
    <xdr:ext cx="469744" cy="259045"/>
    <xdr:sp macro="" textlink="">
      <xdr:nvSpPr>
        <xdr:cNvPr id="643" name="n_4aveValue【消防施設】&#10;一人当たり面積">
          <a:extLst>
            <a:ext uri="{FF2B5EF4-FFF2-40B4-BE49-F238E27FC236}">
              <a16:creationId xmlns:a16="http://schemas.microsoft.com/office/drawing/2014/main" id="{00000000-0008-0000-0200-000083020000}"/>
            </a:ext>
          </a:extLst>
        </xdr:cNvPr>
        <xdr:cNvSpPr txBox="1"/>
      </xdr:nvSpPr>
      <xdr:spPr>
        <a:xfrm>
          <a:off x="18421427" y="1472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96538</xdr:rowOff>
    </xdr:from>
    <xdr:ext cx="469744" cy="259045"/>
    <xdr:sp macro="" textlink="">
      <xdr:nvSpPr>
        <xdr:cNvPr id="644" name="n_1mainValue【消防施設】&#10;一人当たり面積">
          <a:extLst>
            <a:ext uri="{FF2B5EF4-FFF2-40B4-BE49-F238E27FC236}">
              <a16:creationId xmlns:a16="http://schemas.microsoft.com/office/drawing/2014/main" id="{00000000-0008-0000-0200-000084020000}"/>
            </a:ext>
          </a:extLst>
        </xdr:cNvPr>
        <xdr:cNvSpPr txBox="1"/>
      </xdr:nvSpPr>
      <xdr:spPr>
        <a:xfrm>
          <a:off x="21075727" y="1432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111777</xdr:rowOff>
    </xdr:from>
    <xdr:ext cx="469744" cy="259045"/>
    <xdr:sp macro="" textlink="">
      <xdr:nvSpPr>
        <xdr:cNvPr id="645" name="n_2mainValue【消防施設】&#10;一人当たり面積">
          <a:extLst>
            <a:ext uri="{FF2B5EF4-FFF2-40B4-BE49-F238E27FC236}">
              <a16:creationId xmlns:a16="http://schemas.microsoft.com/office/drawing/2014/main" id="{00000000-0008-0000-0200-000085020000}"/>
            </a:ext>
          </a:extLst>
        </xdr:cNvPr>
        <xdr:cNvSpPr txBox="1"/>
      </xdr:nvSpPr>
      <xdr:spPr>
        <a:xfrm>
          <a:off x="20199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115588</xdr:rowOff>
    </xdr:from>
    <xdr:ext cx="469744" cy="259045"/>
    <xdr:sp macro="" textlink="">
      <xdr:nvSpPr>
        <xdr:cNvPr id="646" name="n_3mainValue【消防施設】&#10;一人当たり面積">
          <a:extLst>
            <a:ext uri="{FF2B5EF4-FFF2-40B4-BE49-F238E27FC236}">
              <a16:creationId xmlns:a16="http://schemas.microsoft.com/office/drawing/2014/main" id="{00000000-0008-0000-0200-000086020000}"/>
            </a:ext>
          </a:extLst>
        </xdr:cNvPr>
        <xdr:cNvSpPr txBox="1"/>
      </xdr:nvSpPr>
      <xdr:spPr>
        <a:xfrm>
          <a:off x="19310427" y="1434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5097</xdr:rowOff>
    </xdr:from>
    <xdr:ext cx="469744" cy="259045"/>
    <xdr:sp macro="" textlink="">
      <xdr:nvSpPr>
        <xdr:cNvPr id="647" name="n_4mainValue【消防施設】&#10;一人当たり面積">
          <a:extLst>
            <a:ext uri="{FF2B5EF4-FFF2-40B4-BE49-F238E27FC236}">
              <a16:creationId xmlns:a16="http://schemas.microsoft.com/office/drawing/2014/main" id="{00000000-0008-0000-0200-000087020000}"/>
            </a:ext>
          </a:extLst>
        </xdr:cNvPr>
        <xdr:cNvSpPr txBox="1"/>
      </xdr:nvSpPr>
      <xdr:spPr>
        <a:xfrm>
          <a:off x="18421427" y="1440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a:extLst>
            <a:ext uri="{FF2B5EF4-FFF2-40B4-BE49-F238E27FC236}">
              <a16:creationId xmlns:a16="http://schemas.microsoft.com/office/drawing/2014/main" id="{00000000-0008-0000-0200-00008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2" name="【庁舎】&#10;有形固定資産減価償却率グラフ枠">
          <a:extLst>
            <a:ext uri="{FF2B5EF4-FFF2-40B4-BE49-F238E27FC236}">
              <a16:creationId xmlns:a16="http://schemas.microsoft.com/office/drawing/2014/main" id="{00000000-0008-0000-0200-0000A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108</xdr:row>
      <xdr:rowOff>162742</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flipV="1">
          <a:off x="16318864" y="17229364"/>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166569</xdr:rowOff>
    </xdr:from>
    <xdr:ext cx="405111" cy="259045"/>
    <xdr:sp macro="" textlink="">
      <xdr:nvSpPr>
        <xdr:cNvPr id="674" name="【庁舎】&#10;有形固定資産減価償却率最小値テキスト">
          <a:extLst>
            <a:ext uri="{FF2B5EF4-FFF2-40B4-BE49-F238E27FC236}">
              <a16:creationId xmlns:a16="http://schemas.microsoft.com/office/drawing/2014/main" id="{00000000-0008-0000-0200-0000A2020000}"/>
            </a:ext>
          </a:extLst>
        </xdr:cNvPr>
        <xdr:cNvSpPr txBox="1"/>
      </xdr:nvSpPr>
      <xdr:spPr>
        <a:xfrm>
          <a:off x="16357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162742</xdr:rowOff>
    </xdr:from>
    <xdr:to>
      <xdr:col>86</xdr:col>
      <xdr:colOff>25400</xdr:colOff>
      <xdr:row>108</xdr:row>
      <xdr:rowOff>162742</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676" name="【庁舎】&#10;有形固定資産減価償却率最大値テキスト">
          <a:extLst>
            <a:ext uri="{FF2B5EF4-FFF2-40B4-BE49-F238E27FC236}">
              <a16:creationId xmlns:a16="http://schemas.microsoft.com/office/drawing/2014/main" id="{00000000-0008-0000-0200-0000A4020000}"/>
            </a:ext>
          </a:extLst>
        </xdr:cNvPr>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13625</xdr:rowOff>
    </xdr:from>
    <xdr:ext cx="405111" cy="259045"/>
    <xdr:sp macro="" textlink="">
      <xdr:nvSpPr>
        <xdr:cNvPr id="678" name="【庁舎】&#10;有形固定資産減価償却率平均値テキスト">
          <a:extLst>
            <a:ext uri="{FF2B5EF4-FFF2-40B4-BE49-F238E27FC236}">
              <a16:creationId xmlns:a16="http://schemas.microsoft.com/office/drawing/2014/main" id="{00000000-0008-0000-0200-0000A6020000}"/>
            </a:ext>
          </a:extLst>
        </xdr:cNvPr>
        <xdr:cNvSpPr txBox="1"/>
      </xdr:nvSpPr>
      <xdr:spPr>
        <a:xfrm>
          <a:off x="16357600" y="17844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35198</xdr:rowOff>
    </xdr:from>
    <xdr:to>
      <xdr:col>85</xdr:col>
      <xdr:colOff>177800</xdr:colOff>
      <xdr:row>104</xdr:row>
      <xdr:rowOff>136798</xdr:rowOff>
    </xdr:to>
    <xdr:sp macro="" textlink="">
      <xdr:nvSpPr>
        <xdr:cNvPr id="679" name="フローチャート: 判断 678">
          <a:extLst>
            <a:ext uri="{FF2B5EF4-FFF2-40B4-BE49-F238E27FC236}">
              <a16:creationId xmlns:a16="http://schemas.microsoft.com/office/drawing/2014/main" id="{00000000-0008-0000-0200-0000A7020000}"/>
            </a:ext>
          </a:extLst>
        </xdr:cNvPr>
        <xdr:cNvSpPr/>
      </xdr:nvSpPr>
      <xdr:spPr>
        <a:xfrm>
          <a:off x="16268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110308</xdr:rowOff>
    </xdr:from>
    <xdr:to>
      <xdr:col>81</xdr:col>
      <xdr:colOff>101600</xdr:colOff>
      <xdr:row>105</xdr:row>
      <xdr:rowOff>40458</xdr:rowOff>
    </xdr:to>
    <xdr:sp macro="" textlink="">
      <xdr:nvSpPr>
        <xdr:cNvPr id="680" name="フローチャート: 判断 679">
          <a:extLst>
            <a:ext uri="{FF2B5EF4-FFF2-40B4-BE49-F238E27FC236}">
              <a16:creationId xmlns:a16="http://schemas.microsoft.com/office/drawing/2014/main" id="{00000000-0008-0000-0200-0000A8020000}"/>
            </a:ext>
          </a:extLst>
        </xdr:cNvPr>
        <xdr:cNvSpPr/>
      </xdr:nvSpPr>
      <xdr:spPr>
        <a:xfrm>
          <a:off x="15430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66221</xdr:rowOff>
    </xdr:from>
    <xdr:to>
      <xdr:col>76</xdr:col>
      <xdr:colOff>165100</xdr:colOff>
      <xdr:row>104</xdr:row>
      <xdr:rowOff>167821</xdr:rowOff>
    </xdr:to>
    <xdr:sp macro="" textlink="">
      <xdr:nvSpPr>
        <xdr:cNvPr id="681" name="フローチャート: 判断 680">
          <a:extLst>
            <a:ext uri="{FF2B5EF4-FFF2-40B4-BE49-F238E27FC236}">
              <a16:creationId xmlns:a16="http://schemas.microsoft.com/office/drawing/2014/main" id="{00000000-0008-0000-0200-0000A9020000}"/>
            </a:ext>
          </a:extLst>
        </xdr:cNvPr>
        <xdr:cNvSpPr/>
      </xdr:nvSpPr>
      <xdr:spPr>
        <a:xfrm>
          <a:off x="14541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38463</xdr:rowOff>
    </xdr:from>
    <xdr:to>
      <xdr:col>72</xdr:col>
      <xdr:colOff>38100</xdr:colOff>
      <xdr:row>104</xdr:row>
      <xdr:rowOff>140063</xdr:rowOff>
    </xdr:to>
    <xdr:sp macro="" textlink="">
      <xdr:nvSpPr>
        <xdr:cNvPr id="682" name="フローチャート: 判断 681">
          <a:extLst>
            <a:ext uri="{FF2B5EF4-FFF2-40B4-BE49-F238E27FC236}">
              <a16:creationId xmlns:a16="http://schemas.microsoft.com/office/drawing/2014/main" id="{00000000-0008-0000-0200-0000AA020000}"/>
            </a:ext>
          </a:extLst>
        </xdr:cNvPr>
        <xdr:cNvSpPr/>
      </xdr:nvSpPr>
      <xdr:spPr>
        <a:xfrm>
          <a:off x="13652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18869</xdr:rowOff>
    </xdr:from>
    <xdr:to>
      <xdr:col>67</xdr:col>
      <xdr:colOff>101600</xdr:colOff>
      <xdr:row>105</xdr:row>
      <xdr:rowOff>120469</xdr:rowOff>
    </xdr:to>
    <xdr:sp macro="" textlink="">
      <xdr:nvSpPr>
        <xdr:cNvPr id="683" name="フローチャート: 判断 682">
          <a:extLst>
            <a:ext uri="{FF2B5EF4-FFF2-40B4-BE49-F238E27FC236}">
              <a16:creationId xmlns:a16="http://schemas.microsoft.com/office/drawing/2014/main" id="{00000000-0008-0000-0200-0000AB020000}"/>
            </a:ext>
          </a:extLst>
        </xdr:cNvPr>
        <xdr:cNvSpPr/>
      </xdr:nvSpPr>
      <xdr:spPr>
        <a:xfrm>
          <a:off x="12763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113574</xdr:rowOff>
    </xdr:from>
    <xdr:to>
      <xdr:col>85</xdr:col>
      <xdr:colOff>177800</xdr:colOff>
      <xdr:row>104</xdr:row>
      <xdr:rowOff>43724</xdr:rowOff>
    </xdr:to>
    <xdr:sp macro="" textlink="">
      <xdr:nvSpPr>
        <xdr:cNvPr id="689" name="楕円 688">
          <a:extLst>
            <a:ext uri="{FF2B5EF4-FFF2-40B4-BE49-F238E27FC236}">
              <a16:creationId xmlns:a16="http://schemas.microsoft.com/office/drawing/2014/main" id="{00000000-0008-0000-0200-0000B1020000}"/>
            </a:ext>
          </a:extLst>
        </xdr:cNvPr>
        <xdr:cNvSpPr/>
      </xdr:nvSpPr>
      <xdr:spPr>
        <a:xfrm>
          <a:off x="162687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136451</xdr:rowOff>
    </xdr:from>
    <xdr:ext cx="405111" cy="259045"/>
    <xdr:sp macro="" textlink="">
      <xdr:nvSpPr>
        <xdr:cNvPr id="690" name="【庁舎】&#10;有形固定資産減価償却率該当値テキスト">
          <a:extLst>
            <a:ext uri="{FF2B5EF4-FFF2-40B4-BE49-F238E27FC236}">
              <a16:creationId xmlns:a16="http://schemas.microsoft.com/office/drawing/2014/main" id="{00000000-0008-0000-0200-0000B2020000}"/>
            </a:ext>
          </a:extLst>
        </xdr:cNvPr>
        <xdr:cNvSpPr txBox="1"/>
      </xdr:nvSpPr>
      <xdr:spPr>
        <a:xfrm>
          <a:off x="16357600" y="1762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80918</xdr:rowOff>
    </xdr:from>
    <xdr:to>
      <xdr:col>81</xdr:col>
      <xdr:colOff>101600</xdr:colOff>
      <xdr:row>104</xdr:row>
      <xdr:rowOff>11068</xdr:rowOff>
    </xdr:to>
    <xdr:sp macro="" textlink="">
      <xdr:nvSpPr>
        <xdr:cNvPr id="691" name="楕円 690">
          <a:extLst>
            <a:ext uri="{FF2B5EF4-FFF2-40B4-BE49-F238E27FC236}">
              <a16:creationId xmlns:a16="http://schemas.microsoft.com/office/drawing/2014/main" id="{00000000-0008-0000-0200-0000B3020000}"/>
            </a:ext>
          </a:extLst>
        </xdr:cNvPr>
        <xdr:cNvSpPr/>
      </xdr:nvSpPr>
      <xdr:spPr>
        <a:xfrm>
          <a:off x="15430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131718</xdr:rowOff>
    </xdr:from>
    <xdr:to>
      <xdr:col>85</xdr:col>
      <xdr:colOff>127000</xdr:colOff>
      <xdr:row>103</xdr:row>
      <xdr:rowOff>164374</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5481300" y="1779106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693" name="楕円 692">
          <a:extLst>
            <a:ext uri="{FF2B5EF4-FFF2-40B4-BE49-F238E27FC236}">
              <a16:creationId xmlns:a16="http://schemas.microsoft.com/office/drawing/2014/main" id="{00000000-0008-0000-0200-0000B5020000}"/>
            </a:ext>
          </a:extLst>
        </xdr:cNvPr>
        <xdr:cNvSpPr/>
      </xdr:nvSpPr>
      <xdr:spPr>
        <a:xfrm>
          <a:off x="14541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103958</xdr:rowOff>
    </xdr:from>
    <xdr:to>
      <xdr:col>81</xdr:col>
      <xdr:colOff>50800</xdr:colOff>
      <xdr:row>103</xdr:row>
      <xdr:rowOff>131718</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4592300" y="1776330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20501</xdr:rowOff>
    </xdr:from>
    <xdr:to>
      <xdr:col>72</xdr:col>
      <xdr:colOff>38100</xdr:colOff>
      <xdr:row>103</xdr:row>
      <xdr:rowOff>122101</xdr:rowOff>
    </xdr:to>
    <xdr:sp macro="" textlink="">
      <xdr:nvSpPr>
        <xdr:cNvPr id="695" name="楕円 694">
          <a:extLst>
            <a:ext uri="{FF2B5EF4-FFF2-40B4-BE49-F238E27FC236}">
              <a16:creationId xmlns:a16="http://schemas.microsoft.com/office/drawing/2014/main" id="{00000000-0008-0000-0200-0000B7020000}"/>
            </a:ext>
          </a:extLst>
        </xdr:cNvPr>
        <xdr:cNvSpPr/>
      </xdr:nvSpPr>
      <xdr:spPr>
        <a:xfrm>
          <a:off x="13652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71301</xdr:rowOff>
    </xdr:from>
    <xdr:to>
      <xdr:col>76</xdr:col>
      <xdr:colOff>114300</xdr:colOff>
      <xdr:row>103</xdr:row>
      <xdr:rowOff>103958</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3703300" y="177306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90714</xdr:rowOff>
    </xdr:from>
    <xdr:to>
      <xdr:col>67</xdr:col>
      <xdr:colOff>101600</xdr:colOff>
      <xdr:row>104</xdr:row>
      <xdr:rowOff>20864</xdr:rowOff>
    </xdr:to>
    <xdr:sp macro="" textlink="">
      <xdr:nvSpPr>
        <xdr:cNvPr id="697" name="楕円 696">
          <a:extLst>
            <a:ext uri="{FF2B5EF4-FFF2-40B4-BE49-F238E27FC236}">
              <a16:creationId xmlns:a16="http://schemas.microsoft.com/office/drawing/2014/main" id="{00000000-0008-0000-0200-0000B9020000}"/>
            </a:ext>
          </a:extLst>
        </xdr:cNvPr>
        <xdr:cNvSpPr/>
      </xdr:nvSpPr>
      <xdr:spPr>
        <a:xfrm>
          <a:off x="12763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71301</xdr:rowOff>
    </xdr:from>
    <xdr:to>
      <xdr:col>71</xdr:col>
      <xdr:colOff>177800</xdr:colOff>
      <xdr:row>103</xdr:row>
      <xdr:rowOff>141514</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flipV="1">
          <a:off x="12814300" y="17730651"/>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31585</xdr:rowOff>
    </xdr:from>
    <xdr:ext cx="405111" cy="259045"/>
    <xdr:sp macro="" textlink="">
      <xdr:nvSpPr>
        <xdr:cNvPr id="699" name="n_1aveValue【庁舎】&#10;有形固定資産減価償却率">
          <a:extLst>
            <a:ext uri="{FF2B5EF4-FFF2-40B4-BE49-F238E27FC236}">
              <a16:creationId xmlns:a16="http://schemas.microsoft.com/office/drawing/2014/main" id="{00000000-0008-0000-0200-0000BB020000}"/>
            </a:ext>
          </a:extLst>
        </xdr:cNvPr>
        <xdr:cNvSpPr txBox="1"/>
      </xdr:nvSpPr>
      <xdr:spPr>
        <a:xfrm>
          <a:off x="15266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158948</xdr:rowOff>
    </xdr:from>
    <xdr:ext cx="405111" cy="259045"/>
    <xdr:sp macro="" textlink="">
      <xdr:nvSpPr>
        <xdr:cNvPr id="700" name="n_2aveValue【庁舎】&#10;有形固定資産減価償却率">
          <a:extLst>
            <a:ext uri="{FF2B5EF4-FFF2-40B4-BE49-F238E27FC236}">
              <a16:creationId xmlns:a16="http://schemas.microsoft.com/office/drawing/2014/main" id="{00000000-0008-0000-0200-0000BC020000}"/>
            </a:ext>
          </a:extLst>
        </xdr:cNvPr>
        <xdr:cNvSpPr txBox="1"/>
      </xdr:nvSpPr>
      <xdr:spPr>
        <a:xfrm>
          <a:off x="14389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131190</xdr:rowOff>
    </xdr:from>
    <xdr:ext cx="405111" cy="259045"/>
    <xdr:sp macro="" textlink="">
      <xdr:nvSpPr>
        <xdr:cNvPr id="701" name="n_3aveValue【庁舎】&#10;有形固定資産減価償却率">
          <a:extLst>
            <a:ext uri="{FF2B5EF4-FFF2-40B4-BE49-F238E27FC236}">
              <a16:creationId xmlns:a16="http://schemas.microsoft.com/office/drawing/2014/main" id="{00000000-0008-0000-0200-0000BD020000}"/>
            </a:ext>
          </a:extLst>
        </xdr:cNvPr>
        <xdr:cNvSpPr txBox="1"/>
      </xdr:nvSpPr>
      <xdr:spPr>
        <a:xfrm>
          <a:off x="13500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111596</xdr:rowOff>
    </xdr:from>
    <xdr:ext cx="405111" cy="259045"/>
    <xdr:sp macro="" textlink="">
      <xdr:nvSpPr>
        <xdr:cNvPr id="702" name="n_4aveValue【庁舎】&#10;有形固定資産減価償却率">
          <a:extLst>
            <a:ext uri="{FF2B5EF4-FFF2-40B4-BE49-F238E27FC236}">
              <a16:creationId xmlns:a16="http://schemas.microsoft.com/office/drawing/2014/main" id="{00000000-0008-0000-0200-0000BE020000}"/>
            </a:ext>
          </a:extLst>
        </xdr:cNvPr>
        <xdr:cNvSpPr txBox="1"/>
      </xdr:nvSpPr>
      <xdr:spPr>
        <a:xfrm>
          <a:off x="126117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27595</xdr:rowOff>
    </xdr:from>
    <xdr:ext cx="405111" cy="259045"/>
    <xdr:sp macro="" textlink="">
      <xdr:nvSpPr>
        <xdr:cNvPr id="703" name="n_1mainValue【庁舎】&#10;有形固定資産減価償却率">
          <a:extLst>
            <a:ext uri="{FF2B5EF4-FFF2-40B4-BE49-F238E27FC236}">
              <a16:creationId xmlns:a16="http://schemas.microsoft.com/office/drawing/2014/main" id="{00000000-0008-0000-0200-0000BF020000}"/>
            </a:ext>
          </a:extLst>
        </xdr:cNvPr>
        <xdr:cNvSpPr txBox="1"/>
      </xdr:nvSpPr>
      <xdr:spPr>
        <a:xfrm>
          <a:off x="152660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171285</xdr:rowOff>
    </xdr:from>
    <xdr:ext cx="405111" cy="259045"/>
    <xdr:sp macro="" textlink="">
      <xdr:nvSpPr>
        <xdr:cNvPr id="704" name="n_2mainValue【庁舎】&#10;有形固定資産減価償却率">
          <a:extLst>
            <a:ext uri="{FF2B5EF4-FFF2-40B4-BE49-F238E27FC236}">
              <a16:creationId xmlns:a16="http://schemas.microsoft.com/office/drawing/2014/main" id="{00000000-0008-0000-0200-0000C0020000}"/>
            </a:ext>
          </a:extLst>
        </xdr:cNvPr>
        <xdr:cNvSpPr txBox="1"/>
      </xdr:nvSpPr>
      <xdr:spPr>
        <a:xfrm>
          <a:off x="14389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138628</xdr:rowOff>
    </xdr:from>
    <xdr:ext cx="405111" cy="259045"/>
    <xdr:sp macro="" textlink="">
      <xdr:nvSpPr>
        <xdr:cNvPr id="705" name="n_3mainValue【庁舎】&#10;有形固定資産減価償却率">
          <a:extLst>
            <a:ext uri="{FF2B5EF4-FFF2-40B4-BE49-F238E27FC236}">
              <a16:creationId xmlns:a16="http://schemas.microsoft.com/office/drawing/2014/main" id="{00000000-0008-0000-0200-0000C1020000}"/>
            </a:ext>
          </a:extLst>
        </xdr:cNvPr>
        <xdr:cNvSpPr txBox="1"/>
      </xdr:nvSpPr>
      <xdr:spPr>
        <a:xfrm>
          <a:off x="13500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37391</xdr:rowOff>
    </xdr:from>
    <xdr:ext cx="405111" cy="259045"/>
    <xdr:sp macro="" textlink="">
      <xdr:nvSpPr>
        <xdr:cNvPr id="706" name="n_4mainValue【庁舎】&#10;有形固定資産減価償却率">
          <a:extLst>
            <a:ext uri="{FF2B5EF4-FFF2-40B4-BE49-F238E27FC236}">
              <a16:creationId xmlns:a16="http://schemas.microsoft.com/office/drawing/2014/main" id="{00000000-0008-0000-0200-0000C2020000}"/>
            </a:ext>
          </a:extLst>
        </xdr:cNvPr>
        <xdr:cNvSpPr txBox="1"/>
      </xdr:nvSpPr>
      <xdr:spPr>
        <a:xfrm>
          <a:off x="12611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0" name="【庁舎】&#10;一人当たり面積グラフ枠">
          <a:extLst>
            <a:ext uri="{FF2B5EF4-FFF2-40B4-BE49-F238E27FC236}">
              <a16:creationId xmlns:a16="http://schemas.microsoft.com/office/drawing/2014/main" id="{00000000-0008-0000-0200-0000D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45720</xdr:rowOff>
    </xdr:from>
    <xdr:to>
      <xdr:col>116</xdr:col>
      <xdr:colOff>62864</xdr:colOff>
      <xdr:row>109</xdr:row>
      <xdr:rowOff>20955</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flipV="1">
          <a:off x="22160864" y="171907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24782</xdr:rowOff>
    </xdr:from>
    <xdr:ext cx="469744" cy="259045"/>
    <xdr:sp macro="" textlink="">
      <xdr:nvSpPr>
        <xdr:cNvPr id="732" name="【庁舎】&#10;一人当たり面積最小値テキスト">
          <a:extLst>
            <a:ext uri="{FF2B5EF4-FFF2-40B4-BE49-F238E27FC236}">
              <a16:creationId xmlns:a16="http://schemas.microsoft.com/office/drawing/2014/main" id="{00000000-0008-0000-0200-0000DC020000}"/>
            </a:ext>
          </a:extLst>
        </xdr:cNvPr>
        <xdr:cNvSpPr txBox="1"/>
      </xdr:nvSpPr>
      <xdr:spPr>
        <a:xfrm>
          <a:off x="22199600" y="187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22072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163847</xdr:rowOff>
    </xdr:from>
    <xdr:ext cx="469744" cy="259045"/>
    <xdr:sp macro="" textlink="">
      <xdr:nvSpPr>
        <xdr:cNvPr id="734" name="【庁舎】&#10;一人当たり面積最大値テキスト">
          <a:extLst>
            <a:ext uri="{FF2B5EF4-FFF2-40B4-BE49-F238E27FC236}">
              <a16:creationId xmlns:a16="http://schemas.microsoft.com/office/drawing/2014/main" id="{00000000-0008-0000-0200-0000DE020000}"/>
            </a:ext>
          </a:extLst>
        </xdr:cNvPr>
        <xdr:cNvSpPr txBox="1"/>
      </xdr:nvSpPr>
      <xdr:spPr>
        <a:xfrm>
          <a:off x="22199600" y="1696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45720</xdr:rowOff>
    </xdr:from>
    <xdr:to>
      <xdr:col>116</xdr:col>
      <xdr:colOff>152400</xdr:colOff>
      <xdr:row>100</xdr:row>
      <xdr:rowOff>45720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22072600" y="1719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93363</xdr:rowOff>
    </xdr:from>
    <xdr:ext cx="469744" cy="259045"/>
    <xdr:sp macro="" textlink="">
      <xdr:nvSpPr>
        <xdr:cNvPr id="736" name="【庁舎】&#10;一人当たり面積平均値テキスト">
          <a:extLst>
            <a:ext uri="{FF2B5EF4-FFF2-40B4-BE49-F238E27FC236}">
              <a16:creationId xmlns:a16="http://schemas.microsoft.com/office/drawing/2014/main" id="{00000000-0008-0000-0200-0000E0020000}"/>
            </a:ext>
          </a:extLst>
        </xdr:cNvPr>
        <xdr:cNvSpPr txBox="1"/>
      </xdr:nvSpPr>
      <xdr:spPr>
        <a:xfrm>
          <a:off x="22199600" y="18267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114936</xdr:rowOff>
    </xdr:from>
    <xdr:to>
      <xdr:col>116</xdr:col>
      <xdr:colOff>114300</xdr:colOff>
      <xdr:row>107</xdr:row>
      <xdr:rowOff>45086</xdr:rowOff>
    </xdr:to>
    <xdr:sp macro="" textlink="">
      <xdr:nvSpPr>
        <xdr:cNvPr id="737" name="フローチャート: 判断 736">
          <a:extLst>
            <a:ext uri="{FF2B5EF4-FFF2-40B4-BE49-F238E27FC236}">
              <a16:creationId xmlns:a16="http://schemas.microsoft.com/office/drawing/2014/main" id="{00000000-0008-0000-0200-0000E1020000}"/>
            </a:ext>
          </a:extLst>
        </xdr:cNvPr>
        <xdr:cNvSpPr/>
      </xdr:nvSpPr>
      <xdr:spPr>
        <a:xfrm>
          <a:off x="22110700" y="1828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31114</xdr:rowOff>
    </xdr:from>
    <xdr:to>
      <xdr:col>112</xdr:col>
      <xdr:colOff>38100</xdr:colOff>
      <xdr:row>107</xdr:row>
      <xdr:rowOff>132714</xdr:rowOff>
    </xdr:to>
    <xdr:sp macro="" textlink="">
      <xdr:nvSpPr>
        <xdr:cNvPr id="738" name="フローチャート: 判断 737">
          <a:extLst>
            <a:ext uri="{FF2B5EF4-FFF2-40B4-BE49-F238E27FC236}">
              <a16:creationId xmlns:a16="http://schemas.microsoft.com/office/drawing/2014/main" id="{00000000-0008-0000-0200-0000E2020000}"/>
            </a:ext>
          </a:extLst>
        </xdr:cNvPr>
        <xdr:cNvSpPr/>
      </xdr:nvSpPr>
      <xdr:spPr>
        <a:xfrm>
          <a:off x="21272500" y="183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38736</xdr:rowOff>
    </xdr:from>
    <xdr:to>
      <xdr:col>107</xdr:col>
      <xdr:colOff>101600</xdr:colOff>
      <xdr:row>107</xdr:row>
      <xdr:rowOff>140336</xdr:rowOff>
    </xdr:to>
    <xdr:sp macro="" textlink="">
      <xdr:nvSpPr>
        <xdr:cNvPr id="739" name="フローチャート: 判断 738">
          <a:extLst>
            <a:ext uri="{FF2B5EF4-FFF2-40B4-BE49-F238E27FC236}">
              <a16:creationId xmlns:a16="http://schemas.microsoft.com/office/drawing/2014/main" id="{00000000-0008-0000-0200-0000E3020000}"/>
            </a:ext>
          </a:extLst>
        </xdr:cNvPr>
        <xdr:cNvSpPr/>
      </xdr:nvSpPr>
      <xdr:spPr>
        <a:xfrm>
          <a:off x="20383500" y="1838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636</xdr:rowOff>
    </xdr:from>
    <xdr:to>
      <xdr:col>102</xdr:col>
      <xdr:colOff>165100</xdr:colOff>
      <xdr:row>107</xdr:row>
      <xdr:rowOff>102236</xdr:rowOff>
    </xdr:to>
    <xdr:sp macro="" textlink="">
      <xdr:nvSpPr>
        <xdr:cNvPr id="740" name="フローチャート: 判断 739">
          <a:extLst>
            <a:ext uri="{FF2B5EF4-FFF2-40B4-BE49-F238E27FC236}">
              <a16:creationId xmlns:a16="http://schemas.microsoft.com/office/drawing/2014/main" id="{00000000-0008-0000-0200-0000E4020000}"/>
            </a:ext>
          </a:extLst>
        </xdr:cNvPr>
        <xdr:cNvSpPr/>
      </xdr:nvSpPr>
      <xdr:spPr>
        <a:xfrm>
          <a:off x="19494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90170</xdr:rowOff>
    </xdr:from>
    <xdr:to>
      <xdr:col>98</xdr:col>
      <xdr:colOff>38100</xdr:colOff>
      <xdr:row>108</xdr:row>
      <xdr:rowOff>20320</xdr:rowOff>
    </xdr:to>
    <xdr:sp macro="" textlink="">
      <xdr:nvSpPr>
        <xdr:cNvPr id="741" name="フローチャート: 判断 740">
          <a:extLst>
            <a:ext uri="{FF2B5EF4-FFF2-40B4-BE49-F238E27FC236}">
              <a16:creationId xmlns:a16="http://schemas.microsoft.com/office/drawing/2014/main" id="{00000000-0008-0000-0200-0000E5020000}"/>
            </a:ext>
          </a:extLst>
        </xdr:cNvPr>
        <xdr:cNvSpPr/>
      </xdr:nvSpPr>
      <xdr:spPr>
        <a:xfrm>
          <a:off x="18605500" y="184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xdr:rowOff>
    </xdr:from>
    <xdr:to>
      <xdr:col>116</xdr:col>
      <xdr:colOff>114300</xdr:colOff>
      <xdr:row>103</xdr:row>
      <xdr:rowOff>109855</xdr:rowOff>
    </xdr:to>
    <xdr:sp macro="" textlink="">
      <xdr:nvSpPr>
        <xdr:cNvPr id="747" name="楕円 746">
          <a:extLst>
            <a:ext uri="{FF2B5EF4-FFF2-40B4-BE49-F238E27FC236}">
              <a16:creationId xmlns:a16="http://schemas.microsoft.com/office/drawing/2014/main" id="{00000000-0008-0000-0200-0000EB020000}"/>
            </a:ext>
          </a:extLst>
        </xdr:cNvPr>
        <xdr:cNvSpPr/>
      </xdr:nvSpPr>
      <xdr:spPr>
        <a:xfrm>
          <a:off x="221107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31132</xdr:rowOff>
    </xdr:from>
    <xdr:ext cx="469744" cy="259045"/>
    <xdr:sp macro="" textlink="">
      <xdr:nvSpPr>
        <xdr:cNvPr id="748" name="【庁舎】&#10;一人当たり面積該当値テキスト">
          <a:extLst>
            <a:ext uri="{FF2B5EF4-FFF2-40B4-BE49-F238E27FC236}">
              <a16:creationId xmlns:a16="http://schemas.microsoft.com/office/drawing/2014/main" id="{00000000-0008-0000-0200-0000EC020000}"/>
            </a:ext>
          </a:extLst>
        </xdr:cNvPr>
        <xdr:cNvSpPr txBox="1"/>
      </xdr:nvSpPr>
      <xdr:spPr>
        <a:xfrm>
          <a:off x="22199600" y="1751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23495</xdr:rowOff>
    </xdr:from>
    <xdr:to>
      <xdr:col>112</xdr:col>
      <xdr:colOff>38100</xdr:colOff>
      <xdr:row>103</xdr:row>
      <xdr:rowOff>125095</xdr:rowOff>
    </xdr:to>
    <xdr:sp macro="" textlink="">
      <xdr:nvSpPr>
        <xdr:cNvPr id="749" name="楕円 748">
          <a:extLst>
            <a:ext uri="{FF2B5EF4-FFF2-40B4-BE49-F238E27FC236}">
              <a16:creationId xmlns:a16="http://schemas.microsoft.com/office/drawing/2014/main" id="{00000000-0008-0000-0200-0000ED020000}"/>
            </a:ext>
          </a:extLst>
        </xdr:cNvPr>
        <xdr:cNvSpPr/>
      </xdr:nvSpPr>
      <xdr:spPr>
        <a:xfrm>
          <a:off x="2127250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59055</xdr:rowOff>
    </xdr:from>
    <xdr:to>
      <xdr:col>116</xdr:col>
      <xdr:colOff>63500</xdr:colOff>
      <xdr:row>103</xdr:row>
      <xdr:rowOff>74295</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flipV="1">
          <a:off x="21323300" y="177184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36830</xdr:rowOff>
    </xdr:from>
    <xdr:to>
      <xdr:col>107</xdr:col>
      <xdr:colOff>101600</xdr:colOff>
      <xdr:row>103</xdr:row>
      <xdr:rowOff>138430</xdr:rowOff>
    </xdr:to>
    <xdr:sp macro="" textlink="">
      <xdr:nvSpPr>
        <xdr:cNvPr id="751" name="楕円 750">
          <a:extLst>
            <a:ext uri="{FF2B5EF4-FFF2-40B4-BE49-F238E27FC236}">
              <a16:creationId xmlns:a16="http://schemas.microsoft.com/office/drawing/2014/main" id="{00000000-0008-0000-0200-0000EF020000}"/>
            </a:ext>
          </a:extLst>
        </xdr:cNvPr>
        <xdr:cNvSpPr/>
      </xdr:nvSpPr>
      <xdr:spPr>
        <a:xfrm>
          <a:off x="20383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74295</xdr:rowOff>
    </xdr:from>
    <xdr:to>
      <xdr:col>111</xdr:col>
      <xdr:colOff>177800</xdr:colOff>
      <xdr:row>103</xdr:row>
      <xdr:rowOff>87630</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flipV="1">
          <a:off x="20434300" y="177336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55880</xdr:rowOff>
    </xdr:from>
    <xdr:to>
      <xdr:col>102</xdr:col>
      <xdr:colOff>165100</xdr:colOff>
      <xdr:row>103</xdr:row>
      <xdr:rowOff>157480</xdr:rowOff>
    </xdr:to>
    <xdr:sp macro="" textlink="">
      <xdr:nvSpPr>
        <xdr:cNvPr id="753" name="楕円 752">
          <a:extLst>
            <a:ext uri="{FF2B5EF4-FFF2-40B4-BE49-F238E27FC236}">
              <a16:creationId xmlns:a16="http://schemas.microsoft.com/office/drawing/2014/main" id="{00000000-0008-0000-0200-0000F1020000}"/>
            </a:ext>
          </a:extLst>
        </xdr:cNvPr>
        <xdr:cNvSpPr/>
      </xdr:nvSpPr>
      <xdr:spPr>
        <a:xfrm>
          <a:off x="19494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87630</xdr:rowOff>
    </xdr:from>
    <xdr:to>
      <xdr:col>107</xdr:col>
      <xdr:colOff>50800</xdr:colOff>
      <xdr:row>103</xdr:row>
      <xdr:rowOff>106680</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flipV="1">
          <a:off x="19545300" y="177469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74930</xdr:rowOff>
    </xdr:from>
    <xdr:to>
      <xdr:col>98</xdr:col>
      <xdr:colOff>38100</xdr:colOff>
      <xdr:row>104</xdr:row>
      <xdr:rowOff>5080</xdr:rowOff>
    </xdr:to>
    <xdr:sp macro="" textlink="">
      <xdr:nvSpPr>
        <xdr:cNvPr id="755" name="楕円 754">
          <a:extLst>
            <a:ext uri="{FF2B5EF4-FFF2-40B4-BE49-F238E27FC236}">
              <a16:creationId xmlns:a16="http://schemas.microsoft.com/office/drawing/2014/main" id="{00000000-0008-0000-0200-0000F3020000}"/>
            </a:ext>
          </a:extLst>
        </xdr:cNvPr>
        <xdr:cNvSpPr/>
      </xdr:nvSpPr>
      <xdr:spPr>
        <a:xfrm>
          <a:off x="18605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106680</xdr:rowOff>
    </xdr:from>
    <xdr:to>
      <xdr:col>102</xdr:col>
      <xdr:colOff>114300</xdr:colOff>
      <xdr:row>103</xdr:row>
      <xdr:rowOff>125730</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flipV="1">
          <a:off x="18656300" y="177660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123841</xdr:rowOff>
    </xdr:from>
    <xdr:ext cx="469744" cy="259045"/>
    <xdr:sp macro="" textlink="">
      <xdr:nvSpPr>
        <xdr:cNvPr id="757" name="n_1aveValue【庁舎】&#10;一人当たり面積">
          <a:extLst>
            <a:ext uri="{FF2B5EF4-FFF2-40B4-BE49-F238E27FC236}">
              <a16:creationId xmlns:a16="http://schemas.microsoft.com/office/drawing/2014/main" id="{00000000-0008-0000-0200-0000F5020000}"/>
            </a:ext>
          </a:extLst>
        </xdr:cNvPr>
        <xdr:cNvSpPr txBox="1"/>
      </xdr:nvSpPr>
      <xdr:spPr>
        <a:xfrm>
          <a:off x="21075727" y="184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131463</xdr:rowOff>
    </xdr:from>
    <xdr:ext cx="469744" cy="259045"/>
    <xdr:sp macro="" textlink="">
      <xdr:nvSpPr>
        <xdr:cNvPr id="758" name="n_2aveValue【庁舎】&#10;一人当たり面積">
          <a:extLst>
            <a:ext uri="{FF2B5EF4-FFF2-40B4-BE49-F238E27FC236}">
              <a16:creationId xmlns:a16="http://schemas.microsoft.com/office/drawing/2014/main" id="{00000000-0008-0000-0200-0000F6020000}"/>
            </a:ext>
          </a:extLst>
        </xdr:cNvPr>
        <xdr:cNvSpPr txBox="1"/>
      </xdr:nvSpPr>
      <xdr:spPr>
        <a:xfrm>
          <a:off x="20199427" y="184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93363</xdr:rowOff>
    </xdr:from>
    <xdr:ext cx="469744" cy="259045"/>
    <xdr:sp macro="" textlink="">
      <xdr:nvSpPr>
        <xdr:cNvPr id="759" name="n_3aveValue【庁舎】&#10;一人当たり面積">
          <a:extLst>
            <a:ext uri="{FF2B5EF4-FFF2-40B4-BE49-F238E27FC236}">
              <a16:creationId xmlns:a16="http://schemas.microsoft.com/office/drawing/2014/main" id="{00000000-0008-0000-0200-0000F7020000}"/>
            </a:ext>
          </a:extLst>
        </xdr:cNvPr>
        <xdr:cNvSpPr txBox="1"/>
      </xdr:nvSpPr>
      <xdr:spPr>
        <a:xfrm>
          <a:off x="19310427" y="184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11447</xdr:rowOff>
    </xdr:from>
    <xdr:ext cx="469744" cy="259045"/>
    <xdr:sp macro="" textlink="">
      <xdr:nvSpPr>
        <xdr:cNvPr id="760" name="n_4aveValue【庁舎】&#10;一人当たり面積">
          <a:extLst>
            <a:ext uri="{FF2B5EF4-FFF2-40B4-BE49-F238E27FC236}">
              <a16:creationId xmlns:a16="http://schemas.microsoft.com/office/drawing/2014/main" id="{00000000-0008-0000-0200-0000F8020000}"/>
            </a:ext>
          </a:extLst>
        </xdr:cNvPr>
        <xdr:cNvSpPr txBox="1"/>
      </xdr:nvSpPr>
      <xdr:spPr>
        <a:xfrm>
          <a:off x="18421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141622</xdr:rowOff>
    </xdr:from>
    <xdr:ext cx="469744" cy="259045"/>
    <xdr:sp macro="" textlink="">
      <xdr:nvSpPr>
        <xdr:cNvPr id="761" name="n_1mainValue【庁舎】&#10;一人当たり面積">
          <a:extLst>
            <a:ext uri="{FF2B5EF4-FFF2-40B4-BE49-F238E27FC236}">
              <a16:creationId xmlns:a16="http://schemas.microsoft.com/office/drawing/2014/main" id="{00000000-0008-0000-0200-0000F9020000}"/>
            </a:ext>
          </a:extLst>
        </xdr:cNvPr>
        <xdr:cNvSpPr txBox="1"/>
      </xdr:nvSpPr>
      <xdr:spPr>
        <a:xfrm>
          <a:off x="21075727" y="1745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154957</xdr:rowOff>
    </xdr:from>
    <xdr:ext cx="469744" cy="259045"/>
    <xdr:sp macro="" textlink="">
      <xdr:nvSpPr>
        <xdr:cNvPr id="762" name="n_2mainValue【庁舎】&#10;一人当たり面積">
          <a:extLst>
            <a:ext uri="{FF2B5EF4-FFF2-40B4-BE49-F238E27FC236}">
              <a16:creationId xmlns:a16="http://schemas.microsoft.com/office/drawing/2014/main" id="{00000000-0008-0000-0200-0000FA020000}"/>
            </a:ext>
          </a:extLst>
        </xdr:cNvPr>
        <xdr:cNvSpPr txBox="1"/>
      </xdr:nvSpPr>
      <xdr:spPr>
        <a:xfrm>
          <a:off x="201994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2557</xdr:rowOff>
    </xdr:from>
    <xdr:ext cx="469744" cy="259045"/>
    <xdr:sp macro="" textlink="">
      <xdr:nvSpPr>
        <xdr:cNvPr id="763" name="n_3mainValue【庁舎】&#10;一人当たり面積">
          <a:extLst>
            <a:ext uri="{FF2B5EF4-FFF2-40B4-BE49-F238E27FC236}">
              <a16:creationId xmlns:a16="http://schemas.microsoft.com/office/drawing/2014/main" id="{00000000-0008-0000-0200-0000FB020000}"/>
            </a:ext>
          </a:extLst>
        </xdr:cNvPr>
        <xdr:cNvSpPr txBox="1"/>
      </xdr:nvSpPr>
      <xdr:spPr>
        <a:xfrm>
          <a:off x="19310427"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21607</xdr:rowOff>
    </xdr:from>
    <xdr:ext cx="469744" cy="259045"/>
    <xdr:sp macro="" textlink="">
      <xdr:nvSpPr>
        <xdr:cNvPr id="764" name="n_4mainValue【庁舎】&#10;一人当たり面積">
          <a:extLst>
            <a:ext uri="{FF2B5EF4-FFF2-40B4-BE49-F238E27FC236}">
              <a16:creationId xmlns:a16="http://schemas.microsoft.com/office/drawing/2014/main" id="{00000000-0008-0000-0200-0000FC020000}"/>
            </a:ext>
          </a:extLst>
        </xdr:cNvPr>
        <xdr:cNvSpPr txBox="1"/>
      </xdr:nvSpPr>
      <xdr:spPr>
        <a:xfrm>
          <a:off x="1842142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5" name="正方形/長方形 764">
          <a:extLst>
            <a:ext uri="{FF2B5EF4-FFF2-40B4-BE49-F238E27FC236}">
              <a16:creationId xmlns:a16="http://schemas.microsoft.com/office/drawing/2014/main" id="{00000000-0008-0000-0200-0000F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6" name="正方形/長方形 765">
          <a:extLst>
            <a:ext uri="{FF2B5EF4-FFF2-40B4-BE49-F238E27FC236}">
              <a16:creationId xmlns:a16="http://schemas.microsoft.com/office/drawing/2014/main" id="{00000000-0008-0000-0200-0000F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は一人当たり面積が全国平均、類似団体平均、香川県内平均を大きく下回っている。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については依然として減価償却率が平均を大きく上回り、年々老朽化が進んでいる状態である。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改修による長寿命化だけでなく、施設の建替えや増築なども検討に入れ、住民サービスの向上も図っていく。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については減価償却率が全国平均、類似団体平均よりも低い値となっているが、長寿命化の実現のため日常的な点検を行いながら適宜改修を行っていく。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18,243
18,018
194.45
14,253,273
13,806,070
367,448
7,014,461
12,737,454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８年３月２０日の市町村合併後、０．３７前後で推移していたが、人口減少や少子高齢化に加え、町内に基盤となる産業がないこと等から、財政基盤が脆弱であり、類似団体平均をかなり下回ってお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年度は０．３</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となっている。町税の徴収強化等の取り組みや新たな自主財源の創出等により歳入の確保に努め、徹底した事務事業の見直し・アウトソーシング等による行財政改革を推進するとともに、選択と集中による施策の重点化により効率的・効果的な行財政運営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2662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61685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94542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44450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112485</xdr:rowOff>
    </xdr:from>
    <xdr:to>
      <xdr:col>19</xdr:col>
      <xdr:colOff>184150</xdr:colOff>
      <xdr:row>43</xdr:row>
      <xdr:rowOff>42635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27215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154412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年度は８</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、年々徐々に高くなる傾向で令和元年度には８７．４％となった。</a:t>
          </a:r>
          <a:r>
            <a:rPr kumimoji="1" lang="ja-JP" altLang="en-US" sz="1100">
              <a:solidFill>
                <a:schemeClr val="dk1"/>
              </a:solidFill>
              <a:effectLst/>
              <a:latin typeface="+mn-lt"/>
              <a:ea typeface="+mn-ea"/>
              <a:cs typeface="+mn-cs"/>
            </a:rPr>
            <a:t>しかし、令和２年度では８４．７％と減少した。</a:t>
          </a:r>
          <a:r>
            <a:rPr kumimoji="1" lang="ja-JP" altLang="ja-JP" sz="1100">
              <a:solidFill>
                <a:schemeClr val="dk1"/>
              </a:solidFill>
              <a:effectLst/>
              <a:latin typeface="+mn-lt"/>
              <a:ea typeface="+mn-ea"/>
              <a:cs typeface="+mn-cs"/>
            </a:rPr>
            <a:t>類似団体よりも</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下回っているが、依然として８０％以上の水準で推移しており、財政構造の硬直化が懸念される。今後も物件費などの経常的な経費の再確認による削減、繰出し金の抑制、事業のゼロベースからの見直し等を行い、計画的に事業の廃止及び縮小を進め、経常的な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66548</xdr:rowOff>
    </xdr:from>
    <xdr:to>
      <xdr:col>23</xdr:col>
      <xdr:colOff>133350</xdr:colOff>
      <xdr:row>65</xdr:row>
      <xdr:rowOff>152654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2098"/>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124731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152654</xdr:rowOff>
    </xdr:from>
    <xdr:to>
      <xdr:col>24</xdr:col>
      <xdr:colOff>12700</xdr:colOff>
      <xdr:row>65</xdr:row>
      <xdr:rowOff>152654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152925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66548</xdr:rowOff>
    </xdr:from>
    <xdr:to>
      <xdr:col>24</xdr:col>
      <xdr:colOff>12700</xdr:colOff>
      <xdr:row>59</xdr:row>
      <xdr:rowOff>66548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150622</xdr:rowOff>
    </xdr:from>
    <xdr:to>
      <xdr:col>23</xdr:col>
      <xdr:colOff>133350</xdr:colOff>
      <xdr:row>63</xdr:row>
      <xdr:rowOff>109474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80522"/>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27432</xdr:rowOff>
    </xdr:from>
    <xdr:to>
      <xdr:col>19</xdr:col>
      <xdr:colOff>133350</xdr:colOff>
      <xdr:row>63</xdr:row>
      <xdr:rowOff>109474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82878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27432</xdr:rowOff>
    </xdr:from>
    <xdr:to>
      <xdr:col>15</xdr:col>
      <xdr:colOff>82550</xdr:colOff>
      <xdr:row>63</xdr:row>
      <xdr:rowOff>75692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82878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73152</xdr:rowOff>
    </xdr:from>
    <xdr:to>
      <xdr:col>15</xdr:col>
      <xdr:colOff>133350</xdr:colOff>
      <xdr:row>64</xdr:row>
      <xdr:rowOff>3302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159529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126492</xdr:rowOff>
    </xdr:from>
    <xdr:to>
      <xdr:col>11</xdr:col>
      <xdr:colOff>31750</xdr:colOff>
      <xdr:row>63</xdr:row>
      <xdr:rowOff>75692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5639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53848</xdr:rowOff>
    </xdr:from>
    <xdr:to>
      <xdr:col>11</xdr:col>
      <xdr:colOff>82550</xdr:colOff>
      <xdr:row>63</xdr:row>
      <xdr:rowOff>155448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140225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96791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99822</xdr:rowOff>
    </xdr:from>
    <xdr:to>
      <xdr:col>23</xdr:col>
      <xdr:colOff>184150</xdr:colOff>
      <xdr:row>63</xdr:row>
      <xdr:rowOff>29972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116349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7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58674</xdr:rowOff>
    </xdr:from>
    <xdr:to>
      <xdr:col>19</xdr:col>
      <xdr:colOff>184150</xdr:colOff>
      <xdr:row>63</xdr:row>
      <xdr:rowOff>160274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170451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2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148082</xdr:rowOff>
    </xdr:from>
    <xdr:to>
      <xdr:col>15</xdr:col>
      <xdr:colOff>133350</xdr:colOff>
      <xdr:row>63</xdr:row>
      <xdr:rowOff>78232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88409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24892</xdr:rowOff>
    </xdr:from>
    <xdr:to>
      <xdr:col>11</xdr:col>
      <xdr:colOff>82550</xdr:colOff>
      <xdr:row>63</xdr:row>
      <xdr:rowOff>126492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136669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75692</xdr:rowOff>
    </xdr:from>
    <xdr:to>
      <xdr:col>7</xdr:col>
      <xdr:colOff>31750</xdr:colOff>
      <xdr:row>63</xdr:row>
      <xdr:rowOff>5842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16019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[205,253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市町村合併のため職員数が類似団体より多い状態であり、相対的に非効率な組織の状態が続いて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年度決算では、類似団体との差が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7,984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となっている。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今後、人口規模に沿った職員数の適正化を図るとともに、事務事業の見直しや公共施設包括管理実施等、引き続き行財政改革に努める。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150616</xdr:rowOff>
    </xdr:from>
    <xdr:to>
      <xdr:col>23</xdr:col>
      <xdr:colOff>133350</xdr:colOff>
      <xdr:row>89</xdr:row>
      <xdr:rowOff>70317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38066"/>
          <a:ext cx="0" cy="1291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42394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70317</xdr:rowOff>
    </xdr:from>
    <xdr:to>
      <xdr:col>24</xdr:col>
      <xdr:colOff>12700</xdr:colOff>
      <xdr:row>89</xdr:row>
      <xdr:rowOff>70317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65543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8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150616</xdr:rowOff>
    </xdr:from>
    <xdr:to>
      <xdr:col>24</xdr:col>
      <xdr:colOff>12700</xdr:colOff>
      <xdr:row>81</xdr:row>
      <xdr:rowOff>150616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169056</xdr:rowOff>
    </xdr:from>
    <xdr:to>
      <xdr:col>23</xdr:col>
      <xdr:colOff>133350</xdr:colOff>
      <xdr:row>85</xdr:row>
      <xdr:rowOff>74002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570856"/>
          <a:ext cx="838200" cy="7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66527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9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50000</xdr:rowOff>
    </xdr:from>
    <xdr:to>
      <xdr:col>23</xdr:col>
      <xdr:colOff>184150</xdr:colOff>
      <xdr:row>84</xdr:row>
      <xdr:rowOff>151600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167149</xdr:rowOff>
    </xdr:from>
    <xdr:to>
      <xdr:col>19</xdr:col>
      <xdr:colOff>133350</xdr:colOff>
      <xdr:row>84</xdr:row>
      <xdr:rowOff>169056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568949"/>
          <a:ext cx="889000" cy="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85784</xdr:rowOff>
    </xdr:from>
    <xdr:to>
      <xdr:col>19</xdr:col>
      <xdr:colOff>184150</xdr:colOff>
      <xdr:row>84</xdr:row>
      <xdr:rowOff>15934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26111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162139</xdr:rowOff>
    </xdr:from>
    <xdr:to>
      <xdr:col>15</xdr:col>
      <xdr:colOff>82550</xdr:colOff>
      <xdr:row>84</xdr:row>
      <xdr:rowOff>167149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563939"/>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33727</xdr:rowOff>
    </xdr:from>
    <xdr:to>
      <xdr:col>15</xdr:col>
      <xdr:colOff>133350</xdr:colOff>
      <xdr:row>83</xdr:row>
      <xdr:rowOff>135327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145504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25434</xdr:rowOff>
    </xdr:from>
    <xdr:to>
      <xdr:col>11</xdr:col>
      <xdr:colOff>31750</xdr:colOff>
      <xdr:row>84</xdr:row>
      <xdr:rowOff>162139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427234"/>
          <a:ext cx="889000" cy="13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23439</xdr:rowOff>
    </xdr:from>
    <xdr:to>
      <xdr:col>11</xdr:col>
      <xdr:colOff>82550</xdr:colOff>
      <xdr:row>83</xdr:row>
      <xdr:rowOff>125039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135216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12846</xdr:rowOff>
    </xdr:from>
    <xdr:to>
      <xdr:col>7</xdr:col>
      <xdr:colOff>31750</xdr:colOff>
      <xdr:row>83</xdr:row>
      <xdr:rowOff>114446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1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23202</xdr:rowOff>
    </xdr:from>
    <xdr:to>
      <xdr:col>23</xdr:col>
      <xdr:colOff>184150</xdr:colOff>
      <xdr:row>85</xdr:row>
      <xdr:rowOff>124802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9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166729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6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118256</xdr:rowOff>
    </xdr:from>
    <xdr:to>
      <xdr:col>19</xdr:col>
      <xdr:colOff>184150</xdr:colOff>
      <xdr:row>85</xdr:row>
      <xdr:rowOff>48406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52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33183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60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116349</xdr:rowOff>
    </xdr:from>
    <xdr:to>
      <xdr:col>15</xdr:col>
      <xdr:colOff>133350</xdr:colOff>
      <xdr:row>85</xdr:row>
      <xdr:rowOff>46499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5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31276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604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111339</xdr:rowOff>
    </xdr:from>
    <xdr:to>
      <xdr:col>11</xdr:col>
      <xdr:colOff>82550</xdr:colOff>
      <xdr:row>85</xdr:row>
      <xdr:rowOff>41489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51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26266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59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146084</xdr:rowOff>
    </xdr:from>
    <xdr:to>
      <xdr:col>7</xdr:col>
      <xdr:colOff>31750</xdr:colOff>
      <xdr:row>84</xdr:row>
      <xdr:rowOff>76234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7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61011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6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よりも高くなっているが、勧奨制度の奨励、新規採用の抑制等により、職員数は減少傾向に転じつつあるので、引き続き定員の適正化を図るとともに、人件費の削減に努める。さらに、年功的な要素が強い給料表の構造を見直しながら、職務・職責に応じた構造への転換を図るとともに、各種手当の総点検を行い、より一層の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34471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508760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103414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1220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25598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88</xdr:row>
      <xdr:rowOff>103414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1393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25598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88</xdr:row>
      <xdr:rowOff>155121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13930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8363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52614</xdr:rowOff>
    </xdr:from>
    <xdr:to>
      <xdr:col>73</xdr:col>
      <xdr:colOff>44450</xdr:colOff>
      <xdr:row>88</xdr:row>
      <xdr:rowOff>154214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138991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集中改革プランの着実な実施等により、職員数は毎年減少している。しかし、依然として類似団体の平均を上回っている状況にあるため、引き続き勧奨制度を活用した退職者の拡大と新規採用者の抑制により、職員数の削減に努めるとともに、行政評価制度による事務事業の見直し等により組織の合理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54081</xdr:rowOff>
    </xdr:from>
    <xdr:to>
      <xdr:col>81</xdr:col>
      <xdr:colOff>44450</xdr:colOff>
      <xdr:row>67</xdr:row>
      <xdr:rowOff>86043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69631"/>
          <a:ext cx="0" cy="1403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58120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86043</xdr:rowOff>
    </xdr:from>
    <xdr:to>
      <xdr:col>81</xdr:col>
      <xdr:colOff>133350</xdr:colOff>
      <xdr:row>67</xdr:row>
      <xdr:rowOff>86043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7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140458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54081</xdr:rowOff>
    </xdr:from>
    <xdr:to>
      <xdr:col>81</xdr:col>
      <xdr:colOff>133350</xdr:colOff>
      <xdr:row>59</xdr:row>
      <xdr:rowOff>54081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6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33867</xdr:rowOff>
    </xdr:from>
    <xdr:to>
      <xdr:col>81</xdr:col>
      <xdr:colOff>44450</xdr:colOff>
      <xdr:row>63</xdr:row>
      <xdr:rowOff>51964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835217"/>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24253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82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169121</xdr:rowOff>
    </xdr:from>
    <xdr:to>
      <xdr:col>77</xdr:col>
      <xdr:colOff>44450</xdr:colOff>
      <xdr:row>63</xdr:row>
      <xdr:rowOff>51964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99021"/>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47943</xdr:rowOff>
    </xdr:from>
    <xdr:to>
      <xdr:col>77</xdr:col>
      <xdr:colOff>95250</xdr:colOff>
      <xdr:row>62</xdr:row>
      <xdr:rowOff>149543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159720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4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161079</xdr:rowOff>
    </xdr:from>
    <xdr:to>
      <xdr:col>72</xdr:col>
      <xdr:colOff>203200</xdr:colOff>
      <xdr:row>62</xdr:row>
      <xdr:rowOff>169121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790979"/>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19791</xdr:rowOff>
    </xdr:from>
    <xdr:to>
      <xdr:col>73</xdr:col>
      <xdr:colOff>44450</xdr:colOff>
      <xdr:row>62</xdr:row>
      <xdr:rowOff>121391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131568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88688</xdr:rowOff>
    </xdr:from>
    <xdr:to>
      <xdr:col>68</xdr:col>
      <xdr:colOff>152400</xdr:colOff>
      <xdr:row>62</xdr:row>
      <xdr:rowOff>161079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718588"/>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147003</xdr:rowOff>
    </xdr:from>
    <xdr:to>
      <xdr:col>64</xdr:col>
      <xdr:colOff>152400</xdr:colOff>
      <xdr:row>62</xdr:row>
      <xdr:rowOff>77153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87330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154517</xdr:rowOff>
    </xdr:from>
    <xdr:to>
      <xdr:col>81</xdr:col>
      <xdr:colOff>95250</xdr:colOff>
      <xdr:row>63</xdr:row>
      <xdr:rowOff>84667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126594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5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1164</xdr:rowOff>
    </xdr:from>
    <xdr:to>
      <xdr:col>77</xdr:col>
      <xdr:colOff>95250</xdr:colOff>
      <xdr:row>63</xdr:row>
      <xdr:rowOff>102764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8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87541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88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118321</xdr:rowOff>
    </xdr:from>
    <xdr:to>
      <xdr:col>73</xdr:col>
      <xdr:colOff>44450</xdr:colOff>
      <xdr:row>63</xdr:row>
      <xdr:rowOff>48471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33248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110279</xdr:rowOff>
    </xdr:from>
    <xdr:to>
      <xdr:col>68</xdr:col>
      <xdr:colOff>203200</xdr:colOff>
      <xdr:row>63</xdr:row>
      <xdr:rowOff>40429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25206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37888</xdr:rowOff>
    </xdr:from>
    <xdr:to>
      <xdr:col>64</xdr:col>
      <xdr:colOff>152400</xdr:colOff>
      <xdr:row>62</xdr:row>
      <xdr:rowOff>139488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124265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年度から、毎年</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傾向であ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２年</a:t>
          </a:r>
          <a:r>
            <a:rPr kumimoji="1" lang="ja-JP" altLang="ja-JP" sz="1100">
              <a:solidFill>
                <a:schemeClr val="dk1"/>
              </a:solidFill>
              <a:effectLst/>
              <a:latin typeface="+mn-lt"/>
              <a:ea typeface="+mn-ea"/>
              <a:cs typeface="+mn-cs"/>
            </a:rPr>
            <a:t>度では前年度より、０．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ポイント悪化し、</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類似団体との比較においても、平成２８年度から差が徐々に少なくなり、令和２年度で同率となっている。</a:t>
          </a:r>
          <a:endParaRPr lang="ja-JP" altLang="ja-JP" sz="1400">
            <a:effectLst/>
          </a:endParaRPr>
        </a:p>
        <a:p>
          <a:r>
            <a:rPr kumimoji="1" lang="ja-JP" altLang="ja-JP" sz="1100">
              <a:solidFill>
                <a:schemeClr val="dk1"/>
              </a:solidFill>
              <a:effectLst/>
              <a:latin typeface="+mn-lt"/>
              <a:ea typeface="+mn-ea"/>
              <a:cs typeface="+mn-cs"/>
            </a:rPr>
            <a:t>　選択と集中により、充当事業の厳選をして新規地方債発行を抑制するとともに、合併特例債、辺地、過疎債等の交付税措置される有利な地方債の活用を図り、実質公債比率の抑制に努める。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45</xdr:row>
      <xdr:rowOff>22606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3562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32766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02360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98044</xdr:rowOff>
    </xdr:from>
    <xdr:to>
      <xdr:col>77</xdr:col>
      <xdr:colOff>44450</xdr:colOff>
      <xdr:row>40</xdr:row>
      <xdr:rowOff>165608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9560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98044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9367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78740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125493</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98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47244</xdr:rowOff>
    </xdr:from>
    <xdr:to>
      <xdr:col>73</xdr:col>
      <xdr:colOff>44450</xdr:colOff>
      <xdr:row>40</xdr:row>
      <xdr:rowOff>148844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前年度に引き続きマイナス値となり、類似団体平均を大きく下回っている。主な要因としては、</a:t>
          </a:r>
          <a:r>
            <a:rPr kumimoji="1" lang="ja-JP" altLang="en-US" sz="1100">
              <a:solidFill>
                <a:schemeClr val="dk1"/>
              </a:solidFill>
              <a:effectLst/>
              <a:latin typeface="+mn-lt"/>
              <a:ea typeface="+mn-ea"/>
              <a:cs typeface="+mn-cs"/>
            </a:rPr>
            <a:t>公営企業債等繰入見込額の減少等があげられる。</a:t>
          </a:r>
          <a:r>
            <a:rPr kumimoji="1" lang="ja-JP" altLang="ja-JP" sz="1100">
              <a:solidFill>
                <a:schemeClr val="dk1"/>
              </a:solidFill>
              <a:effectLst/>
              <a:latin typeface="+mn-lt"/>
              <a:ea typeface="+mn-ea"/>
              <a:cs typeface="+mn-cs"/>
            </a:rPr>
            <a:t>しかしながら、今後、普通交付税の減、子ども園統合工事等大規模事業実施及び小学校大規模改修等の公共施設整備事業実施等による地方債残高の上昇が予想されていることから、経常的経費の削減を中心とする行財政改革を進めるとともに、安易に地方債に頼ることのないように努めることにより、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144236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116313</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144236</xdr:rowOff>
    </xdr:from>
    <xdr:to>
      <xdr:col>81</xdr:col>
      <xdr:colOff>133350</xdr:colOff>
      <xdr:row>22</xdr:row>
      <xdr:rowOff>144236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66873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6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94796</xdr:rowOff>
    </xdr:from>
    <xdr:to>
      <xdr:col>81</xdr:col>
      <xdr:colOff>95250</xdr:colOff>
      <xdr:row>15</xdr:row>
      <xdr:rowOff>24946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131082</xdr:rowOff>
    </xdr:from>
    <xdr:to>
      <xdr:col>77</xdr:col>
      <xdr:colOff>95250</xdr:colOff>
      <xdr:row>17</xdr:row>
      <xdr:rowOff>61232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8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71409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643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11339</xdr:rowOff>
    </xdr:from>
    <xdr:to>
      <xdr:col>73</xdr:col>
      <xdr:colOff>44450</xdr:colOff>
      <xdr:row>17</xdr:row>
      <xdr:rowOff>112939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9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123116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69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50981</xdr:rowOff>
    </xdr:from>
    <xdr:to>
      <xdr:col>68</xdr:col>
      <xdr:colOff>203200</xdr:colOff>
      <xdr:row>17</xdr:row>
      <xdr:rowOff>152581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9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162758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73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121648</xdr:rowOff>
    </xdr:from>
    <xdr:to>
      <xdr:col>64</xdr:col>
      <xdr:colOff>152400</xdr:colOff>
      <xdr:row>18</xdr:row>
      <xdr:rowOff>51798</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303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61975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80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18,243
18,018
194.45
14,253,273
13,806,070
367,448
7,014,461
12,737,454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人件費に係る経常収支比率は、類似団体平均とほぼ同水準で推移している。今後も適正な定員管理に努め、新規採用の抑制、手当の見直し等により人件費の削減に努める。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24130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81280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30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53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10414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992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10414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220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物件費に係る経常収支比率は、類似団体平均を下回っており、</a:t>
          </a:r>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年度は前年度から０．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した。主な要因は、教育費及び総務費における委託料の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によるものである。今後も公共施設の包括管理委託や、ＯＡ機器の包括リース契約等の事務事業の見直しを図り、物件費の削減に努める。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08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13</xdr:row>
      <xdr:rowOff>158750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374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120650</xdr:rowOff>
    </xdr:from>
    <xdr:to>
      <xdr:col>78</xdr:col>
      <xdr:colOff>69850</xdr:colOff>
      <xdr:row>13</xdr:row>
      <xdr:rowOff>158750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34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25400</xdr:rowOff>
    </xdr:from>
    <xdr:to>
      <xdr:col>78</xdr:col>
      <xdr:colOff>120650</xdr:colOff>
      <xdr:row>16</xdr:row>
      <xdr:rowOff>127000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107950</xdr:rowOff>
    </xdr:from>
    <xdr:to>
      <xdr:col>73</xdr:col>
      <xdr:colOff>180975</xdr:colOff>
      <xdr:row>13</xdr:row>
      <xdr:rowOff>120650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36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107950</xdr:rowOff>
    </xdr:from>
    <xdr:to>
      <xdr:col>69</xdr:col>
      <xdr:colOff>92075</xdr:colOff>
      <xdr:row>15</xdr:row>
      <xdr:rowOff>6350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3368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95250</xdr:rowOff>
    </xdr:from>
    <xdr:to>
      <xdr:col>82</xdr:col>
      <xdr:colOff>158750</xdr:colOff>
      <xdr:row>14</xdr:row>
      <xdr:rowOff>25400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111777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107950</xdr:rowOff>
    </xdr:from>
    <xdr:to>
      <xdr:col>78</xdr:col>
      <xdr:colOff>120650</xdr:colOff>
      <xdr:row>14</xdr:row>
      <xdr:rowOff>38100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48277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0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69850</xdr:rowOff>
    </xdr:from>
    <xdr:to>
      <xdr:col>74</xdr:col>
      <xdr:colOff>31750</xdr:colOff>
      <xdr:row>14</xdr:row>
      <xdr:rowOff>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57150</xdr:rowOff>
    </xdr:from>
    <xdr:to>
      <xdr:col>69</xdr:col>
      <xdr:colOff>142875</xdr:colOff>
      <xdr:row>13</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127000</xdr:rowOff>
    </xdr:from>
    <xdr:to>
      <xdr:col>65</xdr:col>
      <xdr:colOff>53975</xdr:colOff>
      <xdr:row>15</xdr:row>
      <xdr:rowOff>57150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扶助費に係る経常収支比率は、平成２９年度までは、類似団体を上回っていたが、</a:t>
          </a:r>
          <a:r>
            <a:rPr kumimoji="1" lang="ja-JP" altLang="en-US" sz="1000">
              <a:solidFill>
                <a:schemeClr val="dk1"/>
              </a:solidFill>
              <a:effectLst/>
              <a:latin typeface="+mn-lt"/>
              <a:ea typeface="+mn-ea"/>
              <a:cs typeface="+mn-cs"/>
            </a:rPr>
            <a:t>平成３０年度は０．１ポイント、令和元</a:t>
          </a:r>
          <a:r>
            <a:rPr kumimoji="1" lang="ja-JP" altLang="ja-JP" sz="1000">
              <a:solidFill>
                <a:schemeClr val="dk1"/>
              </a:solidFill>
              <a:effectLst/>
              <a:latin typeface="+mn-lt"/>
              <a:ea typeface="+mn-ea"/>
              <a:cs typeface="+mn-cs"/>
            </a:rPr>
            <a:t>年度は０．</a:t>
          </a:r>
          <a:r>
            <a:rPr kumimoji="1" lang="ja-JP" altLang="en-US" sz="1000">
              <a:solidFill>
                <a:schemeClr val="dk1"/>
              </a:solidFill>
              <a:effectLst/>
              <a:latin typeface="+mn-lt"/>
              <a:ea typeface="+mn-ea"/>
              <a:cs typeface="+mn-cs"/>
            </a:rPr>
            <a:t>２</a:t>
          </a:r>
          <a:r>
            <a:rPr kumimoji="1" lang="ja-JP" altLang="ja-JP" sz="1000">
              <a:solidFill>
                <a:schemeClr val="dk1"/>
              </a:solidFill>
              <a:effectLst/>
              <a:latin typeface="+mn-lt"/>
              <a:ea typeface="+mn-ea"/>
              <a:cs typeface="+mn-cs"/>
            </a:rPr>
            <a:t>ポイント、令和</a:t>
          </a:r>
          <a:r>
            <a:rPr kumimoji="1" lang="ja-JP" altLang="en-US" sz="1000">
              <a:solidFill>
                <a:schemeClr val="dk1"/>
              </a:solidFill>
              <a:effectLst/>
              <a:latin typeface="+mn-lt"/>
              <a:ea typeface="+mn-ea"/>
              <a:cs typeface="+mn-cs"/>
            </a:rPr>
            <a:t>２</a:t>
          </a:r>
          <a:r>
            <a:rPr kumimoji="1" lang="ja-JP" altLang="ja-JP" sz="1000">
              <a:solidFill>
                <a:schemeClr val="dk1"/>
              </a:solidFill>
              <a:effectLst/>
              <a:latin typeface="+mn-lt"/>
              <a:ea typeface="+mn-ea"/>
              <a:cs typeface="+mn-cs"/>
            </a:rPr>
            <a:t>年度は０．</a:t>
          </a:r>
          <a:r>
            <a:rPr kumimoji="1" lang="ja-JP" altLang="en-US" sz="1000">
              <a:solidFill>
                <a:schemeClr val="dk1"/>
              </a:solidFill>
              <a:effectLst/>
              <a:latin typeface="+mn-lt"/>
              <a:ea typeface="+mn-ea"/>
              <a:cs typeface="+mn-cs"/>
            </a:rPr>
            <a:t>１</a:t>
          </a:r>
          <a:r>
            <a:rPr kumimoji="1" lang="ja-JP" altLang="ja-JP" sz="1000">
              <a:solidFill>
                <a:schemeClr val="dk1"/>
              </a:solidFill>
              <a:effectLst/>
              <a:latin typeface="+mn-lt"/>
              <a:ea typeface="+mn-ea"/>
              <a:cs typeface="+mn-cs"/>
            </a:rPr>
            <a:t>ポイント下回った。毎年障害者福祉費の負担増等があることなどから、少子高齢化の進展に対応しつつ、老人福祉、障害者福祉及び児童福祉等の動向に注視しなければならない。さらに、今後も扶助費の増額が予想される中、事務・事業の取捨選択や見直し等を行い、財政を圧迫する一因となっている扶助費の抑制に努める。</a:t>
          </a:r>
          <a:endParaRPr lang="ja-JP" altLang="ja-JP" sz="10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3091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7282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57</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823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58</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823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58</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ポイント上回った。主な要因としては、高齢化に伴う介護保険事業特別会計や後期高齢者医療特別会計への繰出金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であ</a:t>
          </a:r>
          <a:r>
            <a:rPr kumimoji="1" lang="ja-JP" altLang="ja-JP" sz="1100">
              <a:solidFill>
                <a:schemeClr val="dk1"/>
              </a:solidFill>
              <a:effectLst/>
              <a:latin typeface="+mn-lt"/>
              <a:ea typeface="+mn-ea"/>
              <a:cs typeface="+mn-cs"/>
            </a:rPr>
            <a:t>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保険税の適正化等財政基盤の強化を図り、普通会計の負担の抑制に努める。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54610</xdr:rowOff>
    </xdr:from>
    <xdr:to>
      <xdr:col>82</xdr:col>
      <xdr:colOff>107950</xdr:colOff>
      <xdr:row>61</xdr:row>
      <xdr:rowOff>130810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414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140987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54610</xdr:rowOff>
    </xdr:from>
    <xdr:to>
      <xdr:col>82</xdr:col>
      <xdr:colOff>196850</xdr:colOff>
      <xdr:row>53</xdr:row>
      <xdr:rowOff>54610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57</xdr:row>
      <xdr:rowOff>100330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834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100330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812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39370</xdr:rowOff>
    </xdr:from>
    <xdr:to>
      <xdr:col>73</xdr:col>
      <xdr:colOff>180975</xdr:colOff>
      <xdr:row>58</xdr:row>
      <xdr:rowOff>5080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812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5080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91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5097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154957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160020</xdr:rowOff>
    </xdr:from>
    <xdr:to>
      <xdr:col>74</xdr:col>
      <xdr:colOff>31750</xdr:colOff>
      <xdr:row>57</xdr:row>
      <xdr:rowOff>90170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補助費等に係る経常収支比率は、類似団体平均を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、前年度からも０．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した。主な要因は、私立保育所運営費にかかる負担金約１億２千万円の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今後は、行財政改革により補助金及び負担金等の廃止や見直しを行い、単独補助・負担金の整理合理化、優遇措置の見直しを図り、補助費等の抑制に努める。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136144</xdr:rowOff>
    </xdr:from>
    <xdr:to>
      <xdr:col>82</xdr:col>
      <xdr:colOff>107950</xdr:colOff>
      <xdr:row>40</xdr:row>
      <xdr:rowOff>163576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654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135653</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163576</xdr:rowOff>
    </xdr:from>
    <xdr:to>
      <xdr:col>82</xdr:col>
      <xdr:colOff>196850</xdr:colOff>
      <xdr:row>40</xdr:row>
      <xdr:rowOff>163576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51071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136144</xdr:rowOff>
    </xdr:from>
    <xdr:to>
      <xdr:col>82</xdr:col>
      <xdr:colOff>196850</xdr:colOff>
      <xdr:row>34</xdr:row>
      <xdr:rowOff>136144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154432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854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154432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2900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122428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290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122428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214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公債費に係る経常収支比率は、平成２８年度は類似団体平均と同等の１６．３％とな</a:t>
          </a:r>
          <a:r>
            <a:rPr kumimoji="1" lang="ja-JP" altLang="en-US" sz="1000">
              <a:solidFill>
                <a:schemeClr val="dk1"/>
              </a:solidFill>
              <a:effectLst/>
              <a:latin typeface="+mn-lt"/>
              <a:ea typeface="+mn-ea"/>
              <a:cs typeface="+mn-cs"/>
            </a:rPr>
            <a:t>っているものの、その後毎年乖離し、</a:t>
          </a:r>
          <a:r>
            <a:rPr kumimoji="1" lang="ja-JP" altLang="ja-JP" sz="1000">
              <a:solidFill>
                <a:schemeClr val="dk1"/>
              </a:solidFill>
              <a:effectLst/>
              <a:latin typeface="+mn-lt"/>
              <a:ea typeface="+mn-ea"/>
              <a:cs typeface="+mn-cs"/>
            </a:rPr>
            <a:t>令和</a:t>
          </a:r>
          <a:r>
            <a:rPr kumimoji="1" lang="ja-JP" altLang="en-US" sz="1000">
              <a:solidFill>
                <a:schemeClr val="dk1"/>
              </a:solidFill>
              <a:effectLst/>
              <a:latin typeface="+mn-lt"/>
              <a:ea typeface="+mn-ea"/>
              <a:cs typeface="+mn-cs"/>
            </a:rPr>
            <a:t>２</a:t>
          </a:r>
          <a:r>
            <a:rPr kumimoji="1" lang="ja-JP" altLang="ja-JP" sz="1000">
              <a:solidFill>
                <a:schemeClr val="dk1"/>
              </a:solidFill>
              <a:effectLst/>
              <a:latin typeface="+mn-lt"/>
              <a:ea typeface="+mn-ea"/>
              <a:cs typeface="+mn-cs"/>
            </a:rPr>
            <a:t>年度においては、類似団体を</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ポイント上回っている。主な要因としては、大型事業に伴う合併特例債</a:t>
          </a:r>
          <a:r>
            <a:rPr kumimoji="1" lang="ja-JP" altLang="en-US" sz="1000">
              <a:solidFill>
                <a:schemeClr val="dk1"/>
              </a:solidFill>
              <a:effectLst/>
              <a:latin typeface="+mn-lt"/>
              <a:ea typeface="+mn-ea"/>
              <a:cs typeface="+mn-cs"/>
            </a:rPr>
            <a:t>や過疎債</a:t>
          </a:r>
          <a:r>
            <a:rPr kumimoji="1" lang="ja-JP" altLang="ja-JP" sz="1000">
              <a:solidFill>
                <a:schemeClr val="dk1"/>
              </a:solidFill>
              <a:effectLst/>
              <a:latin typeface="+mn-lt"/>
              <a:ea typeface="+mn-ea"/>
              <a:cs typeface="+mn-cs"/>
            </a:rPr>
            <a:t>の元金償還額の増加によるものである。</a:t>
          </a:r>
          <a:endParaRPr lang="ja-JP" altLang="ja-JP" sz="1000">
            <a:effectLst/>
          </a:endParaRPr>
        </a:p>
        <a:p>
          <a:r>
            <a:rPr kumimoji="1" lang="ja-JP" altLang="ja-JP" sz="1000">
              <a:solidFill>
                <a:schemeClr val="dk1"/>
              </a:solidFill>
              <a:effectLst/>
              <a:latin typeface="+mn-lt"/>
              <a:ea typeface="+mn-ea"/>
              <a:cs typeface="+mn-cs"/>
            </a:rPr>
            <a:t>　今後は選択と集中により、充当事業を厳選して新規地方債発行を抑制するとともに、合併特例債、辺地・過疎債等の交付税措置される有利な地方債の活用を図り、安易に地方債に頼ることのないよう財政運営に努める。</a:t>
          </a:r>
          <a:endParaRPr lang="ja-JP" altLang="ja-JP" sz="10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123189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314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12700</xdr:rowOff>
    </xdr:from>
    <xdr:to>
      <xdr:col>24</xdr:col>
      <xdr:colOff>25400</xdr:colOff>
      <xdr:row>80</xdr:row>
      <xdr:rowOff>27939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7287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138430</xdr:rowOff>
    </xdr:from>
    <xdr:to>
      <xdr:col>19</xdr:col>
      <xdr:colOff>187325</xdr:colOff>
      <xdr:row>80</xdr:row>
      <xdr:rowOff>27939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6829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104139</xdr:rowOff>
    </xdr:from>
    <xdr:to>
      <xdr:col>15</xdr:col>
      <xdr:colOff>98425</xdr:colOff>
      <xdr:row>79</xdr:row>
      <xdr:rowOff>138430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47723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66057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168911</xdr:rowOff>
    </xdr:from>
    <xdr:to>
      <xdr:col>11</xdr:col>
      <xdr:colOff>9525</xdr:colOff>
      <xdr:row>78</xdr:row>
      <xdr:rowOff>104139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3705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118111</xdr:rowOff>
    </xdr:from>
    <xdr:to>
      <xdr:col>11</xdr:col>
      <xdr:colOff>60325</xdr:colOff>
      <xdr:row>78</xdr:row>
      <xdr:rowOff>48261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58438</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133350</xdr:rowOff>
    </xdr:from>
    <xdr:to>
      <xdr:col>24</xdr:col>
      <xdr:colOff>76200</xdr:colOff>
      <xdr:row>80</xdr:row>
      <xdr:rowOff>63500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105427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148589</xdr:rowOff>
    </xdr:from>
    <xdr:to>
      <xdr:col>20</xdr:col>
      <xdr:colOff>38100</xdr:colOff>
      <xdr:row>80</xdr:row>
      <xdr:rowOff>78739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63516</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779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87630</xdr:rowOff>
    </xdr:from>
    <xdr:to>
      <xdr:col>15</xdr:col>
      <xdr:colOff>149225</xdr:colOff>
      <xdr:row>80</xdr:row>
      <xdr:rowOff>17780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118111</xdr:rowOff>
    </xdr:from>
    <xdr:to>
      <xdr:col>6</xdr:col>
      <xdr:colOff>171450</xdr:colOff>
      <xdr:row>78</xdr:row>
      <xdr:rowOff>48261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33038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公債費以外に係る経常収支比率は、毎年類似団体平均を下回っており、令和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年度は、類似団体よりも</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ポイント下回った。今後も、人口規模に沿った職員数の適正化を図るとともにＰＦＩ手法の導入、公共施設の包括管理の実施等事務事業の見直しを図り、歳出削減に努める。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10414</xdr:rowOff>
    </xdr:from>
    <xdr:to>
      <xdr:col>82</xdr:col>
      <xdr:colOff>107950</xdr:colOff>
      <xdr:row>79</xdr:row>
      <xdr:rowOff>78994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2626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51071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78994</xdr:rowOff>
    </xdr:from>
    <xdr:to>
      <xdr:col>82</xdr:col>
      <xdr:colOff>196850</xdr:colOff>
      <xdr:row>79</xdr:row>
      <xdr:rowOff>78994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96791</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10414</xdr:rowOff>
    </xdr:from>
    <xdr:to>
      <xdr:col>82</xdr:col>
      <xdr:colOff>196850</xdr:colOff>
      <xdr:row>73</xdr:row>
      <xdr:rowOff>10414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67564</xdr:rowOff>
    </xdr:from>
    <xdr:to>
      <xdr:col>82</xdr:col>
      <xdr:colOff>107950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75486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155719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14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140716</xdr:rowOff>
    </xdr:from>
    <xdr:to>
      <xdr:col>78</xdr:col>
      <xdr:colOff>69850</xdr:colOff>
      <xdr:row>75</xdr:row>
      <xdr:rowOff>10414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28280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25908</xdr:rowOff>
    </xdr:from>
    <xdr:to>
      <xdr:col>78</xdr:col>
      <xdr:colOff>120650</xdr:colOff>
      <xdr:row>76</xdr:row>
      <xdr:rowOff>127508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112285</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140716</xdr:rowOff>
    </xdr:from>
    <xdr:to>
      <xdr:col>73</xdr:col>
      <xdr:colOff>180975</xdr:colOff>
      <xdr:row>75</xdr:row>
      <xdr:rowOff>138430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282801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21337</xdr:rowOff>
    </xdr:from>
    <xdr:to>
      <xdr:col>74</xdr:col>
      <xdr:colOff>31750</xdr:colOff>
      <xdr:row>76</xdr:row>
      <xdr:rowOff>122937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107714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88138</xdr:rowOff>
    </xdr:from>
    <xdr:to>
      <xdr:col>69</xdr:col>
      <xdr:colOff>92075</xdr:colOff>
      <xdr:row>75</xdr:row>
      <xdr:rowOff>138430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9468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16764</xdr:rowOff>
    </xdr:from>
    <xdr:to>
      <xdr:col>82</xdr:col>
      <xdr:colOff>158750</xdr:colOff>
      <xdr:row>74</xdr:row>
      <xdr:rowOff>118364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33291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54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131064</xdr:rowOff>
    </xdr:from>
    <xdr:to>
      <xdr:col>78</xdr:col>
      <xdr:colOff>120650</xdr:colOff>
      <xdr:row>75</xdr:row>
      <xdr:rowOff>61214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71391</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58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89916</xdr:rowOff>
    </xdr:from>
    <xdr:to>
      <xdr:col>74</xdr:col>
      <xdr:colOff>31750</xdr:colOff>
      <xdr:row>75</xdr:row>
      <xdr:rowOff>20066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30243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37338</xdr:rowOff>
    </xdr:from>
    <xdr:to>
      <xdr:col>65</xdr:col>
      <xdr:colOff>53975</xdr:colOff>
      <xdr:row>75</xdr:row>
      <xdr:rowOff>138938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149115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126260</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9835"/>
          <a:ext cx="0" cy="1437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41187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126260</xdr:rowOff>
    </xdr:from>
    <xdr:to>
      <xdr:col>30</xdr:col>
      <xdr:colOff>25400</xdr:colOff>
      <xdr:row>11</xdr:row>
      <xdr:rowOff>126260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98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26476</xdr:rowOff>
    </xdr:from>
    <xdr:to>
      <xdr:col>29</xdr:col>
      <xdr:colOff>127000</xdr:colOff>
      <xdr:row>14</xdr:row>
      <xdr:rowOff>67363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474401"/>
          <a:ext cx="647700" cy="40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29935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20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57858</xdr:rowOff>
    </xdr:from>
    <xdr:to>
      <xdr:col>29</xdr:col>
      <xdr:colOff>177800</xdr:colOff>
      <xdr:row>16</xdr:row>
      <xdr:rowOff>159458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67363</xdr:rowOff>
    </xdr:from>
    <xdr:to>
      <xdr:col>26</xdr:col>
      <xdr:colOff>50800</xdr:colOff>
      <xdr:row>14</xdr:row>
      <xdr:rowOff>127599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15288"/>
          <a:ext cx="698500" cy="60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66234</xdr:rowOff>
    </xdr:from>
    <xdr:to>
      <xdr:col>26</xdr:col>
      <xdr:colOff>101600</xdr:colOff>
      <xdr:row>16</xdr:row>
      <xdr:rowOff>167834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152611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127599</xdr:rowOff>
    </xdr:from>
    <xdr:to>
      <xdr:col>22</xdr:col>
      <xdr:colOff>114300</xdr:colOff>
      <xdr:row>14</xdr:row>
      <xdr:rowOff>137837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575524"/>
          <a:ext cx="698500" cy="10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74954</xdr:rowOff>
    </xdr:from>
    <xdr:to>
      <xdr:col>22</xdr:col>
      <xdr:colOff>165100</xdr:colOff>
      <xdr:row>17</xdr:row>
      <xdr:rowOff>5104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161331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137837</xdr:rowOff>
    </xdr:from>
    <xdr:to>
      <xdr:col>18</xdr:col>
      <xdr:colOff>177800</xdr:colOff>
      <xdr:row>15</xdr:row>
      <xdr:rowOff>82924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585762"/>
          <a:ext cx="698500" cy="116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70088</xdr:rowOff>
    </xdr:from>
    <xdr:to>
      <xdr:col>19</xdr:col>
      <xdr:colOff>38100</xdr:colOff>
      <xdr:row>17</xdr:row>
      <xdr:rowOff>238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156465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4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148220</xdr:rowOff>
    </xdr:from>
    <xdr:to>
      <xdr:col>15</xdr:col>
      <xdr:colOff>101600</xdr:colOff>
      <xdr:row>17</xdr:row>
      <xdr:rowOff>78370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63147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2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147126</xdr:rowOff>
    </xdr:from>
    <xdr:to>
      <xdr:col>29</xdr:col>
      <xdr:colOff>177800</xdr:colOff>
      <xdr:row>14</xdr:row>
      <xdr:rowOff>77276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23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163653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6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16563</xdr:rowOff>
    </xdr:from>
    <xdr:to>
      <xdr:col>26</xdr:col>
      <xdr:colOff>101600</xdr:colOff>
      <xdr:row>14</xdr:row>
      <xdr:rowOff>118163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64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128340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33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76799</xdr:rowOff>
    </xdr:from>
    <xdr:to>
      <xdr:col>22</xdr:col>
      <xdr:colOff>165100</xdr:colOff>
      <xdr:row>15</xdr:row>
      <xdr:rowOff>6949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24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17126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9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87037</xdr:rowOff>
    </xdr:from>
    <xdr:to>
      <xdr:col>19</xdr:col>
      <xdr:colOff>38100</xdr:colOff>
      <xdr:row>15</xdr:row>
      <xdr:rowOff>17187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34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27364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0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32124</xdr:rowOff>
    </xdr:from>
    <xdr:to>
      <xdr:col>15</xdr:col>
      <xdr:colOff>101600</xdr:colOff>
      <xdr:row>15</xdr:row>
      <xdr:rowOff>133724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51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143901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2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206873</xdr:rowOff>
    </xdr:from>
    <xdr:to>
      <xdr:col>29</xdr:col>
      <xdr:colOff>127000</xdr:colOff>
      <xdr:row>38</xdr:row>
      <xdr:rowOff>102243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31423"/>
          <a:ext cx="0" cy="1438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74320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102243</xdr:rowOff>
    </xdr:from>
    <xdr:to>
      <xdr:col>30</xdr:col>
      <xdr:colOff>25400</xdr:colOff>
      <xdr:row>38</xdr:row>
      <xdr:rowOff>102243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98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121800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7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206873</xdr:rowOff>
    </xdr:from>
    <xdr:to>
      <xdr:col>30</xdr:col>
      <xdr:colOff>25400</xdr:colOff>
      <xdr:row>33</xdr:row>
      <xdr:rowOff>206873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31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269280</xdr:rowOff>
    </xdr:from>
    <xdr:to>
      <xdr:col>29</xdr:col>
      <xdr:colOff>127000</xdr:colOff>
      <xdr:row>35</xdr:row>
      <xdr:rowOff>323024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79630"/>
          <a:ext cx="647700" cy="53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307802</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18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302514</xdr:rowOff>
    </xdr:from>
    <xdr:to>
      <xdr:col>29</xdr:col>
      <xdr:colOff>177800</xdr:colOff>
      <xdr:row>36</xdr:row>
      <xdr:rowOff>61214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258011</xdr:rowOff>
    </xdr:from>
    <xdr:to>
      <xdr:col>26</xdr:col>
      <xdr:colOff>50800</xdr:colOff>
      <xdr:row>35</xdr:row>
      <xdr:rowOff>269280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68361"/>
          <a:ext cx="698500" cy="11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296570</xdr:rowOff>
    </xdr:from>
    <xdr:to>
      <xdr:col>26</xdr:col>
      <xdr:colOff>101600</xdr:colOff>
      <xdr:row>36</xdr:row>
      <xdr:rowOff>55270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40047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9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258011</xdr:rowOff>
    </xdr:from>
    <xdr:to>
      <xdr:col>22</xdr:col>
      <xdr:colOff>114300</xdr:colOff>
      <xdr:row>36</xdr:row>
      <xdr:rowOff>85509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68361"/>
          <a:ext cx="698500" cy="170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268544</xdr:rowOff>
    </xdr:from>
    <xdr:to>
      <xdr:col>22</xdr:col>
      <xdr:colOff>165100</xdr:colOff>
      <xdr:row>36</xdr:row>
      <xdr:rowOff>27244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12021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6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75794</xdr:rowOff>
    </xdr:from>
    <xdr:to>
      <xdr:col>18</xdr:col>
      <xdr:colOff>177800</xdr:colOff>
      <xdr:row>36</xdr:row>
      <xdr:rowOff>85509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29044"/>
          <a:ext cx="698500" cy="9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265938</xdr:rowOff>
    </xdr:from>
    <xdr:to>
      <xdr:col>19</xdr:col>
      <xdr:colOff>38100</xdr:colOff>
      <xdr:row>36</xdr:row>
      <xdr:rowOff>24638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34815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274122</xdr:rowOff>
    </xdr:from>
    <xdr:to>
      <xdr:col>15</xdr:col>
      <xdr:colOff>101600</xdr:colOff>
      <xdr:row>36</xdr:row>
      <xdr:rowOff>32822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42999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272224</xdr:rowOff>
    </xdr:from>
    <xdr:to>
      <xdr:col>29</xdr:col>
      <xdr:colOff>177800</xdr:colOff>
      <xdr:row>36</xdr:row>
      <xdr:rowOff>30924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82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117301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2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218480</xdr:rowOff>
    </xdr:from>
    <xdr:to>
      <xdr:col>26</xdr:col>
      <xdr:colOff>101600</xdr:colOff>
      <xdr:row>35</xdr:row>
      <xdr:rowOff>320080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28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330257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9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207211</xdr:rowOff>
    </xdr:from>
    <xdr:to>
      <xdr:col>22</xdr:col>
      <xdr:colOff>165100</xdr:colOff>
      <xdr:row>35</xdr:row>
      <xdr:rowOff>308811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17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318988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8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34709</xdr:rowOff>
    </xdr:from>
    <xdr:to>
      <xdr:col>19</xdr:col>
      <xdr:colOff>38100</xdr:colOff>
      <xdr:row>36</xdr:row>
      <xdr:rowOff>136309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87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121086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7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24994</xdr:rowOff>
    </xdr:from>
    <xdr:to>
      <xdr:col>15</xdr:col>
      <xdr:colOff>101600</xdr:colOff>
      <xdr:row>36</xdr:row>
      <xdr:rowOff>126594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78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111371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6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18,243
18,018
194.45
14,253,273
13,806,070
367,448
7,014,461
12,737,454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29156</xdr:rowOff>
    </xdr:from>
    <xdr:to>
      <xdr:col>24</xdr:col>
      <xdr:colOff>62865</xdr:colOff>
      <xdr:row>39</xdr:row>
      <xdr:rowOff>57633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4106"/>
          <a:ext cx="1270" cy="1400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61460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57633</xdr:rowOff>
    </xdr:from>
    <xdr:to>
      <xdr:col>24</xdr:col>
      <xdr:colOff>152400</xdr:colOff>
      <xdr:row>39</xdr:row>
      <xdr:rowOff>57633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4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147283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29156</xdr:rowOff>
    </xdr:from>
    <xdr:to>
      <xdr:col>24</xdr:col>
      <xdr:colOff>152400</xdr:colOff>
      <xdr:row>31</xdr:row>
      <xdr:rowOff>29156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4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126833</xdr:rowOff>
    </xdr:from>
    <xdr:to>
      <xdr:col>24</xdr:col>
      <xdr:colOff>63500</xdr:colOff>
      <xdr:row>37</xdr:row>
      <xdr:rowOff>67511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56133"/>
          <a:ext cx="838200" cy="45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13622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85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35195</xdr:rowOff>
    </xdr:from>
    <xdr:to>
      <xdr:col>24</xdr:col>
      <xdr:colOff>114300</xdr:colOff>
      <xdr:row>36</xdr:row>
      <xdr:rowOff>136795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11357</xdr:rowOff>
    </xdr:from>
    <xdr:to>
      <xdr:col>19</xdr:col>
      <xdr:colOff>177800</xdr:colOff>
      <xdr:row>37</xdr:row>
      <xdr:rowOff>67511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55007"/>
          <a:ext cx="889000" cy="5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15862</xdr:rowOff>
    </xdr:from>
    <xdr:to>
      <xdr:col>20</xdr:col>
      <xdr:colOff>38100</xdr:colOff>
      <xdr:row>37</xdr:row>
      <xdr:rowOff>117462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133989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11357</xdr:rowOff>
    </xdr:from>
    <xdr:to>
      <xdr:col>15</xdr:col>
      <xdr:colOff>50800</xdr:colOff>
      <xdr:row>37</xdr:row>
      <xdr:rowOff>50954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55007"/>
          <a:ext cx="889000" cy="3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33938</xdr:rowOff>
    </xdr:from>
    <xdr:to>
      <xdr:col>15</xdr:col>
      <xdr:colOff>101600</xdr:colOff>
      <xdr:row>37</xdr:row>
      <xdr:rowOff>135538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126665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7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50954</xdr:rowOff>
    </xdr:from>
    <xdr:to>
      <xdr:col>10</xdr:col>
      <xdr:colOff>114300</xdr:colOff>
      <xdr:row>37</xdr:row>
      <xdr:rowOff>92608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94604"/>
          <a:ext cx="889000" cy="4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44078</xdr:rowOff>
    </xdr:from>
    <xdr:to>
      <xdr:col>10</xdr:col>
      <xdr:colOff>165100</xdr:colOff>
      <xdr:row>37</xdr:row>
      <xdr:rowOff>145678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136805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8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67199</xdr:rowOff>
    </xdr:from>
    <xdr:to>
      <xdr:col>6</xdr:col>
      <xdr:colOff>38100</xdr:colOff>
      <xdr:row>37</xdr:row>
      <xdr:rowOff>168799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159926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50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76033</xdr:rowOff>
    </xdr:from>
    <xdr:to>
      <xdr:col>24</xdr:col>
      <xdr:colOff>114300</xdr:colOff>
      <xdr:row>35</xdr:row>
      <xdr:rowOff>6183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0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98910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5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16711</xdr:rowOff>
    </xdr:from>
    <xdr:to>
      <xdr:col>20</xdr:col>
      <xdr:colOff>38100</xdr:colOff>
      <xdr:row>37</xdr:row>
      <xdr:rowOff>118311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109438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5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132007</xdr:rowOff>
    </xdr:from>
    <xdr:to>
      <xdr:col>15</xdr:col>
      <xdr:colOff>101600</xdr:colOff>
      <xdr:row>37</xdr:row>
      <xdr:rowOff>62157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0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78684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7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154</xdr:rowOff>
    </xdr:from>
    <xdr:to>
      <xdr:col>10</xdr:col>
      <xdr:colOff>165100</xdr:colOff>
      <xdr:row>37</xdr:row>
      <xdr:rowOff>101754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4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118281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1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41808</xdr:rowOff>
    </xdr:from>
    <xdr:to>
      <xdr:col>6</xdr:col>
      <xdr:colOff>38100</xdr:colOff>
      <xdr:row>37</xdr:row>
      <xdr:rowOff>143408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8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159935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6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9718</xdr:rowOff>
    </xdr:from>
    <xdr:to>
      <xdr:col>24</xdr:col>
      <xdr:colOff>62865</xdr:colOff>
      <xdr:row>59</xdr:row>
      <xdr:rowOff>64140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2218"/>
          <a:ext cx="1270" cy="1597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67967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64140</xdr:rowOff>
    </xdr:from>
    <xdr:to>
      <xdr:col>24</xdr:col>
      <xdr:colOff>152400</xdr:colOff>
      <xdr:row>59</xdr:row>
      <xdr:rowOff>64140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127845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5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9718</xdr:rowOff>
    </xdr:from>
    <xdr:to>
      <xdr:col>24</xdr:col>
      <xdr:colOff>152400</xdr:colOff>
      <xdr:row>50</xdr:row>
      <xdr:rowOff>9718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2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129184</xdr:rowOff>
    </xdr:from>
    <xdr:to>
      <xdr:col>24</xdr:col>
      <xdr:colOff>63500</xdr:colOff>
      <xdr:row>56</xdr:row>
      <xdr:rowOff>46797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387484"/>
          <a:ext cx="838200" cy="26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165468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23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142591</xdr:rowOff>
    </xdr:from>
    <xdr:to>
      <xdr:col>24</xdr:col>
      <xdr:colOff>114300</xdr:colOff>
      <xdr:row>56</xdr:row>
      <xdr:rowOff>72741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7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129184</xdr:rowOff>
    </xdr:from>
    <xdr:to>
      <xdr:col>19</xdr:col>
      <xdr:colOff>177800</xdr:colOff>
      <xdr:row>54</xdr:row>
      <xdr:rowOff>144714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387484"/>
          <a:ext cx="889000" cy="1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23140</xdr:rowOff>
    </xdr:from>
    <xdr:to>
      <xdr:col>20</xdr:col>
      <xdr:colOff>38100</xdr:colOff>
      <xdr:row>56</xdr:row>
      <xdr:rowOff>124740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115867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1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129916</xdr:rowOff>
    </xdr:from>
    <xdr:to>
      <xdr:col>15</xdr:col>
      <xdr:colOff>50800</xdr:colOff>
      <xdr:row>54</xdr:row>
      <xdr:rowOff>144714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388216"/>
          <a:ext cx="889000" cy="1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104536</xdr:rowOff>
    </xdr:from>
    <xdr:to>
      <xdr:col>15</xdr:col>
      <xdr:colOff>101600</xdr:colOff>
      <xdr:row>57</xdr:row>
      <xdr:rowOff>34686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0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25813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9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129916</xdr:rowOff>
    </xdr:from>
    <xdr:to>
      <xdr:col>10</xdr:col>
      <xdr:colOff>114300</xdr:colOff>
      <xdr:row>55</xdr:row>
      <xdr:rowOff>152471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388216"/>
          <a:ext cx="889000" cy="19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150972</xdr:rowOff>
    </xdr:from>
    <xdr:to>
      <xdr:col>10</xdr:col>
      <xdr:colOff>165100</xdr:colOff>
      <xdr:row>57</xdr:row>
      <xdr:rowOff>81122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72249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119502</xdr:rowOff>
    </xdr:from>
    <xdr:to>
      <xdr:col>6</xdr:col>
      <xdr:colOff>38100</xdr:colOff>
      <xdr:row>57</xdr:row>
      <xdr:rowOff>49652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2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40779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1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167447</xdr:rowOff>
    </xdr:from>
    <xdr:to>
      <xdr:col>24</xdr:col>
      <xdr:colOff>114300</xdr:colOff>
      <xdr:row>56</xdr:row>
      <xdr:rowOff>97597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9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145874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7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78384</xdr:rowOff>
    </xdr:from>
    <xdr:to>
      <xdr:col>20</xdr:col>
      <xdr:colOff>38100</xdr:colOff>
      <xdr:row>55</xdr:row>
      <xdr:rowOff>8534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3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25061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11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93914</xdr:rowOff>
    </xdr:from>
    <xdr:to>
      <xdr:col>15</xdr:col>
      <xdr:colOff>101600</xdr:colOff>
      <xdr:row>55</xdr:row>
      <xdr:rowOff>24064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35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40591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1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79116</xdr:rowOff>
    </xdr:from>
    <xdr:to>
      <xdr:col>10</xdr:col>
      <xdr:colOff>165100</xdr:colOff>
      <xdr:row>55</xdr:row>
      <xdr:rowOff>9266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33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25793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11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101671</xdr:rowOff>
    </xdr:from>
    <xdr:to>
      <xdr:col>6</xdr:col>
      <xdr:colOff>38100</xdr:colOff>
      <xdr:row>56</xdr:row>
      <xdr:rowOff>31821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3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48348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96762</xdr:rowOff>
    </xdr:from>
    <xdr:to>
      <xdr:col>24</xdr:col>
      <xdr:colOff>62865</xdr:colOff>
      <xdr:row>78</xdr:row>
      <xdr:rowOff>167246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69712"/>
          <a:ext cx="127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171073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167246</xdr:rowOff>
    </xdr:from>
    <xdr:to>
      <xdr:col>24</xdr:col>
      <xdr:colOff>152400</xdr:colOff>
      <xdr:row>78</xdr:row>
      <xdr:rowOff>167246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43439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4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96762</xdr:rowOff>
    </xdr:from>
    <xdr:to>
      <xdr:col>24</xdr:col>
      <xdr:colOff>152400</xdr:colOff>
      <xdr:row>71</xdr:row>
      <xdr:rowOff>96762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6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117145</xdr:rowOff>
    </xdr:from>
    <xdr:to>
      <xdr:col>24</xdr:col>
      <xdr:colOff>63500</xdr:colOff>
      <xdr:row>76</xdr:row>
      <xdr:rowOff>142139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47345"/>
          <a:ext cx="8382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126153</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56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147726</xdr:rowOff>
    </xdr:from>
    <xdr:to>
      <xdr:col>24</xdr:col>
      <xdr:colOff>114300</xdr:colOff>
      <xdr:row>77</xdr:row>
      <xdr:rowOff>77876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117145</xdr:rowOff>
    </xdr:from>
    <xdr:to>
      <xdr:col>19</xdr:col>
      <xdr:colOff>177800</xdr:colOff>
      <xdr:row>76</xdr:row>
      <xdr:rowOff>132651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47345"/>
          <a:ext cx="8890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97320</xdr:rowOff>
    </xdr:from>
    <xdr:to>
      <xdr:col>20</xdr:col>
      <xdr:colOff>38100</xdr:colOff>
      <xdr:row>78</xdr:row>
      <xdr:rowOff>27470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18597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39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121526</xdr:rowOff>
    </xdr:from>
    <xdr:to>
      <xdr:col>15</xdr:col>
      <xdr:colOff>50800</xdr:colOff>
      <xdr:row>76</xdr:row>
      <xdr:rowOff>132651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51726"/>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75527</xdr:rowOff>
    </xdr:from>
    <xdr:to>
      <xdr:col>15</xdr:col>
      <xdr:colOff>101600</xdr:colOff>
      <xdr:row>78</xdr:row>
      <xdr:rowOff>5677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168254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36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121526</xdr:rowOff>
    </xdr:from>
    <xdr:to>
      <xdr:col>10</xdr:col>
      <xdr:colOff>114300</xdr:colOff>
      <xdr:row>76</xdr:row>
      <xdr:rowOff>157378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51726"/>
          <a:ext cx="8890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13043</xdr:rowOff>
    </xdr:from>
    <xdr:to>
      <xdr:col>10</xdr:col>
      <xdr:colOff>165100</xdr:colOff>
      <xdr:row>77</xdr:row>
      <xdr:rowOff>114643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105770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30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46876</xdr:rowOff>
    </xdr:from>
    <xdr:to>
      <xdr:col>6</xdr:col>
      <xdr:colOff>38100</xdr:colOff>
      <xdr:row>77</xdr:row>
      <xdr:rowOff>148476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139603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34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91339</xdr:rowOff>
    </xdr:from>
    <xdr:to>
      <xdr:col>24</xdr:col>
      <xdr:colOff>114300</xdr:colOff>
      <xdr:row>77</xdr:row>
      <xdr:rowOff>21489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114216</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97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66345</xdr:rowOff>
    </xdr:from>
    <xdr:to>
      <xdr:col>20</xdr:col>
      <xdr:colOff>38100</xdr:colOff>
      <xdr:row>76</xdr:row>
      <xdr:rowOff>167945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13022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87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81851</xdr:rowOff>
    </xdr:from>
    <xdr:to>
      <xdr:col>15</xdr:col>
      <xdr:colOff>101600</xdr:colOff>
      <xdr:row>77</xdr:row>
      <xdr:rowOff>12001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1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28529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88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70726</xdr:rowOff>
    </xdr:from>
    <xdr:to>
      <xdr:col>10</xdr:col>
      <xdr:colOff>165100</xdr:colOff>
      <xdr:row>77</xdr:row>
      <xdr:rowOff>876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17403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87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106578</xdr:rowOff>
    </xdr:from>
    <xdr:to>
      <xdr:col>6</xdr:col>
      <xdr:colOff>38100</xdr:colOff>
      <xdr:row>77</xdr:row>
      <xdr:rowOff>36728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3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53256</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91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30497</xdr:rowOff>
    </xdr:from>
    <xdr:to>
      <xdr:col>24</xdr:col>
      <xdr:colOff>62865</xdr:colOff>
      <xdr:row>99</xdr:row>
      <xdr:rowOff>61725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60997"/>
          <a:ext cx="1270" cy="157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65552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61725</xdr:rowOff>
    </xdr:from>
    <xdr:to>
      <xdr:col>24</xdr:col>
      <xdr:colOff>152400</xdr:colOff>
      <xdr:row>99</xdr:row>
      <xdr:rowOff>61725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3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148624</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30497</xdr:rowOff>
    </xdr:from>
    <xdr:to>
      <xdr:col>24</xdr:col>
      <xdr:colOff>152400</xdr:colOff>
      <xdr:row>90</xdr:row>
      <xdr:rowOff>30497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6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134260</xdr:rowOff>
    </xdr:from>
    <xdr:to>
      <xdr:col>24</xdr:col>
      <xdr:colOff>63500</xdr:colOff>
      <xdr:row>96</xdr:row>
      <xdr:rowOff>59621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250560"/>
          <a:ext cx="838200" cy="26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75328</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63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96901</xdr:rowOff>
    </xdr:from>
    <xdr:to>
      <xdr:col>24</xdr:col>
      <xdr:colOff>114300</xdr:colOff>
      <xdr:row>96</xdr:row>
      <xdr:rowOff>27051</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59621</xdr:rowOff>
    </xdr:from>
    <xdr:to>
      <xdr:col>19</xdr:col>
      <xdr:colOff>177800</xdr:colOff>
      <xdr:row>96</xdr:row>
      <xdr:rowOff>79259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518821"/>
          <a:ext cx="889000" cy="1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110891</xdr:rowOff>
    </xdr:from>
    <xdr:to>
      <xdr:col>20</xdr:col>
      <xdr:colOff>38100</xdr:colOff>
      <xdr:row>96</xdr:row>
      <xdr:rowOff>41041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57568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17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152958</xdr:rowOff>
    </xdr:from>
    <xdr:to>
      <xdr:col>15</xdr:col>
      <xdr:colOff>50800</xdr:colOff>
      <xdr:row>96</xdr:row>
      <xdr:rowOff>79259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440708"/>
          <a:ext cx="889000" cy="9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170830</xdr:rowOff>
    </xdr:from>
    <xdr:to>
      <xdr:col>15</xdr:col>
      <xdr:colOff>101600</xdr:colOff>
      <xdr:row>96</xdr:row>
      <xdr:rowOff>100980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117507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23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152958</xdr:rowOff>
    </xdr:from>
    <xdr:to>
      <xdr:col>10</xdr:col>
      <xdr:colOff>114300</xdr:colOff>
      <xdr:row>95</xdr:row>
      <xdr:rowOff>161531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440708"/>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160269</xdr:rowOff>
    </xdr:from>
    <xdr:to>
      <xdr:col>10</xdr:col>
      <xdr:colOff>165100</xdr:colOff>
      <xdr:row>96</xdr:row>
      <xdr:rowOff>90419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81546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153594</xdr:rowOff>
    </xdr:from>
    <xdr:to>
      <xdr:col>6</xdr:col>
      <xdr:colOff>38100</xdr:colOff>
      <xdr:row>96</xdr:row>
      <xdr:rowOff>83744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74871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83460</xdr:rowOff>
    </xdr:from>
    <xdr:to>
      <xdr:col>24</xdr:col>
      <xdr:colOff>114300</xdr:colOff>
      <xdr:row>95</xdr:row>
      <xdr:rowOff>13610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1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106337</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05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8821</xdr:rowOff>
    </xdr:from>
    <xdr:to>
      <xdr:col>20</xdr:col>
      <xdr:colOff>38100</xdr:colOff>
      <xdr:row>96</xdr:row>
      <xdr:rowOff>110421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101548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56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28459</xdr:rowOff>
    </xdr:from>
    <xdr:to>
      <xdr:col>15</xdr:col>
      <xdr:colOff>101600</xdr:colOff>
      <xdr:row>96</xdr:row>
      <xdr:rowOff>130059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8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121186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58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102158</xdr:rowOff>
    </xdr:from>
    <xdr:to>
      <xdr:col>10</xdr:col>
      <xdr:colOff>165100</xdr:colOff>
      <xdr:row>96</xdr:row>
      <xdr:rowOff>32308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3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48835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16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110731</xdr:rowOff>
    </xdr:from>
    <xdr:to>
      <xdr:col>6</xdr:col>
      <xdr:colOff>38100</xdr:colOff>
      <xdr:row>96</xdr:row>
      <xdr:rowOff>40881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3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57408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17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45083</xdr:rowOff>
    </xdr:from>
    <xdr:to>
      <xdr:col>54</xdr:col>
      <xdr:colOff>189865</xdr:colOff>
      <xdr:row>34</xdr:row>
      <xdr:rowOff>151171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360033"/>
          <a:ext cx="1270" cy="620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154998</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598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151171</xdr:rowOff>
    </xdr:from>
    <xdr:to>
      <xdr:col>55</xdr:col>
      <xdr:colOff>88900</xdr:colOff>
      <xdr:row>34</xdr:row>
      <xdr:rowOff>151171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98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163210</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13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45083</xdr:rowOff>
    </xdr:from>
    <xdr:to>
      <xdr:col>55</xdr:col>
      <xdr:colOff>88900</xdr:colOff>
      <xdr:row>31</xdr:row>
      <xdr:rowOff>45083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36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126990</xdr:rowOff>
    </xdr:from>
    <xdr:to>
      <xdr:col>55</xdr:col>
      <xdr:colOff>0</xdr:colOff>
      <xdr:row>36</xdr:row>
      <xdr:rowOff>104875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5784840"/>
          <a:ext cx="838200" cy="49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70080</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556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47203</xdr:rowOff>
    </xdr:from>
    <xdr:to>
      <xdr:col>55</xdr:col>
      <xdr:colOff>50800</xdr:colOff>
      <xdr:row>33</xdr:row>
      <xdr:rowOff>148803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104875</xdr:rowOff>
    </xdr:from>
    <xdr:to>
      <xdr:col>50</xdr:col>
      <xdr:colOff>114300</xdr:colOff>
      <xdr:row>36</xdr:row>
      <xdr:rowOff>140020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277075"/>
          <a:ext cx="889000" cy="3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24051</xdr:rowOff>
    </xdr:from>
    <xdr:to>
      <xdr:col>50</xdr:col>
      <xdr:colOff>165100</xdr:colOff>
      <xdr:row>36</xdr:row>
      <xdr:rowOff>125651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142178</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59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124850</xdr:rowOff>
    </xdr:from>
    <xdr:to>
      <xdr:col>45</xdr:col>
      <xdr:colOff>177800</xdr:colOff>
      <xdr:row>36</xdr:row>
      <xdr:rowOff>140020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297050"/>
          <a:ext cx="889000" cy="1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158500</xdr:rowOff>
    </xdr:from>
    <xdr:to>
      <xdr:col>46</xdr:col>
      <xdr:colOff>38100</xdr:colOff>
      <xdr:row>36</xdr:row>
      <xdr:rowOff>88650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105177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124850</xdr:rowOff>
    </xdr:from>
    <xdr:to>
      <xdr:col>41</xdr:col>
      <xdr:colOff>50800</xdr:colOff>
      <xdr:row>36</xdr:row>
      <xdr:rowOff>168106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297050"/>
          <a:ext cx="889000" cy="4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67883</xdr:rowOff>
    </xdr:from>
    <xdr:to>
      <xdr:col>41</xdr:col>
      <xdr:colOff>101600</xdr:colOff>
      <xdr:row>36</xdr:row>
      <xdr:rowOff>169483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14560</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79660</xdr:rowOff>
    </xdr:from>
    <xdr:to>
      <xdr:col>36</xdr:col>
      <xdr:colOff>165100</xdr:colOff>
      <xdr:row>37</xdr:row>
      <xdr:rowOff>9810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26337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0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76190</xdr:rowOff>
    </xdr:from>
    <xdr:to>
      <xdr:col>55</xdr:col>
      <xdr:colOff>50800</xdr:colOff>
      <xdr:row>34</xdr:row>
      <xdr:rowOff>6340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7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54617</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71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54075</xdr:rowOff>
    </xdr:from>
    <xdr:to>
      <xdr:col>50</xdr:col>
      <xdr:colOff>165100</xdr:colOff>
      <xdr:row>36</xdr:row>
      <xdr:rowOff>155675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2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146802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72111" y="63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89220</xdr:rowOff>
    </xdr:from>
    <xdr:to>
      <xdr:col>46</xdr:col>
      <xdr:colOff>38100</xdr:colOff>
      <xdr:row>37</xdr:row>
      <xdr:rowOff>19370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26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10497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3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74050</xdr:rowOff>
    </xdr:from>
    <xdr:to>
      <xdr:col>41</xdr:col>
      <xdr:colOff>101600</xdr:colOff>
      <xdr:row>37</xdr:row>
      <xdr:rowOff>4200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2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166777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33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117306</xdr:rowOff>
    </xdr:from>
    <xdr:to>
      <xdr:col>36</xdr:col>
      <xdr:colOff>165100</xdr:colOff>
      <xdr:row>37</xdr:row>
      <xdr:rowOff>47456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28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38583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38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2001</xdr:rowOff>
    </xdr:from>
    <xdr:to>
      <xdr:col>54</xdr:col>
      <xdr:colOff>189865</xdr:colOff>
      <xdr:row>58</xdr:row>
      <xdr:rowOff>24993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917401"/>
          <a:ext cx="1270" cy="1051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28820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24993</xdr:rowOff>
    </xdr:from>
    <xdr:to>
      <xdr:col>55</xdr:col>
      <xdr:colOff>88900</xdr:colOff>
      <xdr:row>58</xdr:row>
      <xdr:rowOff>24993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120128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6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2001</xdr:rowOff>
    </xdr:from>
    <xdr:to>
      <xdr:col>55</xdr:col>
      <xdr:colOff>88900</xdr:colOff>
      <xdr:row>52</xdr:row>
      <xdr:rowOff>2001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91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116209</xdr:rowOff>
    </xdr:from>
    <xdr:to>
      <xdr:col>55</xdr:col>
      <xdr:colOff>0</xdr:colOff>
      <xdr:row>56</xdr:row>
      <xdr:rowOff>67449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545959"/>
          <a:ext cx="838200" cy="12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24081</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25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45654</xdr:rowOff>
    </xdr:from>
    <xdr:to>
      <xdr:col>55</xdr:col>
      <xdr:colOff>50800</xdr:colOff>
      <xdr:row>56</xdr:row>
      <xdr:rowOff>147254</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4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67449</xdr:rowOff>
    </xdr:from>
    <xdr:to>
      <xdr:col>50</xdr:col>
      <xdr:colOff>114300</xdr:colOff>
      <xdr:row>56</xdr:row>
      <xdr:rowOff>136545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668649"/>
          <a:ext cx="889000" cy="6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51853</xdr:rowOff>
    </xdr:from>
    <xdr:to>
      <xdr:col>50</xdr:col>
      <xdr:colOff>165100</xdr:colOff>
      <xdr:row>56</xdr:row>
      <xdr:rowOff>153453</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5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144580</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74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43423</xdr:rowOff>
    </xdr:from>
    <xdr:to>
      <xdr:col>45</xdr:col>
      <xdr:colOff>177800</xdr:colOff>
      <xdr:row>56</xdr:row>
      <xdr:rowOff>136545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644623"/>
          <a:ext cx="889000" cy="9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162226</xdr:rowOff>
    </xdr:from>
    <xdr:to>
      <xdr:col>46</xdr:col>
      <xdr:colOff>38100</xdr:colOff>
      <xdr:row>56</xdr:row>
      <xdr:rowOff>92376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9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108903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3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43423</xdr:rowOff>
    </xdr:from>
    <xdr:to>
      <xdr:col>41</xdr:col>
      <xdr:colOff>50800</xdr:colOff>
      <xdr:row>56</xdr:row>
      <xdr:rowOff>159419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644623"/>
          <a:ext cx="889000" cy="11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151084</xdr:rowOff>
    </xdr:from>
    <xdr:to>
      <xdr:col>41</xdr:col>
      <xdr:colOff>101600</xdr:colOff>
      <xdr:row>56</xdr:row>
      <xdr:rowOff>81234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8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97761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35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76908</xdr:rowOff>
    </xdr:from>
    <xdr:to>
      <xdr:col>36</xdr:col>
      <xdr:colOff>165100</xdr:colOff>
      <xdr:row>56</xdr:row>
      <xdr:rowOff>7058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0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23585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28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65409</xdr:rowOff>
    </xdr:from>
    <xdr:to>
      <xdr:col>55</xdr:col>
      <xdr:colOff>50800</xdr:colOff>
      <xdr:row>55</xdr:row>
      <xdr:rowOff>167009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49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88286</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34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16649</xdr:rowOff>
    </xdr:from>
    <xdr:to>
      <xdr:col>50</xdr:col>
      <xdr:colOff>165100</xdr:colOff>
      <xdr:row>56</xdr:row>
      <xdr:rowOff>118249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61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134776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3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85745</xdr:rowOff>
    </xdr:from>
    <xdr:to>
      <xdr:col>46</xdr:col>
      <xdr:colOff>38100</xdr:colOff>
      <xdr:row>57</xdr:row>
      <xdr:rowOff>15895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68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7022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7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164073</xdr:rowOff>
    </xdr:from>
    <xdr:to>
      <xdr:col>41</xdr:col>
      <xdr:colOff>101600</xdr:colOff>
      <xdr:row>56</xdr:row>
      <xdr:rowOff>94223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59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85350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68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108619</xdr:rowOff>
    </xdr:from>
    <xdr:to>
      <xdr:col>36</xdr:col>
      <xdr:colOff>165100</xdr:colOff>
      <xdr:row>57</xdr:row>
      <xdr:rowOff>38769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0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29896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80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111925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13425"/>
          <a:ext cx="1270" cy="147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58602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8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111925</xdr:rowOff>
    </xdr:from>
    <xdr:to>
      <xdr:col>55</xdr:col>
      <xdr:colOff>88900</xdr:colOff>
      <xdr:row>70</xdr:row>
      <xdr:rowOff>111925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111925</xdr:rowOff>
    </xdr:from>
    <xdr:to>
      <xdr:col>55</xdr:col>
      <xdr:colOff>0</xdr:colOff>
      <xdr:row>73</xdr:row>
      <xdr:rowOff>167704</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2113425"/>
          <a:ext cx="838200" cy="57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44887</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4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66460</xdr:rowOff>
    </xdr:from>
    <xdr:to>
      <xdr:col>55</xdr:col>
      <xdr:colOff>50800</xdr:colOff>
      <xdr:row>77</xdr:row>
      <xdr:rowOff>168060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2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106134</xdr:rowOff>
    </xdr:from>
    <xdr:to>
      <xdr:col>50</xdr:col>
      <xdr:colOff>114300</xdr:colOff>
      <xdr:row>73</xdr:row>
      <xdr:rowOff>167704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2621984"/>
          <a:ext cx="8890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67526</xdr:rowOff>
    </xdr:from>
    <xdr:to>
      <xdr:col>50</xdr:col>
      <xdr:colOff>165100</xdr:colOff>
      <xdr:row>75</xdr:row>
      <xdr:rowOff>169126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29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160253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01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106134</xdr:rowOff>
    </xdr:from>
    <xdr:to>
      <xdr:col>45</xdr:col>
      <xdr:colOff>177800</xdr:colOff>
      <xdr:row>77</xdr:row>
      <xdr:rowOff>143433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2621984"/>
          <a:ext cx="889000" cy="72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151898</xdr:rowOff>
    </xdr:from>
    <xdr:to>
      <xdr:col>46</xdr:col>
      <xdr:colOff>38100</xdr:colOff>
      <xdr:row>74</xdr:row>
      <xdr:rowOff>82048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266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73175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76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82150</xdr:rowOff>
    </xdr:from>
    <xdr:to>
      <xdr:col>41</xdr:col>
      <xdr:colOff>50800</xdr:colOff>
      <xdr:row>77</xdr:row>
      <xdr:rowOff>143433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2940900"/>
          <a:ext cx="889000" cy="40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64002</xdr:rowOff>
    </xdr:from>
    <xdr:to>
      <xdr:col>41</xdr:col>
      <xdr:colOff>101600</xdr:colOff>
      <xdr:row>73</xdr:row>
      <xdr:rowOff>165602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257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10679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23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30359</xdr:rowOff>
    </xdr:from>
    <xdr:to>
      <xdr:col>36</xdr:col>
      <xdr:colOff>165100</xdr:colOff>
      <xdr:row>72</xdr:row>
      <xdr:rowOff>131959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3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148486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21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61125</xdr:rowOff>
    </xdr:from>
    <xdr:to>
      <xdr:col>55</xdr:col>
      <xdr:colOff>50800</xdr:colOff>
      <xdr:row>70</xdr:row>
      <xdr:rowOff>162725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20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14152</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01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116904</xdr:rowOff>
    </xdr:from>
    <xdr:to>
      <xdr:col>50</xdr:col>
      <xdr:colOff>165100</xdr:colOff>
      <xdr:row>74</xdr:row>
      <xdr:rowOff>47054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263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63581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240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55334</xdr:rowOff>
    </xdr:from>
    <xdr:to>
      <xdr:col>46</xdr:col>
      <xdr:colOff>38100</xdr:colOff>
      <xdr:row>73</xdr:row>
      <xdr:rowOff>156934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25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2011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23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92633</xdr:rowOff>
    </xdr:from>
    <xdr:to>
      <xdr:col>41</xdr:col>
      <xdr:colOff>101600</xdr:colOff>
      <xdr:row>78</xdr:row>
      <xdr:rowOff>22783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29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13910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3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31350</xdr:rowOff>
    </xdr:from>
    <xdr:to>
      <xdr:col>36</xdr:col>
      <xdr:colOff>165100</xdr:colOff>
      <xdr:row>75</xdr:row>
      <xdr:rowOff>132950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28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124077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29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44501</xdr:rowOff>
    </xdr:from>
    <xdr:to>
      <xdr:col>54</xdr:col>
      <xdr:colOff>189865</xdr:colOff>
      <xdr:row>98</xdr:row>
      <xdr:rowOff>93692</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817901"/>
          <a:ext cx="1270" cy="1077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97519</xdr:rowOff>
    </xdr:from>
    <xdr:ext cx="534377"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93692</xdr:rowOff>
    </xdr:from>
    <xdr:to>
      <xdr:col>55</xdr:col>
      <xdr:colOff>88900</xdr:colOff>
      <xdr:row>98</xdr:row>
      <xdr:rowOff>93692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9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162628</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44501</xdr:rowOff>
    </xdr:from>
    <xdr:to>
      <xdr:col>55</xdr:col>
      <xdr:colOff>88900</xdr:colOff>
      <xdr:row>92</xdr:row>
      <xdr:rowOff>44501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81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1960</xdr:rowOff>
    </xdr:from>
    <xdr:to>
      <xdr:col>55</xdr:col>
      <xdr:colOff>0</xdr:colOff>
      <xdr:row>98</xdr:row>
      <xdr:rowOff>29318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804060"/>
          <a:ext cx="838200" cy="2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16167</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475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164740</xdr:rowOff>
    </xdr:from>
    <xdr:to>
      <xdr:col>55</xdr:col>
      <xdr:colOff>50800</xdr:colOff>
      <xdr:row>97</xdr:row>
      <xdr:rowOff>94890</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29318</xdr:rowOff>
    </xdr:from>
    <xdr:to>
      <xdr:col>50</xdr:col>
      <xdr:colOff>114300</xdr:colOff>
      <xdr:row>98</xdr:row>
      <xdr:rowOff>60545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831418"/>
          <a:ext cx="889000" cy="3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77932</xdr:rowOff>
    </xdr:from>
    <xdr:to>
      <xdr:col>50</xdr:col>
      <xdr:colOff>165100</xdr:colOff>
      <xdr:row>98</xdr:row>
      <xdr:rowOff>8082</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24609</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4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139463</xdr:rowOff>
    </xdr:from>
    <xdr:to>
      <xdr:col>45</xdr:col>
      <xdr:colOff>177800</xdr:colOff>
      <xdr:row>98</xdr:row>
      <xdr:rowOff>60545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7861300" y="16598663"/>
          <a:ext cx="889000" cy="26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96535</xdr:rowOff>
    </xdr:from>
    <xdr:to>
      <xdr:col>46</xdr:col>
      <xdr:colOff>38100</xdr:colOff>
      <xdr:row>98</xdr:row>
      <xdr:rowOff>26685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43212</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50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139463</xdr:rowOff>
    </xdr:from>
    <xdr:to>
      <xdr:col>41</xdr:col>
      <xdr:colOff>50800</xdr:colOff>
      <xdr:row>98</xdr:row>
      <xdr:rowOff>2316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6972300" y="16598663"/>
          <a:ext cx="889000" cy="20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89855</xdr:rowOff>
    </xdr:from>
    <xdr:to>
      <xdr:col>41</xdr:col>
      <xdr:colOff>101600</xdr:colOff>
      <xdr:row>98</xdr:row>
      <xdr:rowOff>20005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7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11132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81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126853</xdr:rowOff>
    </xdr:from>
    <xdr:to>
      <xdr:col>36</xdr:col>
      <xdr:colOff>165100</xdr:colOff>
      <xdr:row>98</xdr:row>
      <xdr:rowOff>57003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75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48130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85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122610</xdr:rowOff>
    </xdr:from>
    <xdr:to>
      <xdr:col>55</xdr:col>
      <xdr:colOff>50800</xdr:colOff>
      <xdr:row>98</xdr:row>
      <xdr:rowOff>52760</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75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37537</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66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149968</xdr:rowOff>
    </xdr:from>
    <xdr:to>
      <xdr:col>50</xdr:col>
      <xdr:colOff>165100</xdr:colOff>
      <xdr:row>98</xdr:row>
      <xdr:rowOff>80118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78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71245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87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9745</xdr:rowOff>
    </xdr:from>
    <xdr:to>
      <xdr:col>46</xdr:col>
      <xdr:colOff>38100</xdr:colOff>
      <xdr:row>98</xdr:row>
      <xdr:rowOff>111345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81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102472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9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88663</xdr:rowOff>
    </xdr:from>
    <xdr:to>
      <xdr:col>41</xdr:col>
      <xdr:colOff>101600</xdr:colOff>
      <xdr:row>97</xdr:row>
      <xdr:rowOff>18813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54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35340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32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122966</xdr:rowOff>
    </xdr:from>
    <xdr:to>
      <xdr:col>36</xdr:col>
      <xdr:colOff>165100</xdr:colOff>
      <xdr:row>98</xdr:row>
      <xdr:rowOff>53116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75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69643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52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45010</xdr:rowOff>
    </xdr:from>
    <xdr:to>
      <xdr:col>85</xdr:col>
      <xdr:colOff>126364</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359960"/>
          <a:ext cx="1269" cy="142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163137</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13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45010</xdr:rowOff>
    </xdr:from>
    <xdr:to>
      <xdr:col>86</xdr:col>
      <xdr:colOff>25400</xdr:colOff>
      <xdr:row>31</xdr:row>
      <xdr:rowOff>45010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35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6492</xdr:rowOff>
    </xdr:from>
    <xdr:to>
      <xdr:col>85</xdr:col>
      <xdr:colOff>127000</xdr:colOff>
      <xdr:row>39</xdr:row>
      <xdr:rowOff>89033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693042"/>
          <a:ext cx="838200" cy="8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125672</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69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102795</xdr:rowOff>
    </xdr:from>
    <xdr:to>
      <xdr:col>85</xdr:col>
      <xdr:colOff>177800</xdr:colOff>
      <xdr:row>39</xdr:row>
      <xdr:rowOff>32945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6492</xdr:rowOff>
    </xdr:from>
    <xdr:to>
      <xdr:col>81</xdr:col>
      <xdr:colOff>50800</xdr:colOff>
      <xdr:row>39</xdr:row>
      <xdr:rowOff>24045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693042"/>
          <a:ext cx="889000" cy="1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73127</xdr:rowOff>
    </xdr:from>
    <xdr:to>
      <xdr:col>81</xdr:col>
      <xdr:colOff>101600</xdr:colOff>
      <xdr:row>39</xdr:row>
      <xdr:rowOff>3277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8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19804</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36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12011</xdr:rowOff>
    </xdr:from>
    <xdr:to>
      <xdr:col>76</xdr:col>
      <xdr:colOff>114300</xdr:colOff>
      <xdr:row>39</xdr:row>
      <xdr:rowOff>24045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698561"/>
          <a:ext cx="889000" cy="1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95627</xdr:rowOff>
    </xdr:from>
    <xdr:to>
      <xdr:col>76</xdr:col>
      <xdr:colOff>165100</xdr:colOff>
      <xdr:row>39</xdr:row>
      <xdr:rowOff>25777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1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42304</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38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12011</xdr:rowOff>
    </xdr:from>
    <xdr:to>
      <xdr:col>71</xdr:col>
      <xdr:colOff>177800</xdr:colOff>
      <xdr:row>39</xdr:row>
      <xdr:rowOff>35132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698561"/>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119549</xdr:rowOff>
    </xdr:from>
    <xdr:to>
      <xdr:col>72</xdr:col>
      <xdr:colOff>38100</xdr:colOff>
      <xdr:row>39</xdr:row>
      <xdr:rowOff>49699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3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66226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100363</xdr:rowOff>
    </xdr:from>
    <xdr:to>
      <xdr:col>67</xdr:col>
      <xdr:colOff>101600</xdr:colOff>
      <xdr:row>39</xdr:row>
      <xdr:rowOff>30513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1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47039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39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38233</xdr:rowOff>
    </xdr:from>
    <xdr:to>
      <xdr:col>85</xdr:col>
      <xdr:colOff>177800</xdr:colOff>
      <xdr:row>39</xdr:row>
      <xdr:rowOff>139833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72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124610</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39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127142</xdr:rowOff>
    </xdr:from>
    <xdr:to>
      <xdr:col>81</xdr:col>
      <xdr:colOff>101600</xdr:colOff>
      <xdr:row>39</xdr:row>
      <xdr:rowOff>57292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4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48419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73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144695</xdr:rowOff>
    </xdr:from>
    <xdr:to>
      <xdr:col>76</xdr:col>
      <xdr:colOff>165100</xdr:colOff>
      <xdr:row>39</xdr:row>
      <xdr:rowOff>74845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5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65972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75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132661</xdr:rowOff>
    </xdr:from>
    <xdr:to>
      <xdr:col>72</xdr:col>
      <xdr:colOff>38100</xdr:colOff>
      <xdr:row>39</xdr:row>
      <xdr:rowOff>62811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4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53938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74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155782</xdr:rowOff>
    </xdr:from>
    <xdr:to>
      <xdr:col>67</xdr:col>
      <xdr:colOff>101600</xdr:colOff>
      <xdr:row>39</xdr:row>
      <xdr:rowOff>85932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77059</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76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39856</xdr:rowOff>
    </xdr:from>
    <xdr:to>
      <xdr:col>85</xdr:col>
      <xdr:colOff>126364</xdr:colOff>
      <xdr:row>78</xdr:row>
      <xdr:rowOff>26217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12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30044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26217</xdr:rowOff>
    </xdr:from>
    <xdr:to>
      <xdr:col>86</xdr:col>
      <xdr:colOff>25400</xdr:colOff>
      <xdr:row>78</xdr:row>
      <xdr:rowOff>26217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9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157983</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8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39856</xdr:rowOff>
    </xdr:from>
    <xdr:to>
      <xdr:col>86</xdr:col>
      <xdr:colOff>25400</xdr:colOff>
      <xdr:row>71</xdr:row>
      <xdr:rowOff>39856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1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68007</xdr:rowOff>
    </xdr:from>
    <xdr:to>
      <xdr:col>85</xdr:col>
      <xdr:colOff>127000</xdr:colOff>
      <xdr:row>74</xdr:row>
      <xdr:rowOff>92652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755307"/>
          <a:ext cx="838200" cy="2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102684</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61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124257</xdr:rowOff>
    </xdr:from>
    <xdr:to>
      <xdr:col>85</xdr:col>
      <xdr:colOff>177800</xdr:colOff>
      <xdr:row>76</xdr:row>
      <xdr:rowOff>54406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983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92652</xdr:rowOff>
    </xdr:from>
    <xdr:to>
      <xdr:col>81</xdr:col>
      <xdr:colOff>50800</xdr:colOff>
      <xdr:row>74</xdr:row>
      <xdr:rowOff>133549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779952"/>
          <a:ext cx="889000" cy="4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131452</xdr:rowOff>
    </xdr:from>
    <xdr:to>
      <xdr:col>81</xdr:col>
      <xdr:colOff>101600</xdr:colOff>
      <xdr:row>76</xdr:row>
      <xdr:rowOff>61602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99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52729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0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133549</xdr:rowOff>
    </xdr:from>
    <xdr:to>
      <xdr:col>76</xdr:col>
      <xdr:colOff>114300</xdr:colOff>
      <xdr:row>75</xdr:row>
      <xdr:rowOff>123023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2820849"/>
          <a:ext cx="889000" cy="16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128426</xdr:rowOff>
    </xdr:from>
    <xdr:to>
      <xdr:col>76</xdr:col>
      <xdr:colOff>165100</xdr:colOff>
      <xdr:row>76</xdr:row>
      <xdr:rowOff>58576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8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49703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0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123023</xdr:rowOff>
    </xdr:from>
    <xdr:to>
      <xdr:col>71</xdr:col>
      <xdr:colOff>177800</xdr:colOff>
      <xdr:row>76</xdr:row>
      <xdr:rowOff>4674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981773"/>
          <a:ext cx="889000" cy="5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138593</xdr:rowOff>
    </xdr:from>
    <xdr:to>
      <xdr:col>72</xdr:col>
      <xdr:colOff>38100</xdr:colOff>
      <xdr:row>76</xdr:row>
      <xdr:rowOff>68743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9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59870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09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138876</xdr:rowOff>
    </xdr:from>
    <xdr:to>
      <xdr:col>67</xdr:col>
      <xdr:colOff>101600</xdr:colOff>
      <xdr:row>76</xdr:row>
      <xdr:rowOff>69025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976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60154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09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17207</xdr:rowOff>
    </xdr:from>
    <xdr:to>
      <xdr:col>85</xdr:col>
      <xdr:colOff>177800</xdr:colOff>
      <xdr:row>74</xdr:row>
      <xdr:rowOff>118807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70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40084</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55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41852</xdr:rowOff>
    </xdr:from>
    <xdr:to>
      <xdr:col>81</xdr:col>
      <xdr:colOff>101600</xdr:colOff>
      <xdr:row>74</xdr:row>
      <xdr:rowOff>143452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72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159979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5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82749</xdr:rowOff>
    </xdr:from>
    <xdr:to>
      <xdr:col>76</xdr:col>
      <xdr:colOff>165100</xdr:colOff>
      <xdr:row>75</xdr:row>
      <xdr:rowOff>12899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77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29426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54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72223</xdr:rowOff>
    </xdr:from>
    <xdr:to>
      <xdr:col>72</xdr:col>
      <xdr:colOff>38100</xdr:colOff>
      <xdr:row>76</xdr:row>
      <xdr:rowOff>2372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9309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18900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70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125323</xdr:rowOff>
    </xdr:from>
    <xdr:to>
      <xdr:col>67</xdr:col>
      <xdr:colOff>101600</xdr:colOff>
      <xdr:row>76</xdr:row>
      <xdr:rowOff>55473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9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72000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75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150053</xdr:rowOff>
    </xdr:from>
    <xdr:to>
      <xdr:col>85</xdr:col>
      <xdr:colOff>126364</xdr:colOff>
      <xdr:row>99</xdr:row>
      <xdr:rowOff>96903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80553"/>
          <a:ext cx="1269" cy="148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100730</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74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96903</xdr:rowOff>
    </xdr:from>
    <xdr:to>
      <xdr:col>86</xdr:col>
      <xdr:colOff>25400</xdr:colOff>
      <xdr:row>99</xdr:row>
      <xdr:rowOff>96903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7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96730</xdr:rowOff>
    </xdr:from>
    <xdr:ext cx="534377"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5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150053</xdr:rowOff>
    </xdr:from>
    <xdr:to>
      <xdr:col>86</xdr:col>
      <xdr:colOff>25400</xdr:colOff>
      <xdr:row>90</xdr:row>
      <xdr:rowOff>150053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80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91825</xdr:rowOff>
    </xdr:from>
    <xdr:to>
      <xdr:col>85</xdr:col>
      <xdr:colOff>127000</xdr:colOff>
      <xdr:row>97</xdr:row>
      <xdr:rowOff>144942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722475"/>
          <a:ext cx="838200" cy="5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102764</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61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79887</xdr:rowOff>
    </xdr:from>
    <xdr:to>
      <xdr:col>85</xdr:col>
      <xdr:colOff>177800</xdr:colOff>
      <xdr:row>98</xdr:row>
      <xdr:rowOff>10037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91825</xdr:rowOff>
    </xdr:from>
    <xdr:to>
      <xdr:col>81</xdr:col>
      <xdr:colOff>50800</xdr:colOff>
      <xdr:row>98</xdr:row>
      <xdr:rowOff>126457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722475"/>
          <a:ext cx="889000" cy="20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141168</xdr:rowOff>
    </xdr:from>
    <xdr:to>
      <xdr:col>81</xdr:col>
      <xdr:colOff>101600</xdr:colOff>
      <xdr:row>98</xdr:row>
      <xdr:rowOff>71318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62445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67740</xdr:rowOff>
    </xdr:from>
    <xdr:to>
      <xdr:col>76</xdr:col>
      <xdr:colOff>114300</xdr:colOff>
      <xdr:row>98</xdr:row>
      <xdr:rowOff>126457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698390"/>
          <a:ext cx="889000" cy="23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66596</xdr:rowOff>
    </xdr:from>
    <xdr:to>
      <xdr:col>76</xdr:col>
      <xdr:colOff>165100</xdr:colOff>
      <xdr:row>97</xdr:row>
      <xdr:rowOff>168196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13273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67740</xdr:rowOff>
    </xdr:from>
    <xdr:to>
      <xdr:col>71</xdr:col>
      <xdr:colOff>177800</xdr:colOff>
      <xdr:row>98</xdr:row>
      <xdr:rowOff>41320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698390"/>
          <a:ext cx="889000" cy="14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36061</xdr:rowOff>
    </xdr:from>
    <xdr:to>
      <xdr:col>72</xdr:col>
      <xdr:colOff>38100</xdr:colOff>
      <xdr:row>97</xdr:row>
      <xdr:rowOff>137661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128788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75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102845</xdr:rowOff>
    </xdr:from>
    <xdr:to>
      <xdr:col>67</xdr:col>
      <xdr:colOff>101600</xdr:colOff>
      <xdr:row>96</xdr:row>
      <xdr:rowOff>32995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39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49522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1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94142</xdr:rowOff>
    </xdr:from>
    <xdr:to>
      <xdr:col>85</xdr:col>
      <xdr:colOff>177800</xdr:colOff>
      <xdr:row>98</xdr:row>
      <xdr:rowOff>24292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2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72569</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0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41025</xdr:rowOff>
    </xdr:from>
    <xdr:to>
      <xdr:col>81</xdr:col>
      <xdr:colOff>101600</xdr:colOff>
      <xdr:row>97</xdr:row>
      <xdr:rowOff>142625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67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159152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44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75657</xdr:rowOff>
    </xdr:from>
    <xdr:to>
      <xdr:col>76</xdr:col>
      <xdr:colOff>165100</xdr:colOff>
      <xdr:row>99</xdr:row>
      <xdr:rowOff>5807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7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168384</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7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16940</xdr:rowOff>
    </xdr:from>
    <xdr:to>
      <xdr:col>72</xdr:col>
      <xdr:colOff>38100</xdr:colOff>
      <xdr:row>97</xdr:row>
      <xdr:rowOff>118540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64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135067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42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161970</xdr:rowOff>
    </xdr:from>
    <xdr:to>
      <xdr:col>67</xdr:col>
      <xdr:colOff>101600</xdr:colOff>
      <xdr:row>98</xdr:row>
      <xdr:rowOff>92120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83247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8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94620</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581020"/>
          <a:ext cx="1269" cy="107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41297</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3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94620</xdr:rowOff>
    </xdr:from>
    <xdr:to>
      <xdr:col>116</xdr:col>
      <xdr:colOff>152400</xdr:colOff>
      <xdr:row>32</xdr:row>
      <xdr:rowOff>94620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58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99204</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71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76327</xdr:rowOff>
    </xdr:from>
    <xdr:to>
      <xdr:col>116</xdr:col>
      <xdr:colOff>114300</xdr:colOff>
      <xdr:row>38</xdr:row>
      <xdr:rowOff>6477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130139</xdr:rowOff>
    </xdr:from>
    <xdr:to>
      <xdr:col>112</xdr:col>
      <xdr:colOff>38100</xdr:colOff>
      <xdr:row>38</xdr:row>
      <xdr:rowOff>60289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76816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121773</xdr:rowOff>
    </xdr:from>
    <xdr:to>
      <xdr:col>107</xdr:col>
      <xdr:colOff>101600</xdr:colOff>
      <xdr:row>38</xdr:row>
      <xdr:rowOff>51922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68450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131054</xdr:rowOff>
    </xdr:from>
    <xdr:to>
      <xdr:col>102</xdr:col>
      <xdr:colOff>165100</xdr:colOff>
      <xdr:row>38</xdr:row>
      <xdr:rowOff>61204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77731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4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136632</xdr:rowOff>
    </xdr:from>
    <xdr:to>
      <xdr:col>98</xdr:col>
      <xdr:colOff>38100</xdr:colOff>
      <xdr:row>38</xdr:row>
      <xdr:rowOff>66782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48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83309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25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38796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954196"/>
          <a:ext cx="1269" cy="112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156923</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7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38796</xdr:rowOff>
    </xdr:from>
    <xdr:to>
      <xdr:col>116</xdr:col>
      <xdr:colOff>152400</xdr:colOff>
      <xdr:row>52</xdr:row>
      <xdr:rowOff>38796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9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107513</xdr:rowOff>
    </xdr:from>
    <xdr:to>
      <xdr:col>116</xdr:col>
      <xdr:colOff>63500</xdr:colOff>
      <xdr:row>58</xdr:row>
      <xdr:rowOff>108153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51613"/>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152879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54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130002</xdr:rowOff>
    </xdr:from>
    <xdr:to>
      <xdr:col>116</xdr:col>
      <xdr:colOff>114300</xdr:colOff>
      <xdr:row>58</xdr:row>
      <xdr:rowOff>60152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106965</xdr:rowOff>
    </xdr:from>
    <xdr:to>
      <xdr:col>111</xdr:col>
      <xdr:colOff>177800</xdr:colOff>
      <xdr:row>58</xdr:row>
      <xdr:rowOff>107513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51065"/>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152908</xdr:rowOff>
    </xdr:from>
    <xdr:to>
      <xdr:col>112</xdr:col>
      <xdr:colOff>38100</xdr:colOff>
      <xdr:row>58</xdr:row>
      <xdr:rowOff>83058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99585</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106965</xdr:rowOff>
    </xdr:from>
    <xdr:to>
      <xdr:col>107</xdr:col>
      <xdr:colOff>50800</xdr:colOff>
      <xdr:row>58</xdr:row>
      <xdr:rowOff>108885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051065"/>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113452</xdr:rowOff>
    </xdr:from>
    <xdr:to>
      <xdr:col>107</xdr:col>
      <xdr:colOff>101600</xdr:colOff>
      <xdr:row>58</xdr:row>
      <xdr:rowOff>43602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60129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106096</xdr:rowOff>
    </xdr:from>
    <xdr:to>
      <xdr:col>102</xdr:col>
      <xdr:colOff>114300</xdr:colOff>
      <xdr:row>58</xdr:row>
      <xdr:rowOff>108885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50196"/>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144313</xdr:rowOff>
    </xdr:from>
    <xdr:to>
      <xdr:col>102</xdr:col>
      <xdr:colOff>165100</xdr:colOff>
      <xdr:row>58</xdr:row>
      <xdr:rowOff>74463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90990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118710</xdr:rowOff>
    </xdr:from>
    <xdr:to>
      <xdr:col>98</xdr:col>
      <xdr:colOff>38100</xdr:colOff>
      <xdr:row>58</xdr:row>
      <xdr:rowOff>48860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9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65387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6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57353</xdr:rowOff>
    </xdr:from>
    <xdr:to>
      <xdr:col>116</xdr:col>
      <xdr:colOff>114300</xdr:colOff>
      <xdr:row>58</xdr:row>
      <xdr:rowOff>158953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143730</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16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56713</xdr:rowOff>
    </xdr:from>
    <xdr:to>
      <xdr:col>112</xdr:col>
      <xdr:colOff>38100</xdr:colOff>
      <xdr:row>58</xdr:row>
      <xdr:rowOff>158313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149440</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09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56165</xdr:rowOff>
    </xdr:from>
    <xdr:to>
      <xdr:col>107</xdr:col>
      <xdr:colOff>101600</xdr:colOff>
      <xdr:row>58</xdr:row>
      <xdr:rowOff>157765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0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148892</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092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58085</xdr:rowOff>
    </xdr:from>
    <xdr:to>
      <xdr:col>102</xdr:col>
      <xdr:colOff>165100</xdr:colOff>
      <xdr:row>58</xdr:row>
      <xdr:rowOff>159685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150812</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094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55296</xdr:rowOff>
    </xdr:from>
    <xdr:to>
      <xdr:col>98</xdr:col>
      <xdr:colOff>38100</xdr:colOff>
      <xdr:row>58</xdr:row>
      <xdr:rowOff>156896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9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148023</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7017" y="10092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88818</xdr:rowOff>
    </xdr:from>
    <xdr:to>
      <xdr:col>116</xdr:col>
      <xdr:colOff>62864</xdr:colOff>
      <xdr:row>78</xdr:row>
      <xdr:rowOff>112554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90318"/>
          <a:ext cx="1269" cy="139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116381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112554</xdr:rowOff>
    </xdr:from>
    <xdr:to>
      <xdr:col>116</xdr:col>
      <xdr:colOff>152400</xdr:colOff>
      <xdr:row>78</xdr:row>
      <xdr:rowOff>112554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8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35495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88818</xdr:rowOff>
    </xdr:from>
    <xdr:to>
      <xdr:col>116</xdr:col>
      <xdr:colOff>152400</xdr:colOff>
      <xdr:row>70</xdr:row>
      <xdr:rowOff>88818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9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1512</xdr:rowOff>
    </xdr:from>
    <xdr:to>
      <xdr:col>116</xdr:col>
      <xdr:colOff>63500</xdr:colOff>
      <xdr:row>74</xdr:row>
      <xdr:rowOff>40925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688812"/>
          <a:ext cx="838200" cy="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6043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64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27616</xdr:rowOff>
    </xdr:from>
    <xdr:to>
      <xdr:col>116</xdr:col>
      <xdr:colOff>114300</xdr:colOff>
      <xdr:row>75</xdr:row>
      <xdr:rowOff>129216</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40925</xdr:rowOff>
    </xdr:from>
    <xdr:to>
      <xdr:col>111</xdr:col>
      <xdr:colOff>177800</xdr:colOff>
      <xdr:row>74</xdr:row>
      <xdr:rowOff>117678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728225"/>
          <a:ext cx="889000" cy="7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163843</xdr:rowOff>
    </xdr:from>
    <xdr:to>
      <xdr:col>112</xdr:col>
      <xdr:colOff>38100</xdr:colOff>
      <xdr:row>75</xdr:row>
      <xdr:rowOff>93993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85120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9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60890</xdr:rowOff>
    </xdr:from>
    <xdr:to>
      <xdr:col>107</xdr:col>
      <xdr:colOff>50800</xdr:colOff>
      <xdr:row>74</xdr:row>
      <xdr:rowOff>117678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748190"/>
          <a:ext cx="889000" cy="5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146774</xdr:rowOff>
    </xdr:from>
    <xdr:to>
      <xdr:col>107</xdr:col>
      <xdr:colOff>101600</xdr:colOff>
      <xdr:row>75</xdr:row>
      <xdr:rowOff>76924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68051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60890</xdr:rowOff>
    </xdr:from>
    <xdr:to>
      <xdr:col>102</xdr:col>
      <xdr:colOff>114300</xdr:colOff>
      <xdr:row>74</xdr:row>
      <xdr:rowOff>91046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748190"/>
          <a:ext cx="8890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143783</xdr:rowOff>
    </xdr:from>
    <xdr:to>
      <xdr:col>102</xdr:col>
      <xdr:colOff>165100</xdr:colOff>
      <xdr:row>75</xdr:row>
      <xdr:rowOff>73933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65060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99702</xdr:rowOff>
    </xdr:from>
    <xdr:to>
      <xdr:col>98</xdr:col>
      <xdr:colOff>38100</xdr:colOff>
      <xdr:row>75</xdr:row>
      <xdr:rowOff>29852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20979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122162</xdr:rowOff>
    </xdr:from>
    <xdr:to>
      <xdr:col>116</xdr:col>
      <xdr:colOff>114300</xdr:colOff>
      <xdr:row>74</xdr:row>
      <xdr:rowOff>52312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6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145039</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48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161575</xdr:rowOff>
    </xdr:from>
    <xdr:to>
      <xdr:col>112</xdr:col>
      <xdr:colOff>38100</xdr:colOff>
      <xdr:row>74</xdr:row>
      <xdr:rowOff>91725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6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108252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45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66878</xdr:rowOff>
    </xdr:from>
    <xdr:to>
      <xdr:col>107</xdr:col>
      <xdr:colOff>101600</xdr:colOff>
      <xdr:row>74</xdr:row>
      <xdr:rowOff>168478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75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13555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52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10090</xdr:rowOff>
    </xdr:from>
    <xdr:to>
      <xdr:col>102</xdr:col>
      <xdr:colOff>165100</xdr:colOff>
      <xdr:row>74</xdr:row>
      <xdr:rowOff>111690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6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128217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47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40246</xdr:rowOff>
    </xdr:from>
    <xdr:to>
      <xdr:col>98</xdr:col>
      <xdr:colOff>38100</xdr:colOff>
      <xdr:row>74</xdr:row>
      <xdr:rowOff>141846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72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158373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50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・歳出決算総額は、住民一人当たり</a:t>
          </a:r>
          <a:r>
            <a:rPr kumimoji="1" lang="en-US" altLang="ja-JP" sz="1050">
              <a:solidFill>
                <a:schemeClr val="dk1"/>
              </a:solidFill>
              <a:effectLst/>
              <a:latin typeface="+mn-lt"/>
              <a:ea typeface="+mn-ea"/>
              <a:cs typeface="+mn-cs"/>
            </a:rPr>
            <a:t>756,787</a:t>
          </a:r>
          <a:r>
            <a:rPr kumimoji="1" lang="ja-JP" altLang="ja-JP" sz="1050">
              <a:solidFill>
                <a:schemeClr val="dk1"/>
              </a:solidFill>
              <a:effectLst/>
              <a:latin typeface="+mn-lt"/>
              <a:ea typeface="+mn-ea"/>
              <a:cs typeface="+mn-cs"/>
            </a:rPr>
            <a:t>円となって</a:t>
          </a:r>
          <a:r>
            <a:rPr kumimoji="1" lang="ja-JP" altLang="en-US" sz="1050">
              <a:solidFill>
                <a:schemeClr val="dk1"/>
              </a:solidFill>
              <a:effectLst/>
              <a:latin typeface="+mn-lt"/>
              <a:ea typeface="+mn-ea"/>
              <a:cs typeface="+mn-cs"/>
            </a:rPr>
            <a:t>おり、前年度より</a:t>
          </a:r>
          <a:r>
            <a:rPr kumimoji="1" lang="en-US" altLang="ja-JP" sz="1050">
              <a:solidFill>
                <a:schemeClr val="dk1"/>
              </a:solidFill>
              <a:effectLst/>
              <a:latin typeface="+mn-lt"/>
              <a:ea typeface="+mn-ea"/>
              <a:cs typeface="+mn-cs"/>
            </a:rPr>
            <a:t>152,359</a:t>
          </a:r>
          <a:r>
            <a:rPr kumimoji="1" lang="ja-JP" altLang="en-US" sz="1050">
              <a:solidFill>
                <a:schemeClr val="dk1"/>
              </a:solidFill>
              <a:effectLst/>
              <a:latin typeface="+mn-lt"/>
              <a:ea typeface="+mn-ea"/>
              <a:cs typeface="+mn-cs"/>
            </a:rPr>
            <a:t>円増加している</a:t>
          </a:r>
          <a:r>
            <a:rPr kumimoji="1" lang="ja-JP" altLang="ja-JP" sz="1050">
              <a:solidFill>
                <a:schemeClr val="dk1"/>
              </a:solidFill>
              <a:effectLst/>
              <a:latin typeface="+mn-lt"/>
              <a:ea typeface="+mn-ea"/>
              <a:cs typeface="+mn-cs"/>
            </a:rPr>
            <a:t>。人件費は、住民一人当たり</a:t>
          </a:r>
          <a:r>
            <a:rPr kumimoji="1" lang="en-US" altLang="ja-JP" sz="1050">
              <a:solidFill>
                <a:schemeClr val="dk1"/>
              </a:solidFill>
              <a:effectLst/>
              <a:latin typeface="+mn-lt"/>
              <a:ea typeface="+mn-ea"/>
              <a:cs typeface="+mn-cs"/>
            </a:rPr>
            <a:t>110,788</a:t>
          </a:r>
          <a:r>
            <a:rPr kumimoji="1" lang="ja-JP" altLang="ja-JP" sz="1050">
              <a:solidFill>
                <a:schemeClr val="dk1"/>
              </a:solidFill>
              <a:effectLst/>
              <a:latin typeface="+mn-lt"/>
              <a:ea typeface="+mn-ea"/>
              <a:cs typeface="+mn-cs"/>
            </a:rPr>
            <a:t>円となっており、</a:t>
          </a:r>
          <a:r>
            <a:rPr kumimoji="1" lang="ja-JP" altLang="en-US" sz="1050">
              <a:solidFill>
                <a:schemeClr val="dk1"/>
              </a:solidFill>
              <a:effectLst/>
              <a:latin typeface="+mn-lt"/>
              <a:ea typeface="+mn-ea"/>
              <a:cs typeface="+mn-cs"/>
            </a:rPr>
            <a:t>前年度より</a:t>
          </a:r>
          <a:r>
            <a:rPr kumimoji="1" lang="en-US" altLang="ja-JP" sz="1050">
              <a:solidFill>
                <a:schemeClr val="dk1"/>
              </a:solidFill>
              <a:effectLst/>
              <a:latin typeface="+mn-lt"/>
              <a:ea typeface="+mn-ea"/>
              <a:cs typeface="+mn-cs"/>
            </a:rPr>
            <a:t>27,867</a:t>
          </a:r>
          <a:r>
            <a:rPr kumimoji="1" lang="ja-JP" altLang="en-US" sz="1050">
              <a:solidFill>
                <a:schemeClr val="dk1"/>
              </a:solidFill>
              <a:effectLst/>
              <a:latin typeface="+mn-lt"/>
              <a:ea typeface="+mn-ea"/>
              <a:cs typeface="+mn-cs"/>
            </a:rPr>
            <a:t>円増加、類似団体を</a:t>
          </a:r>
          <a:r>
            <a:rPr kumimoji="1" lang="en-US" altLang="ja-JP" sz="1050">
              <a:solidFill>
                <a:schemeClr val="dk1"/>
              </a:solidFill>
              <a:effectLst/>
              <a:latin typeface="+mn-lt"/>
              <a:ea typeface="+mn-ea"/>
              <a:cs typeface="+mn-cs"/>
            </a:rPr>
            <a:t>18,499</a:t>
          </a:r>
          <a:r>
            <a:rPr kumimoji="1" lang="ja-JP" altLang="en-US" sz="1050">
              <a:solidFill>
                <a:schemeClr val="dk1"/>
              </a:solidFill>
              <a:effectLst/>
              <a:latin typeface="+mn-lt"/>
              <a:ea typeface="+mn-ea"/>
              <a:cs typeface="+mn-cs"/>
            </a:rPr>
            <a:t>円上回っている。令和元年度までは類似団体とほぼ同額であったが、制度改正により会計年度任用職員の報酬等が人件費に加算することとなった為、大幅に増加している。これは、類似団体と比べて特にこども園の保育士等の会計年度任用職員が多い事</a:t>
          </a:r>
          <a:r>
            <a:rPr kumimoji="1" lang="ja-JP" altLang="ja-JP" sz="1050">
              <a:solidFill>
                <a:schemeClr val="dk1"/>
              </a:solidFill>
              <a:effectLst/>
              <a:latin typeface="+mn-lt"/>
              <a:ea typeface="+mn-ea"/>
              <a:cs typeface="+mn-cs"/>
            </a:rPr>
            <a:t>が要因と考えられるが、今後も引き続き事務事業の見直しや職員の適正配置など、定員の適正化に努めていく。</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・補助費等は住民一人当たり</a:t>
          </a:r>
          <a:r>
            <a:rPr kumimoji="1" lang="en-US" altLang="ja-JP" sz="1050">
              <a:solidFill>
                <a:schemeClr val="dk1"/>
              </a:solidFill>
              <a:effectLst/>
              <a:latin typeface="+mn-lt"/>
              <a:ea typeface="+mn-ea"/>
              <a:cs typeface="+mn-cs"/>
            </a:rPr>
            <a:t>190,280</a:t>
          </a:r>
          <a:r>
            <a:rPr kumimoji="1" lang="ja-JP" altLang="en-US" sz="1050">
              <a:solidFill>
                <a:schemeClr val="dk1"/>
              </a:solidFill>
              <a:effectLst/>
              <a:latin typeface="+mn-lt"/>
              <a:ea typeface="+mn-ea"/>
              <a:cs typeface="+mn-cs"/>
            </a:rPr>
            <a:t>円となっており、前年度より</a:t>
          </a:r>
          <a:r>
            <a:rPr kumimoji="1" lang="en-US" altLang="ja-JP" sz="1050">
              <a:solidFill>
                <a:schemeClr val="dk1"/>
              </a:solidFill>
              <a:effectLst/>
              <a:latin typeface="+mn-lt"/>
              <a:ea typeface="+mn-ea"/>
              <a:cs typeface="+mn-cs"/>
            </a:rPr>
            <a:t>107,663</a:t>
          </a:r>
          <a:r>
            <a:rPr kumimoji="1" lang="ja-JP" altLang="en-US" sz="1050">
              <a:solidFill>
                <a:schemeClr val="dk1"/>
              </a:solidFill>
              <a:effectLst/>
              <a:latin typeface="+mn-lt"/>
              <a:ea typeface="+mn-ea"/>
              <a:cs typeface="+mn-cs"/>
            </a:rPr>
            <a:t>円と大幅に増加している。これは、住民一人当たり</a:t>
          </a:r>
          <a:r>
            <a:rPr kumimoji="1" lang="en-US" altLang="ja-JP" sz="1050">
              <a:solidFill>
                <a:schemeClr val="dk1"/>
              </a:solidFill>
              <a:effectLst/>
              <a:latin typeface="+mn-lt"/>
              <a:ea typeface="+mn-ea"/>
              <a:cs typeface="+mn-cs"/>
            </a:rPr>
            <a:t>10</a:t>
          </a:r>
          <a:r>
            <a:rPr kumimoji="1" lang="ja-JP" altLang="en-US" sz="1050">
              <a:solidFill>
                <a:schemeClr val="dk1"/>
              </a:solidFill>
              <a:effectLst/>
              <a:latin typeface="+mn-lt"/>
              <a:ea typeface="+mn-ea"/>
              <a:cs typeface="+mn-cs"/>
            </a:rPr>
            <a:t>万円を給付した特別定額給付金事業があった為である。</a:t>
          </a:r>
          <a:endParaRPr lang="ja-JP" altLang="ja-JP" sz="1050">
            <a:effectLst/>
          </a:endParaRPr>
        </a:p>
        <a:p>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繰出金は</a:t>
          </a:r>
          <a:r>
            <a:rPr kumimoji="1" lang="ja-JP" altLang="ja-JP" sz="1050">
              <a:solidFill>
                <a:schemeClr val="dk1"/>
              </a:solidFill>
              <a:effectLst/>
              <a:latin typeface="+mn-lt"/>
              <a:ea typeface="+mn-ea"/>
              <a:cs typeface="+mn-cs"/>
            </a:rPr>
            <a:t>住民一人当たり</a:t>
          </a:r>
          <a:r>
            <a:rPr kumimoji="1" lang="en-US" altLang="ja-JP" sz="1050">
              <a:solidFill>
                <a:schemeClr val="dk1"/>
              </a:solidFill>
              <a:effectLst/>
              <a:latin typeface="+mn-lt"/>
              <a:ea typeface="+mn-ea"/>
              <a:cs typeface="+mn-cs"/>
            </a:rPr>
            <a:t>67,254</a:t>
          </a:r>
          <a:r>
            <a:rPr kumimoji="1" lang="ja-JP" altLang="ja-JP" sz="1050">
              <a:solidFill>
                <a:schemeClr val="dk1"/>
              </a:solidFill>
              <a:effectLst/>
              <a:latin typeface="+mn-lt"/>
              <a:ea typeface="+mn-ea"/>
              <a:cs typeface="+mn-cs"/>
            </a:rPr>
            <a:t>円となっており、前年度より</a:t>
          </a:r>
          <a:r>
            <a:rPr kumimoji="1" lang="en-US" altLang="ja-JP" sz="1050">
              <a:solidFill>
                <a:schemeClr val="dk1"/>
              </a:solidFill>
              <a:effectLst/>
              <a:latin typeface="+mn-lt"/>
              <a:ea typeface="+mn-ea"/>
              <a:cs typeface="+mn-cs"/>
            </a:rPr>
            <a:t>2,069</a:t>
          </a:r>
          <a:r>
            <a:rPr kumimoji="1" lang="ja-JP" altLang="ja-JP" sz="1050">
              <a:solidFill>
                <a:schemeClr val="dk1"/>
              </a:solidFill>
              <a:effectLst/>
              <a:latin typeface="+mn-lt"/>
              <a:ea typeface="+mn-ea"/>
              <a:cs typeface="+mn-cs"/>
            </a:rPr>
            <a:t>円増加</a:t>
          </a:r>
          <a:r>
            <a:rPr kumimoji="1" lang="ja-JP" altLang="en-US" sz="1050">
              <a:solidFill>
                <a:schemeClr val="dk1"/>
              </a:solidFill>
              <a:effectLst/>
              <a:latin typeface="+mn-lt"/>
              <a:ea typeface="+mn-ea"/>
              <a:cs typeface="+mn-cs"/>
            </a:rPr>
            <a:t>しており</a:t>
          </a:r>
          <a:r>
            <a:rPr kumimoji="1" lang="ja-JP" altLang="ja-JP" sz="1050">
              <a:solidFill>
                <a:schemeClr val="dk1"/>
              </a:solidFill>
              <a:effectLst/>
              <a:latin typeface="+mn-lt"/>
              <a:ea typeface="+mn-ea"/>
              <a:cs typeface="+mn-cs"/>
            </a:rPr>
            <a:t>、類似団体</a:t>
          </a:r>
          <a:r>
            <a:rPr kumimoji="1" lang="ja-JP" altLang="en-US" sz="1050">
              <a:solidFill>
                <a:schemeClr val="dk1"/>
              </a:solidFill>
              <a:effectLst/>
              <a:latin typeface="+mn-lt"/>
              <a:ea typeface="+mn-ea"/>
              <a:cs typeface="+mn-cs"/>
            </a:rPr>
            <a:t>と比較しても</a:t>
          </a:r>
          <a:r>
            <a:rPr kumimoji="1" lang="ja-JP" altLang="ja-JP" sz="1050">
              <a:solidFill>
                <a:schemeClr val="dk1"/>
              </a:solidFill>
              <a:effectLst/>
              <a:latin typeface="+mn-lt"/>
              <a:ea typeface="+mn-ea"/>
              <a:cs typeface="+mn-cs"/>
            </a:rPr>
            <a:t>高い数値となっている。主な要因として、</a:t>
          </a:r>
          <a:r>
            <a:rPr kumimoji="1" lang="ja-JP" altLang="en-US" sz="1050">
              <a:solidFill>
                <a:schemeClr val="dk1"/>
              </a:solidFill>
              <a:effectLst/>
              <a:latin typeface="+mn-lt"/>
              <a:ea typeface="+mn-ea"/>
              <a:cs typeface="+mn-cs"/>
            </a:rPr>
            <a:t>介護保険特別会計、後期高齢者医療医療特別会計等への繰出金が増加した為</a:t>
          </a:r>
          <a:r>
            <a:rPr kumimoji="1" lang="ja-JP" altLang="ja-JP" sz="1050">
              <a:solidFill>
                <a:schemeClr val="dk1"/>
              </a:solidFill>
              <a:effectLst/>
              <a:latin typeface="+mn-lt"/>
              <a:ea typeface="+mn-ea"/>
              <a:cs typeface="+mn-cs"/>
            </a:rPr>
            <a:t>である。</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・公債費は住民一人当たり</a:t>
          </a:r>
          <a:r>
            <a:rPr kumimoji="1" lang="en-US" altLang="ja-JP" sz="1050">
              <a:solidFill>
                <a:schemeClr val="dk1"/>
              </a:solidFill>
              <a:effectLst/>
              <a:latin typeface="+mn-lt"/>
              <a:ea typeface="+mn-ea"/>
              <a:cs typeface="+mn-cs"/>
            </a:rPr>
            <a:t>81,586</a:t>
          </a:r>
          <a:r>
            <a:rPr kumimoji="1" lang="ja-JP" altLang="ja-JP" sz="1050">
              <a:solidFill>
                <a:schemeClr val="dk1"/>
              </a:solidFill>
              <a:effectLst/>
              <a:latin typeface="+mn-lt"/>
              <a:ea typeface="+mn-ea"/>
              <a:cs typeface="+mn-cs"/>
            </a:rPr>
            <a:t>円となっており、</a:t>
          </a:r>
          <a:r>
            <a:rPr kumimoji="1" lang="ja-JP" altLang="en-US" sz="1050">
              <a:solidFill>
                <a:schemeClr val="dk1"/>
              </a:solidFill>
              <a:effectLst/>
              <a:latin typeface="+mn-lt"/>
              <a:ea typeface="+mn-ea"/>
              <a:cs typeface="+mn-cs"/>
            </a:rPr>
            <a:t>前年度より</a:t>
          </a:r>
          <a:r>
            <a:rPr kumimoji="1" lang="en-US" altLang="ja-JP" sz="1050">
              <a:solidFill>
                <a:schemeClr val="dk1"/>
              </a:solidFill>
              <a:effectLst/>
              <a:latin typeface="+mn-lt"/>
              <a:ea typeface="+mn-ea"/>
              <a:cs typeface="+mn-cs"/>
            </a:rPr>
            <a:t>2,264</a:t>
          </a:r>
          <a:r>
            <a:rPr kumimoji="1" lang="ja-JP" altLang="en-US" sz="1050">
              <a:solidFill>
                <a:schemeClr val="dk1"/>
              </a:solidFill>
              <a:effectLst/>
              <a:latin typeface="+mn-lt"/>
              <a:ea typeface="+mn-ea"/>
              <a:cs typeface="+mn-cs"/>
            </a:rPr>
            <a:t>円増加、</a:t>
          </a:r>
          <a:r>
            <a:rPr kumimoji="1" lang="ja-JP" altLang="ja-JP" sz="1050">
              <a:solidFill>
                <a:schemeClr val="dk1"/>
              </a:solidFill>
              <a:effectLst/>
              <a:latin typeface="+mn-lt"/>
              <a:ea typeface="+mn-ea"/>
              <a:cs typeface="+mn-cs"/>
            </a:rPr>
            <a:t>類似団体を</a:t>
          </a:r>
          <a:r>
            <a:rPr kumimoji="1" lang="ja-JP" altLang="en-US" sz="1050">
              <a:solidFill>
                <a:schemeClr val="dk1"/>
              </a:solidFill>
              <a:effectLst/>
              <a:latin typeface="+mn-lt"/>
              <a:ea typeface="+mn-ea"/>
              <a:cs typeface="+mn-cs"/>
            </a:rPr>
            <a:t>大きく</a:t>
          </a:r>
          <a:r>
            <a:rPr kumimoji="1" lang="ja-JP" altLang="ja-JP" sz="1050">
              <a:solidFill>
                <a:schemeClr val="dk1"/>
              </a:solidFill>
              <a:effectLst/>
              <a:latin typeface="+mn-lt"/>
              <a:ea typeface="+mn-ea"/>
              <a:cs typeface="+mn-cs"/>
            </a:rPr>
            <a:t>上回っている。これは、合併後の大型事業に伴う合併特例債</a:t>
          </a:r>
          <a:r>
            <a:rPr kumimoji="1" lang="ja-JP" altLang="en-US" sz="1050">
              <a:solidFill>
                <a:schemeClr val="dk1"/>
              </a:solidFill>
              <a:effectLst/>
              <a:latin typeface="+mn-lt"/>
              <a:ea typeface="+mn-ea"/>
              <a:cs typeface="+mn-cs"/>
            </a:rPr>
            <a:t>や過疎債</a:t>
          </a:r>
          <a:r>
            <a:rPr kumimoji="1" lang="ja-JP" altLang="ja-JP" sz="1050">
              <a:solidFill>
                <a:schemeClr val="dk1"/>
              </a:solidFill>
              <a:effectLst/>
              <a:latin typeface="+mn-lt"/>
              <a:ea typeface="+mn-ea"/>
              <a:cs typeface="+mn-cs"/>
            </a:rPr>
            <a:t>などの元利償還金が多額になっている</a:t>
          </a:r>
          <a:r>
            <a:rPr kumimoji="1" lang="ja-JP" altLang="en-US" sz="1050">
              <a:solidFill>
                <a:schemeClr val="dk1"/>
              </a:solidFill>
              <a:effectLst/>
              <a:latin typeface="+mn-lt"/>
              <a:ea typeface="+mn-ea"/>
              <a:cs typeface="+mn-cs"/>
            </a:rPr>
            <a:t>為</a:t>
          </a:r>
          <a:r>
            <a:rPr kumimoji="1" lang="ja-JP" altLang="ja-JP" sz="1050">
              <a:solidFill>
                <a:schemeClr val="dk1"/>
              </a:solidFill>
              <a:effectLst/>
              <a:latin typeface="+mn-lt"/>
              <a:ea typeface="+mn-ea"/>
              <a:cs typeface="+mn-cs"/>
            </a:rPr>
            <a:t>である。</a:t>
          </a:r>
          <a:endParaRPr lang="ja-JP" altLang="ja-JP" sz="1050">
            <a:effectLst/>
          </a:endParaRPr>
        </a:p>
        <a:p>
          <a:r>
            <a:rPr kumimoji="1" lang="ja-JP" altLang="ja-JP" sz="1050">
              <a:solidFill>
                <a:schemeClr val="dk1"/>
              </a:solidFill>
              <a:effectLst/>
              <a:latin typeface="+mn-lt"/>
              <a:ea typeface="+mn-ea"/>
              <a:cs typeface="+mn-cs"/>
            </a:rPr>
            <a:t>・普通建設事業費（うち</a:t>
          </a:r>
          <a:r>
            <a:rPr kumimoji="1" lang="ja-JP" altLang="en-US" sz="1050">
              <a:solidFill>
                <a:schemeClr val="dk1"/>
              </a:solidFill>
              <a:effectLst/>
              <a:latin typeface="+mn-lt"/>
              <a:ea typeface="+mn-ea"/>
              <a:cs typeface="+mn-cs"/>
            </a:rPr>
            <a:t>新規</a:t>
          </a:r>
          <a:r>
            <a:rPr kumimoji="1" lang="ja-JP" altLang="ja-JP" sz="1050">
              <a:solidFill>
                <a:schemeClr val="dk1"/>
              </a:solidFill>
              <a:effectLst/>
              <a:latin typeface="+mn-lt"/>
              <a:ea typeface="+mn-ea"/>
              <a:cs typeface="+mn-cs"/>
            </a:rPr>
            <a:t>整備）は住民一人当たり</a:t>
          </a:r>
          <a:r>
            <a:rPr kumimoji="1" lang="en-US" altLang="ja-JP" sz="1050">
              <a:solidFill>
                <a:schemeClr val="dk1"/>
              </a:solidFill>
              <a:effectLst/>
              <a:latin typeface="+mn-lt"/>
              <a:ea typeface="+mn-ea"/>
              <a:cs typeface="+mn-cs"/>
            </a:rPr>
            <a:t>77,458</a:t>
          </a:r>
          <a:r>
            <a:rPr kumimoji="1" lang="ja-JP" altLang="ja-JP" sz="1050">
              <a:solidFill>
                <a:schemeClr val="dk1"/>
              </a:solidFill>
              <a:effectLst/>
              <a:latin typeface="+mn-lt"/>
              <a:ea typeface="+mn-ea"/>
              <a:cs typeface="+mn-cs"/>
            </a:rPr>
            <a:t>円となっており、</a:t>
          </a:r>
          <a:r>
            <a:rPr kumimoji="1" lang="ja-JP" altLang="en-US" sz="1050">
              <a:solidFill>
                <a:schemeClr val="dk1"/>
              </a:solidFill>
              <a:effectLst/>
              <a:latin typeface="+mn-lt"/>
              <a:ea typeface="+mn-ea"/>
              <a:cs typeface="+mn-cs"/>
            </a:rPr>
            <a:t>前年度より</a:t>
          </a:r>
          <a:r>
            <a:rPr kumimoji="1" lang="en-US" altLang="ja-JP" sz="1050">
              <a:solidFill>
                <a:schemeClr val="dk1"/>
              </a:solidFill>
              <a:effectLst/>
              <a:latin typeface="+mn-lt"/>
              <a:ea typeface="+mn-ea"/>
              <a:cs typeface="+mn-cs"/>
            </a:rPr>
            <a:t>29,928</a:t>
          </a:r>
          <a:r>
            <a:rPr kumimoji="1" lang="ja-JP" altLang="en-US" sz="1050">
              <a:solidFill>
                <a:schemeClr val="dk1"/>
              </a:solidFill>
              <a:effectLst/>
              <a:latin typeface="+mn-lt"/>
              <a:ea typeface="+mn-ea"/>
              <a:cs typeface="+mn-cs"/>
            </a:rPr>
            <a:t>円増加、</a:t>
          </a:r>
          <a:r>
            <a:rPr kumimoji="1" lang="ja-JP" altLang="ja-JP" sz="1050">
              <a:solidFill>
                <a:schemeClr val="dk1"/>
              </a:solidFill>
              <a:effectLst/>
              <a:latin typeface="+mn-lt"/>
              <a:ea typeface="+mn-ea"/>
              <a:cs typeface="+mn-cs"/>
            </a:rPr>
            <a:t>類似団体</a:t>
          </a:r>
          <a:r>
            <a:rPr kumimoji="1" lang="ja-JP" altLang="en-US" sz="1050">
              <a:solidFill>
                <a:schemeClr val="dk1"/>
              </a:solidFill>
              <a:effectLst/>
              <a:latin typeface="+mn-lt"/>
              <a:ea typeface="+mn-ea"/>
              <a:cs typeface="+mn-cs"/>
            </a:rPr>
            <a:t>中１番高い数値となっている。</a:t>
          </a:r>
          <a:r>
            <a:rPr kumimoji="1" lang="ja-JP" altLang="ja-JP" sz="1050">
              <a:solidFill>
                <a:schemeClr val="dk1"/>
              </a:solidFill>
              <a:effectLst/>
              <a:latin typeface="+mn-lt"/>
              <a:ea typeface="+mn-ea"/>
              <a:cs typeface="+mn-cs"/>
            </a:rPr>
            <a:t>主な要因として、</a:t>
          </a:r>
          <a:r>
            <a:rPr kumimoji="1" lang="ja-JP" altLang="en-US" sz="1050">
              <a:solidFill>
                <a:schemeClr val="dk1"/>
              </a:solidFill>
              <a:effectLst/>
              <a:latin typeface="+mn-lt"/>
              <a:ea typeface="+mn-ea"/>
              <a:cs typeface="+mn-cs"/>
            </a:rPr>
            <a:t>琴南総合センター新築事業などがあった為である。</a:t>
          </a:r>
          <a:endParaRPr lang="ja-JP" altLang="ja-JP" sz="10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18,243
18,018
194.45
14,253,273
13,806,070
367,448
7,014,461
12,737,454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75311</xdr:rowOff>
    </xdr:from>
    <xdr:to>
      <xdr:col>24</xdr:col>
      <xdr:colOff>62865</xdr:colOff>
      <xdr:row>39</xdr:row>
      <xdr:rowOff>4064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90261"/>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7891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4064</xdr:rowOff>
    </xdr:from>
    <xdr:to>
      <xdr:col>24</xdr:col>
      <xdr:colOff>152400</xdr:colOff>
      <xdr:row>39</xdr:row>
      <xdr:rowOff>4064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21988</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75311</xdr:rowOff>
    </xdr:from>
    <xdr:to>
      <xdr:col>24</xdr:col>
      <xdr:colOff>152400</xdr:colOff>
      <xdr:row>31</xdr:row>
      <xdr:rowOff>75311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9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155321</xdr:rowOff>
    </xdr:from>
    <xdr:to>
      <xdr:col>24</xdr:col>
      <xdr:colOff>63500</xdr:colOff>
      <xdr:row>32</xdr:row>
      <xdr:rowOff>113792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470271"/>
          <a:ext cx="838200" cy="1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4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155321</xdr:rowOff>
    </xdr:from>
    <xdr:to>
      <xdr:col>19</xdr:col>
      <xdr:colOff>177800</xdr:colOff>
      <xdr:row>32</xdr:row>
      <xdr:rowOff>90932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470271"/>
          <a:ext cx="8890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5080</xdr:rowOff>
    </xdr:from>
    <xdr:to>
      <xdr:col>20</xdr:col>
      <xdr:colOff>38100</xdr:colOff>
      <xdr:row>35</xdr:row>
      <xdr:rowOff>106680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97807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90932</xdr:rowOff>
    </xdr:from>
    <xdr:to>
      <xdr:col>15</xdr:col>
      <xdr:colOff>50800</xdr:colOff>
      <xdr:row>33</xdr:row>
      <xdr:rowOff>58928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77332"/>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58928</xdr:rowOff>
    </xdr:from>
    <xdr:to>
      <xdr:col>10</xdr:col>
      <xdr:colOff>114300</xdr:colOff>
      <xdr:row>33</xdr:row>
      <xdr:rowOff>64262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1677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30607</xdr:rowOff>
    </xdr:from>
    <xdr:to>
      <xdr:col>6</xdr:col>
      <xdr:colOff>38100</xdr:colOff>
      <xdr:row>35</xdr:row>
      <xdr:rowOff>132207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123334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62992</xdr:rowOff>
    </xdr:from>
    <xdr:to>
      <xdr:col>24</xdr:col>
      <xdr:colOff>114300</xdr:colOff>
      <xdr:row>32</xdr:row>
      <xdr:rowOff>164592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85869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0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104521</xdr:rowOff>
    </xdr:from>
    <xdr:to>
      <xdr:col>20</xdr:col>
      <xdr:colOff>38100</xdr:colOff>
      <xdr:row>32</xdr:row>
      <xdr:rowOff>34671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51198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19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40132</xdr:rowOff>
    </xdr:from>
    <xdr:to>
      <xdr:col>15</xdr:col>
      <xdr:colOff>101600</xdr:colOff>
      <xdr:row>32</xdr:row>
      <xdr:rowOff>141732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158259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8128</xdr:rowOff>
    </xdr:from>
    <xdr:to>
      <xdr:col>10</xdr:col>
      <xdr:colOff>165100</xdr:colOff>
      <xdr:row>33</xdr:row>
      <xdr:rowOff>109728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126255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4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13462</xdr:rowOff>
    </xdr:from>
    <xdr:to>
      <xdr:col>6</xdr:col>
      <xdr:colOff>38100</xdr:colOff>
      <xdr:row>33</xdr:row>
      <xdr:rowOff>115062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131589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4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164252</xdr:rowOff>
    </xdr:from>
    <xdr:to>
      <xdr:col>24</xdr:col>
      <xdr:colOff>62865</xdr:colOff>
      <xdr:row>56</xdr:row>
      <xdr:rowOff>102055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736752"/>
          <a:ext cx="1270" cy="966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105882</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970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102055</xdr:rowOff>
    </xdr:from>
    <xdr:to>
      <xdr:col>24</xdr:col>
      <xdr:colOff>152400</xdr:colOff>
      <xdr:row>56</xdr:row>
      <xdr:rowOff>102055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7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110929</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51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315,704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164252</xdr:rowOff>
    </xdr:from>
    <xdr:to>
      <xdr:col>24</xdr:col>
      <xdr:colOff>152400</xdr:colOff>
      <xdr:row>50</xdr:row>
      <xdr:rowOff>164252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73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57701</xdr:rowOff>
    </xdr:from>
    <xdr:to>
      <xdr:col>24</xdr:col>
      <xdr:colOff>63500</xdr:colOff>
      <xdr:row>58</xdr:row>
      <xdr:rowOff>12290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316001"/>
          <a:ext cx="838200" cy="64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94113</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352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115686</xdr:rowOff>
    </xdr:from>
    <xdr:to>
      <xdr:col>24</xdr:col>
      <xdr:colOff>114300</xdr:colOff>
      <xdr:row>55</xdr:row>
      <xdr:rowOff>45836</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37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12290</xdr:rowOff>
    </xdr:from>
    <xdr:to>
      <xdr:col>19</xdr:col>
      <xdr:colOff>177800</xdr:colOff>
      <xdr:row>58</xdr:row>
      <xdr:rowOff>154850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56390"/>
          <a:ext cx="889000" cy="14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21646</xdr:rowOff>
    </xdr:from>
    <xdr:to>
      <xdr:col>20</xdr:col>
      <xdr:colOff>38100</xdr:colOff>
      <xdr:row>58</xdr:row>
      <xdr:rowOff>123246</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65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114373</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30111" y="1005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92540</xdr:rowOff>
    </xdr:from>
    <xdr:to>
      <xdr:col>15</xdr:col>
      <xdr:colOff>50800</xdr:colOff>
      <xdr:row>58</xdr:row>
      <xdr:rowOff>154850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865190"/>
          <a:ext cx="889000" cy="23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132637</xdr:rowOff>
    </xdr:from>
    <xdr:to>
      <xdr:col>15</xdr:col>
      <xdr:colOff>101600</xdr:colOff>
      <xdr:row>58</xdr:row>
      <xdr:rowOff>62787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79314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92540</xdr:rowOff>
    </xdr:from>
    <xdr:to>
      <xdr:col>10</xdr:col>
      <xdr:colOff>114300</xdr:colOff>
      <xdr:row>58</xdr:row>
      <xdr:rowOff>148633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865190"/>
          <a:ext cx="889000" cy="22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18348</xdr:rowOff>
    </xdr:from>
    <xdr:to>
      <xdr:col>10</xdr:col>
      <xdr:colOff>165100</xdr:colOff>
      <xdr:row>58</xdr:row>
      <xdr:rowOff>119948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111075</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100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102342</xdr:rowOff>
    </xdr:from>
    <xdr:to>
      <xdr:col>6</xdr:col>
      <xdr:colOff>38100</xdr:colOff>
      <xdr:row>58</xdr:row>
      <xdr:rowOff>32492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7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49019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5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6901</xdr:rowOff>
    </xdr:from>
    <xdr:to>
      <xdr:col>24</xdr:col>
      <xdr:colOff>114300</xdr:colOff>
      <xdr:row>54</xdr:row>
      <xdr:rowOff>108501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26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29778</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11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132940</xdr:rowOff>
    </xdr:from>
    <xdr:to>
      <xdr:col>20</xdr:col>
      <xdr:colOff>38100</xdr:colOff>
      <xdr:row>58</xdr:row>
      <xdr:rowOff>63090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0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79617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8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104050</xdr:rowOff>
    </xdr:from>
    <xdr:to>
      <xdr:col>15</xdr:col>
      <xdr:colOff>101600</xdr:colOff>
      <xdr:row>59</xdr:row>
      <xdr:rowOff>34200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1004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25327</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1014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41740</xdr:rowOff>
    </xdr:from>
    <xdr:to>
      <xdr:col>10</xdr:col>
      <xdr:colOff>165100</xdr:colOff>
      <xdr:row>57</xdr:row>
      <xdr:rowOff>143340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159867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58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97833</xdr:rowOff>
    </xdr:from>
    <xdr:to>
      <xdr:col>6</xdr:col>
      <xdr:colOff>38100</xdr:colOff>
      <xdr:row>59</xdr:row>
      <xdr:rowOff>27983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04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19110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13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83824</xdr:rowOff>
    </xdr:from>
    <xdr:to>
      <xdr:col>24</xdr:col>
      <xdr:colOff>62865</xdr:colOff>
      <xdr:row>78</xdr:row>
      <xdr:rowOff>147096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13874"/>
          <a:ext cx="1270" cy="160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150923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52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147096</xdr:rowOff>
    </xdr:from>
    <xdr:to>
      <xdr:col>24</xdr:col>
      <xdr:colOff>152400</xdr:colOff>
      <xdr:row>78</xdr:row>
      <xdr:rowOff>147096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52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30501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68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83824</xdr:rowOff>
    </xdr:from>
    <xdr:to>
      <xdr:col>24</xdr:col>
      <xdr:colOff>152400</xdr:colOff>
      <xdr:row>69</xdr:row>
      <xdr:rowOff>83824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1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1495</xdr:rowOff>
    </xdr:from>
    <xdr:to>
      <xdr:col>24</xdr:col>
      <xdr:colOff>63500</xdr:colOff>
      <xdr:row>72</xdr:row>
      <xdr:rowOff>66956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345895"/>
          <a:ext cx="838200" cy="6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115431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02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137004</xdr:rowOff>
    </xdr:from>
    <xdr:to>
      <xdr:col>24</xdr:col>
      <xdr:colOff>114300</xdr:colOff>
      <xdr:row>75</xdr:row>
      <xdr:rowOff>67154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2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66956</xdr:rowOff>
    </xdr:from>
    <xdr:to>
      <xdr:col>19</xdr:col>
      <xdr:colOff>177800</xdr:colOff>
      <xdr:row>73</xdr:row>
      <xdr:rowOff>161695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411356"/>
          <a:ext cx="889000" cy="26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46380</xdr:rowOff>
    </xdr:from>
    <xdr:to>
      <xdr:col>20</xdr:col>
      <xdr:colOff>38100</xdr:colOff>
      <xdr:row>75</xdr:row>
      <xdr:rowOff>147980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139107</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99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154118</xdr:rowOff>
    </xdr:from>
    <xdr:to>
      <xdr:col>15</xdr:col>
      <xdr:colOff>50800</xdr:colOff>
      <xdr:row>73</xdr:row>
      <xdr:rowOff>161695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2669968"/>
          <a:ext cx="8890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163080</xdr:rowOff>
    </xdr:from>
    <xdr:to>
      <xdr:col>15</xdr:col>
      <xdr:colOff>101600</xdr:colOff>
      <xdr:row>76</xdr:row>
      <xdr:rowOff>93230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84357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1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154118</xdr:rowOff>
    </xdr:from>
    <xdr:to>
      <xdr:col>10</xdr:col>
      <xdr:colOff>114300</xdr:colOff>
      <xdr:row>75</xdr:row>
      <xdr:rowOff>57534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669968"/>
          <a:ext cx="889000" cy="24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161644</xdr:rowOff>
    </xdr:from>
    <xdr:to>
      <xdr:col>10</xdr:col>
      <xdr:colOff>165100</xdr:colOff>
      <xdr:row>76</xdr:row>
      <xdr:rowOff>91794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82921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1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99252</xdr:rowOff>
    </xdr:from>
    <xdr:to>
      <xdr:col>6</xdr:col>
      <xdr:colOff>38100</xdr:colOff>
      <xdr:row>76</xdr:row>
      <xdr:rowOff>29403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20530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05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122145</xdr:rowOff>
    </xdr:from>
    <xdr:to>
      <xdr:col>24</xdr:col>
      <xdr:colOff>114300</xdr:colOff>
      <xdr:row>72</xdr:row>
      <xdr:rowOff>52295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29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145022</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14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16156</xdr:rowOff>
    </xdr:from>
    <xdr:to>
      <xdr:col>20</xdr:col>
      <xdr:colOff>38100</xdr:colOff>
      <xdr:row>72</xdr:row>
      <xdr:rowOff>117756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36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134283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13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110895</xdr:rowOff>
    </xdr:from>
    <xdr:to>
      <xdr:col>15</xdr:col>
      <xdr:colOff>101600</xdr:colOff>
      <xdr:row>74</xdr:row>
      <xdr:rowOff>41045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6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57572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4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103318</xdr:rowOff>
    </xdr:from>
    <xdr:to>
      <xdr:col>10</xdr:col>
      <xdr:colOff>165100</xdr:colOff>
      <xdr:row>74</xdr:row>
      <xdr:rowOff>33468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61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49995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39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6734</xdr:rowOff>
    </xdr:from>
    <xdr:to>
      <xdr:col>6</xdr:col>
      <xdr:colOff>38100</xdr:colOff>
      <xdr:row>75</xdr:row>
      <xdr:rowOff>108334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8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124861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64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25811</xdr:rowOff>
    </xdr:from>
    <xdr:to>
      <xdr:col>24</xdr:col>
      <xdr:colOff>62865</xdr:colOff>
      <xdr:row>98</xdr:row>
      <xdr:rowOff>72797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56311"/>
          <a:ext cx="1270" cy="141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76624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72797</xdr:rowOff>
    </xdr:from>
    <xdr:to>
      <xdr:col>24</xdr:col>
      <xdr:colOff>152400</xdr:colOff>
      <xdr:row>98</xdr:row>
      <xdr:rowOff>72797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7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143938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25811</xdr:rowOff>
    </xdr:from>
    <xdr:to>
      <xdr:col>24</xdr:col>
      <xdr:colOff>152400</xdr:colOff>
      <xdr:row>90</xdr:row>
      <xdr:rowOff>25811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5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69825</xdr:rowOff>
    </xdr:from>
    <xdr:to>
      <xdr:col>24</xdr:col>
      <xdr:colOff>63500</xdr:colOff>
      <xdr:row>97</xdr:row>
      <xdr:rowOff>131135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00475"/>
          <a:ext cx="838200" cy="6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143659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31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120782</xdr:rowOff>
    </xdr:from>
    <xdr:to>
      <xdr:col>24</xdr:col>
      <xdr:colOff>114300</xdr:colOff>
      <xdr:row>97</xdr:row>
      <xdr:rowOff>50932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131135</xdr:rowOff>
    </xdr:from>
    <xdr:to>
      <xdr:col>19</xdr:col>
      <xdr:colOff>177800</xdr:colOff>
      <xdr:row>97</xdr:row>
      <xdr:rowOff>136537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61785"/>
          <a:ext cx="889000" cy="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6497</xdr:rowOff>
    </xdr:from>
    <xdr:to>
      <xdr:col>20</xdr:col>
      <xdr:colOff>38100</xdr:colOff>
      <xdr:row>97</xdr:row>
      <xdr:rowOff>108097</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124624</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41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136537</xdr:rowOff>
    </xdr:from>
    <xdr:to>
      <xdr:col>15</xdr:col>
      <xdr:colOff>50800</xdr:colOff>
      <xdr:row>97</xdr:row>
      <xdr:rowOff>141467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67187"/>
          <a:ext cx="889000" cy="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19627</xdr:rowOff>
    </xdr:from>
    <xdr:to>
      <xdr:col>15</xdr:col>
      <xdr:colOff>101600</xdr:colOff>
      <xdr:row>97</xdr:row>
      <xdr:rowOff>121227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137754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2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141467</xdr:rowOff>
    </xdr:from>
    <xdr:to>
      <xdr:col>10</xdr:col>
      <xdr:colOff>114300</xdr:colOff>
      <xdr:row>97</xdr:row>
      <xdr:rowOff>155603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72117"/>
          <a:ext cx="889000" cy="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6390</xdr:rowOff>
    </xdr:from>
    <xdr:to>
      <xdr:col>10</xdr:col>
      <xdr:colOff>165100</xdr:colOff>
      <xdr:row>97</xdr:row>
      <xdr:rowOff>107990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3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1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168292</xdr:rowOff>
    </xdr:from>
    <xdr:to>
      <xdr:col>6</xdr:col>
      <xdr:colOff>38100</xdr:colOff>
      <xdr:row>97</xdr:row>
      <xdr:rowOff>98442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2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114969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0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19025</xdr:rowOff>
    </xdr:from>
    <xdr:to>
      <xdr:col>24</xdr:col>
      <xdr:colOff>114300</xdr:colOff>
      <xdr:row>97</xdr:row>
      <xdr:rowOff>120625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4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168902</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80335</xdr:rowOff>
    </xdr:from>
    <xdr:to>
      <xdr:col>20</xdr:col>
      <xdr:colOff>38100</xdr:colOff>
      <xdr:row>98</xdr:row>
      <xdr:rowOff>10485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0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85737</xdr:rowOff>
    </xdr:from>
    <xdr:to>
      <xdr:col>15</xdr:col>
      <xdr:colOff>101600</xdr:colOff>
      <xdr:row>98</xdr:row>
      <xdr:rowOff>15887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7014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0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90667</xdr:rowOff>
    </xdr:from>
    <xdr:to>
      <xdr:col>10</xdr:col>
      <xdr:colOff>165100</xdr:colOff>
      <xdr:row>98</xdr:row>
      <xdr:rowOff>20817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11944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104803</xdr:rowOff>
    </xdr:from>
    <xdr:to>
      <xdr:col>6</xdr:col>
      <xdr:colOff>38100</xdr:colOff>
      <xdr:row>98</xdr:row>
      <xdr:rowOff>34953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3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26080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2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132842</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447792"/>
          <a:ext cx="127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79519</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2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132842</xdr:rowOff>
    </xdr:from>
    <xdr:to>
      <xdr:col>55</xdr:col>
      <xdr:colOff>88900</xdr:colOff>
      <xdr:row>31</xdr:row>
      <xdr:rowOff>132842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44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59233</xdr:rowOff>
    </xdr:from>
    <xdr:to>
      <xdr:col>55</xdr:col>
      <xdr:colOff>0</xdr:colOff>
      <xdr:row>38</xdr:row>
      <xdr:rowOff>61061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574333"/>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45026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172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22149</xdr:rowOff>
    </xdr:from>
    <xdr:to>
      <xdr:col>55</xdr:col>
      <xdr:colOff>50800</xdr:colOff>
      <xdr:row>37</xdr:row>
      <xdr:rowOff>123749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33172</xdr:rowOff>
    </xdr:from>
    <xdr:to>
      <xdr:col>50</xdr:col>
      <xdr:colOff>114300</xdr:colOff>
      <xdr:row>38</xdr:row>
      <xdr:rowOff>59233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548272"/>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91643</xdr:rowOff>
    </xdr:from>
    <xdr:to>
      <xdr:col>50</xdr:col>
      <xdr:colOff>165100</xdr:colOff>
      <xdr:row>38</xdr:row>
      <xdr:rowOff>21793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38320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12598</xdr:rowOff>
    </xdr:from>
    <xdr:to>
      <xdr:col>45</xdr:col>
      <xdr:colOff>177800</xdr:colOff>
      <xdr:row>38</xdr:row>
      <xdr:rowOff>33172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52769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12598</xdr:rowOff>
    </xdr:from>
    <xdr:to>
      <xdr:col>41</xdr:col>
      <xdr:colOff>50800</xdr:colOff>
      <xdr:row>38</xdr:row>
      <xdr:rowOff>84836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527698"/>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50038</xdr:rowOff>
    </xdr:from>
    <xdr:to>
      <xdr:col>41</xdr:col>
      <xdr:colOff>101600</xdr:colOff>
      <xdr:row>37</xdr:row>
      <xdr:rowOff>151638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168165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10261</xdr:rowOff>
    </xdr:from>
    <xdr:to>
      <xdr:col>55</xdr:col>
      <xdr:colOff>50800</xdr:colOff>
      <xdr:row>38</xdr:row>
      <xdr:rowOff>111861</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96639</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40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8433</xdr:rowOff>
    </xdr:from>
    <xdr:to>
      <xdr:col>50</xdr:col>
      <xdr:colOff>165100</xdr:colOff>
      <xdr:row>38</xdr:row>
      <xdr:rowOff>110033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101160</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616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153822</xdr:rowOff>
    </xdr:from>
    <xdr:to>
      <xdr:col>46</xdr:col>
      <xdr:colOff>38100</xdr:colOff>
      <xdr:row>38</xdr:row>
      <xdr:rowOff>83972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75099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590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133248</xdr:rowOff>
    </xdr:from>
    <xdr:to>
      <xdr:col>41</xdr:col>
      <xdr:colOff>101600</xdr:colOff>
      <xdr:row>38</xdr:row>
      <xdr:rowOff>63398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54525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569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34036</xdr:rowOff>
    </xdr:from>
    <xdr:to>
      <xdr:col>36</xdr:col>
      <xdr:colOff>165100</xdr:colOff>
      <xdr:row>38</xdr:row>
      <xdr:rowOff>135636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126763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57600</xdr:rowOff>
    </xdr:from>
    <xdr:to>
      <xdr:col>54</xdr:col>
      <xdr:colOff>189865</xdr:colOff>
      <xdr:row>59</xdr:row>
      <xdr:rowOff>10247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30100"/>
          <a:ext cx="127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14074</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10247</xdr:rowOff>
    </xdr:from>
    <xdr:to>
      <xdr:col>55</xdr:col>
      <xdr:colOff>88900</xdr:colOff>
      <xdr:row>59</xdr:row>
      <xdr:rowOff>10247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4277</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57600</xdr:rowOff>
    </xdr:from>
    <xdr:to>
      <xdr:col>55</xdr:col>
      <xdr:colOff>88900</xdr:colOff>
      <xdr:row>50</xdr:row>
      <xdr:rowOff>57600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3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9790</xdr:rowOff>
    </xdr:from>
    <xdr:to>
      <xdr:col>55</xdr:col>
      <xdr:colOff>0</xdr:colOff>
      <xdr:row>55</xdr:row>
      <xdr:rowOff>38512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439540"/>
          <a:ext cx="838200" cy="2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130094</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59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151667</xdr:rowOff>
    </xdr:from>
    <xdr:to>
      <xdr:col>55</xdr:col>
      <xdr:colOff>50800</xdr:colOff>
      <xdr:row>56</xdr:row>
      <xdr:rowOff>81817</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38512</xdr:rowOff>
    </xdr:from>
    <xdr:to>
      <xdr:col>50</xdr:col>
      <xdr:colOff>114300</xdr:colOff>
      <xdr:row>55</xdr:row>
      <xdr:rowOff>50644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468262"/>
          <a:ext cx="889000" cy="1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37155</xdr:rowOff>
    </xdr:from>
    <xdr:to>
      <xdr:col>50</xdr:col>
      <xdr:colOff>165100</xdr:colOff>
      <xdr:row>56</xdr:row>
      <xdr:rowOff>138755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129882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7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37793</xdr:rowOff>
    </xdr:from>
    <xdr:to>
      <xdr:col>45</xdr:col>
      <xdr:colOff>177800</xdr:colOff>
      <xdr:row>55</xdr:row>
      <xdr:rowOff>50644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124643"/>
          <a:ext cx="889000" cy="35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219</xdr:rowOff>
    </xdr:from>
    <xdr:to>
      <xdr:col>46</xdr:col>
      <xdr:colOff>38100</xdr:colOff>
      <xdr:row>56</xdr:row>
      <xdr:rowOff>101819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92946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37793</xdr:rowOff>
    </xdr:from>
    <xdr:to>
      <xdr:col>41</xdr:col>
      <xdr:colOff>50800</xdr:colOff>
      <xdr:row>55</xdr:row>
      <xdr:rowOff>54285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124643"/>
          <a:ext cx="889000" cy="35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158688</xdr:rowOff>
    </xdr:from>
    <xdr:to>
      <xdr:col>41</xdr:col>
      <xdr:colOff>101600</xdr:colOff>
      <xdr:row>56</xdr:row>
      <xdr:rowOff>88838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79965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125640</xdr:rowOff>
    </xdr:from>
    <xdr:to>
      <xdr:col>36</xdr:col>
      <xdr:colOff>165100</xdr:colOff>
      <xdr:row>56</xdr:row>
      <xdr:rowOff>55790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46917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4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130440</xdr:rowOff>
    </xdr:from>
    <xdr:to>
      <xdr:col>55</xdr:col>
      <xdr:colOff>50800</xdr:colOff>
      <xdr:row>55</xdr:row>
      <xdr:rowOff>60590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3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153317</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24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159162</xdr:rowOff>
    </xdr:from>
    <xdr:to>
      <xdr:col>50</xdr:col>
      <xdr:colOff>165100</xdr:colOff>
      <xdr:row>55</xdr:row>
      <xdr:rowOff>89312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41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105839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1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171294</xdr:rowOff>
    </xdr:from>
    <xdr:to>
      <xdr:col>46</xdr:col>
      <xdr:colOff>38100</xdr:colOff>
      <xdr:row>55</xdr:row>
      <xdr:rowOff>101444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2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117971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20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158443</xdr:rowOff>
    </xdr:from>
    <xdr:to>
      <xdr:col>41</xdr:col>
      <xdr:colOff>101600</xdr:colOff>
      <xdr:row>53</xdr:row>
      <xdr:rowOff>88593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0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105120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884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3485</xdr:rowOff>
    </xdr:from>
    <xdr:to>
      <xdr:col>36</xdr:col>
      <xdr:colOff>165100</xdr:colOff>
      <xdr:row>55</xdr:row>
      <xdr:rowOff>105085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4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121612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20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52015</xdr:rowOff>
    </xdr:from>
    <xdr:to>
      <xdr:col>54</xdr:col>
      <xdr:colOff>189865</xdr:colOff>
      <xdr:row>79</xdr:row>
      <xdr:rowOff>49763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24965"/>
          <a:ext cx="1270" cy="136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53590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49763</xdr:rowOff>
    </xdr:from>
    <xdr:to>
      <xdr:col>55</xdr:col>
      <xdr:colOff>88900</xdr:colOff>
      <xdr:row>79</xdr:row>
      <xdr:rowOff>49763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9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170142</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52015</xdr:rowOff>
    </xdr:from>
    <xdr:to>
      <xdr:col>55</xdr:col>
      <xdr:colOff>88900</xdr:colOff>
      <xdr:row>71</xdr:row>
      <xdr:rowOff>52015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143521</xdr:rowOff>
    </xdr:from>
    <xdr:to>
      <xdr:col>55</xdr:col>
      <xdr:colOff>0</xdr:colOff>
      <xdr:row>77</xdr:row>
      <xdr:rowOff>18314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830821"/>
          <a:ext cx="838200" cy="38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11092</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869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32665</xdr:rowOff>
    </xdr:from>
    <xdr:to>
      <xdr:col>55</xdr:col>
      <xdr:colOff>50800</xdr:colOff>
      <xdr:row>75</xdr:row>
      <xdr:rowOff>134265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15962</xdr:rowOff>
    </xdr:from>
    <xdr:to>
      <xdr:col>50</xdr:col>
      <xdr:colOff>114300</xdr:colOff>
      <xdr:row>77</xdr:row>
      <xdr:rowOff>18314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217612"/>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81029</xdr:rowOff>
    </xdr:from>
    <xdr:to>
      <xdr:col>50</xdr:col>
      <xdr:colOff>165100</xdr:colOff>
      <xdr:row>77</xdr:row>
      <xdr:rowOff>11179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27707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8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8026</xdr:rowOff>
    </xdr:from>
    <xdr:to>
      <xdr:col>45</xdr:col>
      <xdr:colOff>177800</xdr:colOff>
      <xdr:row>77</xdr:row>
      <xdr:rowOff>15962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209676"/>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36289</xdr:rowOff>
    </xdr:from>
    <xdr:to>
      <xdr:col>46</xdr:col>
      <xdr:colOff>38100</xdr:colOff>
      <xdr:row>76</xdr:row>
      <xdr:rowOff>137889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154416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8026</xdr:rowOff>
    </xdr:from>
    <xdr:to>
      <xdr:col>41</xdr:col>
      <xdr:colOff>50800</xdr:colOff>
      <xdr:row>77</xdr:row>
      <xdr:rowOff>35001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209676"/>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47557</xdr:rowOff>
    </xdr:from>
    <xdr:to>
      <xdr:col>41</xdr:col>
      <xdr:colOff>101600</xdr:colOff>
      <xdr:row>76</xdr:row>
      <xdr:rowOff>149157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0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165683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85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89030</xdr:rowOff>
    </xdr:from>
    <xdr:to>
      <xdr:col>36</xdr:col>
      <xdr:colOff>165100</xdr:colOff>
      <xdr:row>77</xdr:row>
      <xdr:rowOff>19180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35708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289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92721</xdr:rowOff>
    </xdr:from>
    <xdr:to>
      <xdr:col>55</xdr:col>
      <xdr:colOff>50800</xdr:colOff>
      <xdr:row>75</xdr:row>
      <xdr:rowOff>22871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7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115598</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6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138964</xdr:rowOff>
    </xdr:from>
    <xdr:to>
      <xdr:col>50</xdr:col>
      <xdr:colOff>165100</xdr:colOff>
      <xdr:row>77</xdr:row>
      <xdr:rowOff>69114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60241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26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136612</xdr:rowOff>
    </xdr:from>
    <xdr:to>
      <xdr:col>46</xdr:col>
      <xdr:colOff>38100</xdr:colOff>
      <xdr:row>77</xdr:row>
      <xdr:rowOff>66762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6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57889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2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128676</xdr:rowOff>
    </xdr:from>
    <xdr:to>
      <xdr:col>41</xdr:col>
      <xdr:colOff>101600</xdr:colOff>
      <xdr:row>77</xdr:row>
      <xdr:rowOff>58826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1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49953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2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155651</xdr:rowOff>
    </xdr:from>
    <xdr:to>
      <xdr:col>36</xdr:col>
      <xdr:colOff>165100</xdr:colOff>
      <xdr:row>77</xdr:row>
      <xdr:rowOff>85801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1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76928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2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10100</xdr:rowOff>
    </xdr:from>
    <xdr:to>
      <xdr:col>54</xdr:col>
      <xdr:colOff>189865</xdr:colOff>
      <xdr:row>98</xdr:row>
      <xdr:rowOff>84085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0600"/>
          <a:ext cx="1270" cy="144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87912</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84085</xdr:rowOff>
    </xdr:from>
    <xdr:to>
      <xdr:col>55</xdr:col>
      <xdr:colOff>88900</xdr:colOff>
      <xdr:row>98</xdr:row>
      <xdr:rowOff>84085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128227</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10100</xdr:rowOff>
    </xdr:from>
    <xdr:to>
      <xdr:col>55</xdr:col>
      <xdr:colOff>88900</xdr:colOff>
      <xdr:row>90</xdr:row>
      <xdr:rowOff>10100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62254</xdr:rowOff>
    </xdr:from>
    <xdr:to>
      <xdr:col>55</xdr:col>
      <xdr:colOff>0</xdr:colOff>
      <xdr:row>98</xdr:row>
      <xdr:rowOff>71887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64354"/>
          <a:ext cx="8382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105376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221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82499</xdr:rowOff>
    </xdr:from>
    <xdr:to>
      <xdr:col>55</xdr:col>
      <xdr:colOff>50800</xdr:colOff>
      <xdr:row>96</xdr:row>
      <xdr:rowOff>12649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3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62254</xdr:rowOff>
    </xdr:from>
    <xdr:to>
      <xdr:col>50</xdr:col>
      <xdr:colOff>114300</xdr:colOff>
      <xdr:row>98</xdr:row>
      <xdr:rowOff>89081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64354"/>
          <a:ext cx="889000" cy="2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7665</xdr:rowOff>
    </xdr:from>
    <xdr:to>
      <xdr:col>50</xdr:col>
      <xdr:colOff>165100</xdr:colOff>
      <xdr:row>95</xdr:row>
      <xdr:rowOff>109265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2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125792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0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14345</xdr:rowOff>
    </xdr:from>
    <xdr:to>
      <xdr:col>45</xdr:col>
      <xdr:colOff>177800</xdr:colOff>
      <xdr:row>98</xdr:row>
      <xdr:rowOff>89081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16445"/>
          <a:ext cx="889000" cy="7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22492</xdr:rowOff>
    </xdr:from>
    <xdr:to>
      <xdr:col>46</xdr:col>
      <xdr:colOff>38100</xdr:colOff>
      <xdr:row>93</xdr:row>
      <xdr:rowOff>124092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59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140619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57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14345</xdr:rowOff>
    </xdr:from>
    <xdr:to>
      <xdr:col>41</xdr:col>
      <xdr:colOff>50800</xdr:colOff>
      <xdr:row>98</xdr:row>
      <xdr:rowOff>79398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16445"/>
          <a:ext cx="889000" cy="6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52291</xdr:rowOff>
    </xdr:from>
    <xdr:to>
      <xdr:col>41</xdr:col>
      <xdr:colOff>101600</xdr:colOff>
      <xdr:row>93</xdr:row>
      <xdr:rowOff>153891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599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170418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57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105115</xdr:rowOff>
    </xdr:from>
    <xdr:to>
      <xdr:col>36</xdr:col>
      <xdr:colOff>165100</xdr:colOff>
      <xdr:row>93</xdr:row>
      <xdr:rowOff>35265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58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51792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56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21087</xdr:rowOff>
    </xdr:from>
    <xdr:to>
      <xdr:col>55</xdr:col>
      <xdr:colOff>50800</xdr:colOff>
      <xdr:row>98</xdr:row>
      <xdr:rowOff>122687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107464</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3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11454</xdr:rowOff>
    </xdr:from>
    <xdr:to>
      <xdr:col>50</xdr:col>
      <xdr:colOff>165100</xdr:colOff>
      <xdr:row>98</xdr:row>
      <xdr:rowOff>113054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1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104181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0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38281</xdr:rowOff>
    </xdr:from>
    <xdr:to>
      <xdr:col>46</xdr:col>
      <xdr:colOff>38100</xdr:colOff>
      <xdr:row>98</xdr:row>
      <xdr:rowOff>139881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4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131008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3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134995</xdr:rowOff>
    </xdr:from>
    <xdr:to>
      <xdr:col>41</xdr:col>
      <xdr:colOff>101600</xdr:colOff>
      <xdr:row>98</xdr:row>
      <xdr:rowOff>65145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6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56272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28598</xdr:rowOff>
    </xdr:from>
    <xdr:to>
      <xdr:col>36</xdr:col>
      <xdr:colOff>165100</xdr:colOff>
      <xdr:row>98</xdr:row>
      <xdr:rowOff>130198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121325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104930</xdr:rowOff>
    </xdr:from>
    <xdr:to>
      <xdr:col>85</xdr:col>
      <xdr:colOff>126364</xdr:colOff>
      <xdr:row>38</xdr:row>
      <xdr:rowOff>72601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591330"/>
          <a:ext cx="1269" cy="99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76428</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72601</xdr:rowOff>
    </xdr:from>
    <xdr:to>
      <xdr:col>86</xdr:col>
      <xdr:colOff>25400</xdr:colOff>
      <xdr:row>38</xdr:row>
      <xdr:rowOff>72601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8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51607</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3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104930</xdr:rowOff>
    </xdr:from>
    <xdr:to>
      <xdr:col>86</xdr:col>
      <xdr:colOff>25400</xdr:colOff>
      <xdr:row>32</xdr:row>
      <xdr:rowOff>104930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59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2805</xdr:rowOff>
    </xdr:from>
    <xdr:to>
      <xdr:col>85</xdr:col>
      <xdr:colOff>127000</xdr:colOff>
      <xdr:row>38</xdr:row>
      <xdr:rowOff>6257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517905"/>
          <a:ext cx="8382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137906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1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115029</xdr:rowOff>
    </xdr:from>
    <xdr:to>
      <xdr:col>85</xdr:col>
      <xdr:colOff>177800</xdr:colOff>
      <xdr:row>38</xdr:row>
      <xdr:rowOff>45179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4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168942</xdr:rowOff>
    </xdr:from>
    <xdr:to>
      <xdr:col>81</xdr:col>
      <xdr:colOff>50800</xdr:colOff>
      <xdr:row>38</xdr:row>
      <xdr:rowOff>6257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512592"/>
          <a:ext cx="889000" cy="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133921</xdr:rowOff>
    </xdr:from>
    <xdr:to>
      <xdr:col>81</xdr:col>
      <xdr:colOff>101600</xdr:colOff>
      <xdr:row>38</xdr:row>
      <xdr:rowOff>64071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4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55198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57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168942</xdr:rowOff>
    </xdr:from>
    <xdr:to>
      <xdr:col>76</xdr:col>
      <xdr:colOff>114300</xdr:colOff>
      <xdr:row>38</xdr:row>
      <xdr:rowOff>21866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512592"/>
          <a:ext cx="889000" cy="2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139795</xdr:rowOff>
    </xdr:from>
    <xdr:to>
      <xdr:col>76</xdr:col>
      <xdr:colOff>165100</xdr:colOff>
      <xdr:row>38</xdr:row>
      <xdr:rowOff>69945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61072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7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5809</xdr:rowOff>
    </xdr:from>
    <xdr:to>
      <xdr:col>71</xdr:col>
      <xdr:colOff>177800</xdr:colOff>
      <xdr:row>38</xdr:row>
      <xdr:rowOff>21866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520909"/>
          <a:ext cx="889000" cy="1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159776</xdr:rowOff>
    </xdr:from>
    <xdr:to>
      <xdr:col>72</xdr:col>
      <xdr:colOff>38100</xdr:colOff>
      <xdr:row>38</xdr:row>
      <xdr:rowOff>89926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0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81053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59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142744</xdr:rowOff>
    </xdr:from>
    <xdr:to>
      <xdr:col>67</xdr:col>
      <xdr:colOff>101600</xdr:colOff>
      <xdr:row>38</xdr:row>
      <xdr:rowOff>72895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4863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64022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57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123455</xdr:rowOff>
    </xdr:from>
    <xdr:to>
      <xdr:col>85</xdr:col>
      <xdr:colOff>177800</xdr:colOff>
      <xdr:row>38</xdr:row>
      <xdr:rowOff>53605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93456</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43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126907</xdr:rowOff>
    </xdr:from>
    <xdr:to>
      <xdr:col>81</xdr:col>
      <xdr:colOff>101600</xdr:colOff>
      <xdr:row>38</xdr:row>
      <xdr:rowOff>57057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7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73584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24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118142</xdr:rowOff>
    </xdr:from>
    <xdr:to>
      <xdr:col>76</xdr:col>
      <xdr:colOff>165100</xdr:colOff>
      <xdr:row>38</xdr:row>
      <xdr:rowOff>48292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6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64819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23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142516</xdr:rowOff>
    </xdr:from>
    <xdr:to>
      <xdr:col>72</xdr:col>
      <xdr:colOff>38100</xdr:colOff>
      <xdr:row>38</xdr:row>
      <xdr:rowOff>72665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86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89193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2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126459</xdr:rowOff>
    </xdr:from>
    <xdr:to>
      <xdr:col>67</xdr:col>
      <xdr:colOff>101600</xdr:colOff>
      <xdr:row>38</xdr:row>
      <xdr:rowOff>56609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7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73136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24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68796</xdr:rowOff>
    </xdr:from>
    <xdr:to>
      <xdr:col>85</xdr:col>
      <xdr:colOff>126364</xdr:colOff>
      <xdr:row>59</xdr:row>
      <xdr:rowOff>122993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41296"/>
          <a:ext cx="1269" cy="159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126820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122993</xdr:rowOff>
    </xdr:from>
    <xdr:to>
      <xdr:col>86</xdr:col>
      <xdr:colOff>25400</xdr:colOff>
      <xdr:row>59</xdr:row>
      <xdr:rowOff>122993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3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15473</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1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68796</xdr:rowOff>
    </xdr:from>
    <xdr:to>
      <xdr:col>86</xdr:col>
      <xdr:colOff>25400</xdr:colOff>
      <xdr:row>50</xdr:row>
      <xdr:rowOff>68796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155854</xdr:rowOff>
    </xdr:from>
    <xdr:to>
      <xdr:col>85</xdr:col>
      <xdr:colOff>127000</xdr:colOff>
      <xdr:row>54</xdr:row>
      <xdr:rowOff>147130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071254"/>
          <a:ext cx="838200" cy="3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136555</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66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158128</xdr:rowOff>
    </xdr:from>
    <xdr:to>
      <xdr:col>85</xdr:col>
      <xdr:colOff>177800</xdr:colOff>
      <xdr:row>56</xdr:row>
      <xdr:rowOff>88278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8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65424</xdr:rowOff>
    </xdr:from>
    <xdr:to>
      <xdr:col>81</xdr:col>
      <xdr:colOff>50800</xdr:colOff>
      <xdr:row>54</xdr:row>
      <xdr:rowOff>147130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323724"/>
          <a:ext cx="889000" cy="8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54610</xdr:rowOff>
    </xdr:from>
    <xdr:to>
      <xdr:col>81</xdr:col>
      <xdr:colOff>101600</xdr:colOff>
      <xdr:row>56</xdr:row>
      <xdr:rowOff>156210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147337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7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65424</xdr:rowOff>
    </xdr:from>
    <xdr:to>
      <xdr:col>76</xdr:col>
      <xdr:colOff>114300</xdr:colOff>
      <xdr:row>56</xdr:row>
      <xdr:rowOff>62205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323724"/>
          <a:ext cx="889000" cy="33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146812</xdr:rowOff>
    </xdr:from>
    <xdr:to>
      <xdr:col>76</xdr:col>
      <xdr:colOff>165100</xdr:colOff>
      <xdr:row>57</xdr:row>
      <xdr:rowOff>76962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4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68089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4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54413</xdr:rowOff>
    </xdr:from>
    <xdr:to>
      <xdr:col>71</xdr:col>
      <xdr:colOff>177800</xdr:colOff>
      <xdr:row>56</xdr:row>
      <xdr:rowOff>62205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312713"/>
          <a:ext cx="889000" cy="35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13215</xdr:rowOff>
    </xdr:from>
    <xdr:to>
      <xdr:col>72</xdr:col>
      <xdr:colOff>38100</xdr:colOff>
      <xdr:row>57</xdr:row>
      <xdr:rowOff>114815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105942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8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160775</xdr:rowOff>
    </xdr:from>
    <xdr:to>
      <xdr:col>67</xdr:col>
      <xdr:colOff>101600</xdr:colOff>
      <xdr:row>57</xdr:row>
      <xdr:rowOff>90925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82052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85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105054</xdr:rowOff>
    </xdr:from>
    <xdr:to>
      <xdr:col>85</xdr:col>
      <xdr:colOff>177800</xdr:colOff>
      <xdr:row>53</xdr:row>
      <xdr:rowOff>35204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02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127931</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887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96330</xdr:rowOff>
    </xdr:from>
    <xdr:to>
      <xdr:col>81</xdr:col>
      <xdr:colOff>101600</xdr:colOff>
      <xdr:row>55</xdr:row>
      <xdr:rowOff>26480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35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43007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12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14624</xdr:rowOff>
    </xdr:from>
    <xdr:to>
      <xdr:col>76</xdr:col>
      <xdr:colOff>165100</xdr:colOff>
      <xdr:row>54</xdr:row>
      <xdr:rowOff>116224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2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132751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04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11405</xdr:rowOff>
    </xdr:from>
    <xdr:to>
      <xdr:col>72</xdr:col>
      <xdr:colOff>38100</xdr:colOff>
      <xdr:row>56</xdr:row>
      <xdr:rowOff>113005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61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129532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38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3613</xdr:rowOff>
    </xdr:from>
    <xdr:to>
      <xdr:col>67</xdr:col>
      <xdr:colOff>101600</xdr:colOff>
      <xdr:row>54</xdr:row>
      <xdr:rowOff>105213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26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121740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0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45010</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217960"/>
          <a:ext cx="1269" cy="1425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163137</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45010</xdr:rowOff>
    </xdr:from>
    <xdr:to>
      <xdr:col>86</xdr:col>
      <xdr:colOff>25400</xdr:colOff>
      <xdr:row>71</xdr:row>
      <xdr:rowOff>45010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21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6491</xdr:rowOff>
    </xdr:from>
    <xdr:to>
      <xdr:col>85</xdr:col>
      <xdr:colOff>127000</xdr:colOff>
      <xdr:row>79</xdr:row>
      <xdr:rowOff>89032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551041"/>
          <a:ext cx="838200" cy="8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125672</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27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102795</xdr:rowOff>
    </xdr:from>
    <xdr:to>
      <xdr:col>85</xdr:col>
      <xdr:colOff>177800</xdr:colOff>
      <xdr:row>79</xdr:row>
      <xdr:rowOff>32945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6491</xdr:rowOff>
    </xdr:from>
    <xdr:to>
      <xdr:col>81</xdr:col>
      <xdr:colOff>50800</xdr:colOff>
      <xdr:row>79</xdr:row>
      <xdr:rowOff>23947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551041"/>
          <a:ext cx="889000" cy="1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71771</xdr:rowOff>
    </xdr:from>
    <xdr:to>
      <xdr:col>81</xdr:col>
      <xdr:colOff>101600</xdr:colOff>
      <xdr:row>79</xdr:row>
      <xdr:rowOff>1921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4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22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11912</xdr:rowOff>
    </xdr:from>
    <xdr:to>
      <xdr:col>76</xdr:col>
      <xdr:colOff>114300</xdr:colOff>
      <xdr:row>79</xdr:row>
      <xdr:rowOff>23947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556462"/>
          <a:ext cx="889000" cy="1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95611</xdr:rowOff>
    </xdr:from>
    <xdr:to>
      <xdr:col>76</xdr:col>
      <xdr:colOff>165100</xdr:colOff>
      <xdr:row>79</xdr:row>
      <xdr:rowOff>25761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6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42288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2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11912</xdr:rowOff>
    </xdr:from>
    <xdr:to>
      <xdr:col>71</xdr:col>
      <xdr:colOff>177800</xdr:colOff>
      <xdr:row>79</xdr:row>
      <xdr:rowOff>35131</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556462"/>
          <a:ext cx="8890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119549</xdr:rowOff>
    </xdr:from>
    <xdr:to>
      <xdr:col>72</xdr:col>
      <xdr:colOff>38100</xdr:colOff>
      <xdr:row>79</xdr:row>
      <xdr:rowOff>49699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9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66226</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26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100363</xdr:rowOff>
    </xdr:from>
    <xdr:to>
      <xdr:col>67</xdr:col>
      <xdr:colOff>101600</xdr:colOff>
      <xdr:row>79</xdr:row>
      <xdr:rowOff>30513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7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47040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2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38232</xdr:rowOff>
    </xdr:from>
    <xdr:to>
      <xdr:col>85</xdr:col>
      <xdr:colOff>177800</xdr:colOff>
      <xdr:row>79</xdr:row>
      <xdr:rowOff>139832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8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124609</xdr:rowOff>
    </xdr:from>
    <xdr:ext cx="378565"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97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127141</xdr:rowOff>
    </xdr:from>
    <xdr:to>
      <xdr:col>81</xdr:col>
      <xdr:colOff>101600</xdr:colOff>
      <xdr:row>79</xdr:row>
      <xdr:rowOff>57291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48418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46428" y="1359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144597</xdr:rowOff>
    </xdr:from>
    <xdr:to>
      <xdr:col>76</xdr:col>
      <xdr:colOff>165100</xdr:colOff>
      <xdr:row>79</xdr:row>
      <xdr:rowOff>74747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1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65874</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61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132562</xdr:rowOff>
    </xdr:from>
    <xdr:to>
      <xdr:col>72</xdr:col>
      <xdr:colOff>38100</xdr:colOff>
      <xdr:row>79</xdr:row>
      <xdr:rowOff>62712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53839</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428" y="1359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155781</xdr:rowOff>
    </xdr:from>
    <xdr:to>
      <xdr:col>67</xdr:col>
      <xdr:colOff>101600</xdr:colOff>
      <xdr:row>79</xdr:row>
      <xdr:rowOff>85931</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2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77058</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79428" y="1362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39856</xdr:rowOff>
    </xdr:from>
    <xdr:to>
      <xdr:col>85</xdr:col>
      <xdr:colOff>126364</xdr:colOff>
      <xdr:row>98</xdr:row>
      <xdr:rowOff>26217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641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30044</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26217</xdr:rowOff>
    </xdr:from>
    <xdr:to>
      <xdr:col>86</xdr:col>
      <xdr:colOff>25400</xdr:colOff>
      <xdr:row>98</xdr:row>
      <xdr:rowOff>26217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157983</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41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39856</xdr:rowOff>
    </xdr:from>
    <xdr:to>
      <xdr:col>86</xdr:col>
      <xdr:colOff>25400</xdr:colOff>
      <xdr:row>91</xdr:row>
      <xdr:rowOff>39856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64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68007</xdr:rowOff>
    </xdr:from>
    <xdr:to>
      <xdr:col>85</xdr:col>
      <xdr:colOff>127000</xdr:colOff>
      <xdr:row>94</xdr:row>
      <xdr:rowOff>92652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184307"/>
          <a:ext cx="838200" cy="2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102674</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390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124247</xdr:rowOff>
    </xdr:from>
    <xdr:to>
      <xdr:col>85</xdr:col>
      <xdr:colOff>177800</xdr:colOff>
      <xdr:row>96</xdr:row>
      <xdr:rowOff>54397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41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92652</xdr:rowOff>
    </xdr:from>
    <xdr:to>
      <xdr:col>81</xdr:col>
      <xdr:colOff>50800</xdr:colOff>
      <xdr:row>94</xdr:row>
      <xdr:rowOff>133550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208952"/>
          <a:ext cx="889000" cy="4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131409</xdr:rowOff>
    </xdr:from>
    <xdr:to>
      <xdr:col>81</xdr:col>
      <xdr:colOff>101600</xdr:colOff>
      <xdr:row>96</xdr:row>
      <xdr:rowOff>61559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41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52686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51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133550</xdr:rowOff>
    </xdr:from>
    <xdr:to>
      <xdr:col>76</xdr:col>
      <xdr:colOff>114300</xdr:colOff>
      <xdr:row>95</xdr:row>
      <xdr:rowOff>123023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6249850"/>
          <a:ext cx="889000" cy="16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128296</xdr:rowOff>
    </xdr:from>
    <xdr:to>
      <xdr:col>76</xdr:col>
      <xdr:colOff>165100</xdr:colOff>
      <xdr:row>96</xdr:row>
      <xdr:rowOff>58446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41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49573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50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123023</xdr:rowOff>
    </xdr:from>
    <xdr:to>
      <xdr:col>71</xdr:col>
      <xdr:colOff>177800</xdr:colOff>
      <xdr:row>96</xdr:row>
      <xdr:rowOff>4674</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410773"/>
          <a:ext cx="889000" cy="5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138571</xdr:rowOff>
    </xdr:from>
    <xdr:to>
      <xdr:col>72</xdr:col>
      <xdr:colOff>38100</xdr:colOff>
      <xdr:row>96</xdr:row>
      <xdr:rowOff>68721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42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59848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51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138266</xdr:rowOff>
    </xdr:from>
    <xdr:to>
      <xdr:col>67</xdr:col>
      <xdr:colOff>101600</xdr:colOff>
      <xdr:row>96</xdr:row>
      <xdr:rowOff>68416</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42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59543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51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17207</xdr:rowOff>
    </xdr:from>
    <xdr:to>
      <xdr:col>85</xdr:col>
      <xdr:colOff>177800</xdr:colOff>
      <xdr:row>94</xdr:row>
      <xdr:rowOff>118807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13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40084</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98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41852</xdr:rowOff>
    </xdr:from>
    <xdr:to>
      <xdr:col>81</xdr:col>
      <xdr:colOff>101600</xdr:colOff>
      <xdr:row>94</xdr:row>
      <xdr:rowOff>143452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1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159979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59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82750</xdr:rowOff>
    </xdr:from>
    <xdr:to>
      <xdr:col>76</xdr:col>
      <xdr:colOff>165100</xdr:colOff>
      <xdr:row>95</xdr:row>
      <xdr:rowOff>12900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1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29427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597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72223</xdr:rowOff>
    </xdr:from>
    <xdr:to>
      <xdr:col>72</xdr:col>
      <xdr:colOff>38100</xdr:colOff>
      <xdr:row>96</xdr:row>
      <xdr:rowOff>2373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35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18900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13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125324</xdr:rowOff>
    </xdr:from>
    <xdr:to>
      <xdr:col>67</xdr:col>
      <xdr:colOff>101600</xdr:colOff>
      <xdr:row>96</xdr:row>
      <xdr:rowOff>55474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41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72001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18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159893</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03393"/>
          <a:ext cx="1269" cy="1427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52976</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39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106570</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159893</xdr:rowOff>
    </xdr:from>
    <xdr:to>
      <xdr:col>116</xdr:col>
      <xdr:colOff>152400</xdr:colOff>
      <xdr:row>30</xdr:row>
      <xdr:rowOff>159893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67310</xdr:rowOff>
    </xdr:from>
    <xdr:to>
      <xdr:col>116</xdr:col>
      <xdr:colOff>63500</xdr:colOff>
      <xdr:row>38</xdr:row>
      <xdr:rowOff>68834</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1323300" y="658241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97426</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6125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118999</xdr:rowOff>
    </xdr:from>
    <xdr:to>
      <xdr:col>116</xdr:col>
      <xdr:colOff>114300</xdr:colOff>
      <xdr:row>39</xdr:row>
      <xdr:rowOff>49149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68834</xdr:rowOff>
    </xdr:from>
    <xdr:to>
      <xdr:col>111</xdr:col>
      <xdr:colOff>177800</xdr:colOff>
      <xdr:row>38</xdr:row>
      <xdr:rowOff>70358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20434300" y="658393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86614</xdr:rowOff>
    </xdr:from>
    <xdr:to>
      <xdr:col>112</xdr:col>
      <xdr:colOff>38100</xdr:colOff>
      <xdr:row>39</xdr:row>
      <xdr:rowOff>16764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7891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694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70358</xdr:rowOff>
    </xdr:from>
    <xdr:to>
      <xdr:col>107</xdr:col>
      <xdr:colOff>50800</xdr:colOff>
      <xdr:row>38</xdr:row>
      <xdr:rowOff>72644</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9545300" y="65854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37846</xdr:rowOff>
    </xdr:from>
    <xdr:to>
      <xdr:col>107</xdr:col>
      <xdr:colOff>101600</xdr:colOff>
      <xdr:row>38</xdr:row>
      <xdr:rowOff>139446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130573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645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72644</xdr:rowOff>
    </xdr:from>
    <xdr:to>
      <xdr:col>102</xdr:col>
      <xdr:colOff>114300</xdr:colOff>
      <xdr:row>38</xdr:row>
      <xdr:rowOff>74168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flipV="1">
          <a:off x="18656300" y="658774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118999</xdr:rowOff>
    </xdr:from>
    <xdr:to>
      <xdr:col>102</xdr:col>
      <xdr:colOff>165100</xdr:colOff>
      <xdr:row>38</xdr:row>
      <xdr:rowOff>49149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46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65676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23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104521</xdr:rowOff>
    </xdr:from>
    <xdr:to>
      <xdr:col>98</xdr:col>
      <xdr:colOff>38100</xdr:colOff>
      <xdr:row>38</xdr:row>
      <xdr:rowOff>34671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51198</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xdr:rowOff>
    </xdr:from>
    <xdr:to>
      <xdr:col>116</xdr:col>
      <xdr:colOff>114300</xdr:colOff>
      <xdr:row>38</xdr:row>
      <xdr:rowOff>118110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39387</xdr:rowOff>
    </xdr:from>
    <xdr:ext cx="378565"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383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18034</xdr:rowOff>
    </xdr:from>
    <xdr:to>
      <xdr:col>112</xdr:col>
      <xdr:colOff>38100</xdr:colOff>
      <xdr:row>38</xdr:row>
      <xdr:rowOff>119634</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136161</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4017" y="63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19558</xdr:rowOff>
    </xdr:from>
    <xdr:to>
      <xdr:col>107</xdr:col>
      <xdr:colOff>101600</xdr:colOff>
      <xdr:row>38</xdr:row>
      <xdr:rowOff>121158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5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137685</xdr:rowOff>
    </xdr:from>
    <xdr:ext cx="378565"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245017" y="6309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21844</xdr:rowOff>
    </xdr:from>
    <xdr:to>
      <xdr:col>102</xdr:col>
      <xdr:colOff>165100</xdr:colOff>
      <xdr:row>38</xdr:row>
      <xdr:rowOff>123444</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5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114571</xdr:rowOff>
    </xdr:from>
    <xdr:ext cx="378565"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6017" y="6629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23368</xdr:rowOff>
    </xdr:from>
    <xdr:to>
      <xdr:col>98</xdr:col>
      <xdr:colOff>38100</xdr:colOff>
      <xdr:row>38</xdr:row>
      <xdr:rowOff>124968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116095</xdr:rowOff>
    </xdr:from>
    <xdr:ext cx="378565"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467017" y="6631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97,152</a:t>
          </a:r>
          <a:r>
            <a:rPr kumimoji="1" lang="ja-JP" altLang="ja-JP" sz="1100">
              <a:solidFill>
                <a:schemeClr val="dk1"/>
              </a:solidFill>
              <a:effectLst/>
              <a:latin typeface="+mn-lt"/>
              <a:ea typeface="+mn-ea"/>
              <a:cs typeface="+mn-cs"/>
            </a:rPr>
            <a:t>円となっており、前年度に比べて</a:t>
          </a:r>
          <a:r>
            <a:rPr kumimoji="1" lang="en-US" altLang="ja-JP" sz="1100">
              <a:solidFill>
                <a:schemeClr val="dk1"/>
              </a:solidFill>
              <a:effectLst/>
              <a:latin typeface="+mn-lt"/>
              <a:ea typeface="+mn-ea"/>
              <a:cs typeface="+mn-cs"/>
            </a:rPr>
            <a:t>17,542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類似団体平均を上回っており高い状況である。</a:t>
          </a:r>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年度が突出しているのは、高篠公民館</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改築した事</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小学校における改修事業があった事などが主な要因である。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総務費は</a:t>
          </a:r>
          <a:r>
            <a:rPr kumimoji="1" lang="ja-JP" altLang="ja-JP" sz="1100">
              <a:solidFill>
                <a:sysClr val="windowText" lastClr="000000"/>
              </a:solidFill>
              <a:effectLst/>
              <a:latin typeface="+mn-lt"/>
              <a:ea typeface="+mn-ea"/>
              <a:cs typeface="+mn-cs"/>
            </a:rPr>
            <a:t>住民一人当たり</a:t>
          </a:r>
          <a:r>
            <a:rPr kumimoji="1" lang="en-US" altLang="ja-JP" sz="1100">
              <a:solidFill>
                <a:sysClr val="windowText" lastClr="000000"/>
              </a:solidFill>
              <a:effectLst/>
              <a:latin typeface="+mn-lt"/>
              <a:ea typeface="+mn-ea"/>
              <a:cs typeface="+mn-cs"/>
            </a:rPr>
            <a:t>214,348</a:t>
          </a:r>
          <a:r>
            <a:rPr kumimoji="1" lang="ja-JP" altLang="ja-JP" sz="1100">
              <a:solidFill>
                <a:sysClr val="windowText" lastClr="000000"/>
              </a:solidFill>
              <a:effectLst/>
              <a:latin typeface="+mn-lt"/>
              <a:ea typeface="+mn-ea"/>
              <a:cs typeface="+mn-cs"/>
            </a:rPr>
            <a:t>円となっており、前年度に比べて</a:t>
          </a:r>
          <a:r>
            <a:rPr kumimoji="1" lang="en-US" altLang="ja-JP" sz="1100">
              <a:solidFill>
                <a:sysClr val="windowText" lastClr="000000"/>
              </a:solidFill>
              <a:effectLst/>
              <a:latin typeface="+mn-lt"/>
              <a:ea typeface="+mn-ea"/>
              <a:cs typeface="+mn-cs"/>
            </a:rPr>
            <a:t>112,054</a:t>
          </a:r>
          <a:r>
            <a:rPr kumimoji="1" lang="ja-JP" altLang="ja-JP" sz="1100">
              <a:solidFill>
                <a:sysClr val="windowText" lastClr="000000"/>
              </a:solidFill>
              <a:effectLst/>
              <a:latin typeface="+mn-lt"/>
              <a:ea typeface="+mn-ea"/>
              <a:cs typeface="+mn-cs"/>
            </a:rPr>
            <a:t>円増、類似団体平均を上回っており高い状況である。令和２年度が突出しているのは、</a:t>
          </a:r>
          <a:r>
            <a:rPr kumimoji="1" lang="ja-JP" altLang="en-US" sz="1100">
              <a:solidFill>
                <a:sysClr val="windowText" lastClr="000000"/>
              </a:solidFill>
              <a:effectLst/>
              <a:latin typeface="+mn-lt"/>
              <a:ea typeface="+mn-ea"/>
              <a:cs typeface="+mn-cs"/>
            </a:rPr>
            <a:t>特別定額給付金事業及び琴南総合センター新築事業があった事などが主な要因である。</a:t>
          </a:r>
          <a:endParaRPr lang="ja-JP"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・民生費は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179,464</a:t>
          </a:r>
          <a:r>
            <a:rPr kumimoji="1" lang="ja-JP" altLang="ja-JP" sz="1100">
              <a:solidFill>
                <a:schemeClr val="dk1"/>
              </a:solidFill>
              <a:effectLst/>
              <a:latin typeface="+mn-lt"/>
              <a:ea typeface="+mn-ea"/>
              <a:cs typeface="+mn-cs"/>
            </a:rPr>
            <a:t>円となっており、前年度に比べて</a:t>
          </a:r>
          <a:r>
            <a:rPr kumimoji="1" lang="en-US" altLang="ja-JP" sz="1100">
              <a:solidFill>
                <a:schemeClr val="dk1"/>
              </a:solidFill>
              <a:effectLst/>
              <a:latin typeface="+mn-lt"/>
              <a:ea typeface="+mn-ea"/>
              <a:cs typeface="+mn-cs"/>
            </a:rPr>
            <a:t>4,009</a:t>
          </a:r>
          <a:r>
            <a:rPr kumimoji="1" lang="ja-JP" altLang="ja-JP" sz="1100">
              <a:solidFill>
                <a:schemeClr val="dk1"/>
              </a:solidFill>
              <a:effectLst/>
              <a:latin typeface="+mn-lt"/>
              <a:ea typeface="+mn-ea"/>
              <a:cs typeface="+mn-cs"/>
            </a:rPr>
            <a:t>円増、類似団体平均を上回っており高い状況である。</a:t>
          </a:r>
          <a:r>
            <a:rPr kumimoji="1" lang="ja-JP" altLang="en-US" sz="1100">
              <a:solidFill>
                <a:schemeClr val="dk1"/>
              </a:solidFill>
              <a:effectLst/>
              <a:latin typeface="+mn-lt"/>
              <a:ea typeface="+mn-ea"/>
              <a:cs typeface="+mn-cs"/>
            </a:rPr>
            <a:t>前年度に比べて</a:t>
          </a:r>
          <a:r>
            <a:rPr kumimoji="1" lang="ja-JP" altLang="ja-JP" sz="1100">
              <a:solidFill>
                <a:schemeClr val="dk1"/>
              </a:solidFill>
              <a:effectLst/>
              <a:latin typeface="+mn-lt"/>
              <a:ea typeface="+mn-ea"/>
              <a:cs typeface="+mn-cs"/>
            </a:rPr>
            <a:t>令和２年度が</a:t>
          </a:r>
          <a:r>
            <a:rPr kumimoji="1" lang="ja-JP" altLang="en-US" sz="1100">
              <a:solidFill>
                <a:schemeClr val="dk1"/>
              </a:solidFill>
              <a:effectLst/>
              <a:latin typeface="+mn-lt"/>
              <a:ea typeface="+mn-ea"/>
              <a:cs typeface="+mn-cs"/>
            </a:rPr>
            <a:t>増加した要因は、コロナ臨時交付金を活用した子育て応援給付金事業や児童手当給付金（町単独上乗せ）事業があったことによるものである。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・商工費は住民一人当たり</a:t>
          </a:r>
          <a:r>
            <a:rPr kumimoji="1" lang="en-US" altLang="ja-JP" sz="1100">
              <a:solidFill>
                <a:schemeClr val="dk1"/>
              </a:solidFill>
              <a:effectLst/>
              <a:latin typeface="+mn-lt"/>
              <a:ea typeface="+mn-ea"/>
              <a:cs typeface="+mn-cs"/>
            </a:rPr>
            <a:t>24,883</a:t>
          </a:r>
          <a:r>
            <a:rPr kumimoji="1" lang="ja-JP" altLang="ja-JP" sz="1100">
              <a:solidFill>
                <a:schemeClr val="dk1"/>
              </a:solidFill>
              <a:effectLst/>
              <a:latin typeface="+mn-lt"/>
              <a:ea typeface="+mn-ea"/>
              <a:cs typeface="+mn-cs"/>
            </a:rPr>
            <a:t>円となっており、類似団体平均を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令和２年度で前年度を</a:t>
          </a:r>
          <a:r>
            <a:rPr kumimoji="1" lang="en-US" altLang="ja-JP" sz="1100">
              <a:solidFill>
                <a:schemeClr val="dk1"/>
              </a:solidFill>
              <a:effectLst/>
              <a:latin typeface="+mn-lt"/>
              <a:ea typeface="+mn-ea"/>
              <a:cs typeface="+mn-cs"/>
            </a:rPr>
            <a:t>11,916</a:t>
          </a:r>
          <a:r>
            <a:rPr kumimoji="1" lang="ja-JP" altLang="en-US" sz="1100">
              <a:solidFill>
                <a:schemeClr val="dk1"/>
              </a:solidFill>
              <a:effectLst/>
              <a:latin typeface="+mn-lt"/>
              <a:ea typeface="+mn-ea"/>
              <a:cs typeface="+mn-cs"/>
            </a:rPr>
            <a:t>円上回ったのは、コロナ臨時交付金を活用した</a:t>
          </a:r>
          <a:r>
            <a:rPr kumimoji="1" lang="ja-JP" altLang="ja-JP" sz="1100">
              <a:solidFill>
                <a:schemeClr val="dk1"/>
              </a:solidFill>
              <a:effectLst/>
              <a:latin typeface="+mn-lt"/>
              <a:ea typeface="+mn-ea"/>
              <a:cs typeface="+mn-cs"/>
            </a:rPr>
            <a:t>プレミアム</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付商品券発行事業や</a:t>
          </a:r>
          <a:r>
            <a:rPr kumimoji="1" lang="ja-JP" altLang="en-US" sz="1100">
              <a:solidFill>
                <a:schemeClr val="dk1"/>
              </a:solidFill>
              <a:effectLst/>
              <a:latin typeface="+mn-lt"/>
              <a:ea typeface="+mn-ea"/>
              <a:cs typeface="+mn-cs"/>
            </a:rPr>
            <a:t>持続化給付金事業</a:t>
          </a:r>
          <a:r>
            <a:rPr kumimoji="1" lang="ja-JP" altLang="ja-JP" sz="1100">
              <a:solidFill>
                <a:schemeClr val="dk1"/>
              </a:solidFill>
              <a:effectLst/>
              <a:latin typeface="+mn-lt"/>
              <a:ea typeface="+mn-ea"/>
              <a:cs typeface="+mn-cs"/>
            </a:rPr>
            <a:t>等があった事によるものである。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香川県まんのう町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実質単年度収支に</a:t>
          </a:r>
          <a:r>
            <a:rPr kumimoji="1" lang="ja-JP" altLang="ja-JP" sz="1100">
              <a:solidFill>
                <a:sysClr val="windowText" lastClr="000000"/>
              </a:solidFill>
              <a:effectLst/>
              <a:latin typeface="+mn-lt"/>
              <a:ea typeface="+mn-ea"/>
              <a:cs typeface="+mn-cs"/>
            </a:rPr>
            <a:t>おいて、</a:t>
          </a:r>
          <a:r>
            <a:rPr kumimoji="1" lang="ja-JP" altLang="en-US" sz="1100">
              <a:solidFill>
                <a:sysClr val="windowText" lastClr="000000"/>
              </a:solidFill>
              <a:effectLst/>
              <a:latin typeface="+mn-lt"/>
              <a:ea typeface="+mn-ea"/>
              <a:cs typeface="+mn-cs"/>
            </a:rPr>
            <a:t>令和２</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赤字とな</a:t>
          </a:r>
          <a:r>
            <a:rPr kumimoji="1" lang="ja-JP" altLang="en-US" sz="1100">
              <a:solidFill>
                <a:sysClr val="windowText" lastClr="000000"/>
              </a:solidFill>
              <a:effectLst/>
              <a:latin typeface="+mn-lt"/>
              <a:ea typeface="+mn-ea"/>
              <a:cs typeface="+mn-cs"/>
            </a:rPr>
            <a:t>った。要因としては財源調整の為、財政調整基金を５億円取り崩したことによるものである。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今後、普通交付税は国の財政状況の悪化や人口減少の影響により、下降気味に推移すると思わ</a:t>
          </a:r>
          <a:r>
            <a:rPr kumimoji="1" lang="ja-JP" altLang="en-US" sz="1100">
              <a:solidFill>
                <a:schemeClr val="dk1"/>
              </a:solidFill>
              <a:effectLst/>
              <a:latin typeface="+mn-lt"/>
              <a:ea typeface="+mn-ea"/>
              <a:cs typeface="+mn-cs"/>
            </a:rPr>
            <a:t>れる。</a:t>
          </a:r>
          <a:r>
            <a:rPr kumimoji="1" lang="ja-JP" altLang="ja-JP" sz="1100">
              <a:solidFill>
                <a:schemeClr val="dk1"/>
              </a:solidFill>
              <a:effectLst/>
              <a:latin typeface="+mn-lt"/>
              <a:ea typeface="+mn-ea"/>
              <a:cs typeface="+mn-cs"/>
            </a:rPr>
            <a:t>さらに財政調整基金を始めとする各種基金の運用による財政運営が求められてくることから、国の動き等を注視していく必要がある。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香川県まんのう町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ついては、全会計において黒字となり赤字比率はない。今後も、各特別会計においては、独立採算の原則を念頭に、安易に一般会計からの繰り入れに依存することなく、長期的な経営視点に立ってなお一層の経費の削減・合理化や使用料等の改定も含めた積極的な収入確保に努める。また一般会計においては、実質収支比率同様に今後は、地方交付税の減少等一般財源の確保が厳しい状況となると思われ、財政調整基金を始めとする各種基金の運用による財政運営が求められることから、注視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14253273</v>
      </c>
      <c r="BO4" s="464"/>
      <c r="BP4" s="464"/>
      <c r="BQ4" s="464"/>
      <c r="BR4" s="464"/>
      <c r="BS4" s="464"/>
      <c r="BT4" s="464"/>
      <c r="BU4" s="465"/>
      <c r="BV4" s="463">
        <v>11530174</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5.2</v>
      </c>
      <c r="CU4" s="648"/>
      <c r="CV4" s="648"/>
      <c r="CW4" s="648"/>
      <c r="CX4" s="648"/>
      <c r="CY4" s="648"/>
      <c r="CZ4" s="648"/>
      <c r="DA4" s="649"/>
      <c r="DB4" s="647">
        <v>4.3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13806070</v>
      </c>
      <c r="BO5" s="469"/>
      <c r="BP5" s="469"/>
      <c r="BQ5" s="469"/>
      <c r="BR5" s="469"/>
      <c r="BS5" s="469"/>
      <c r="BT5" s="469"/>
      <c r="BU5" s="470"/>
      <c r="BV5" s="468">
        <v>11161969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84.7</v>
      </c>
      <c r="CU5" s="439"/>
      <c r="CV5" s="439"/>
      <c r="CW5" s="439"/>
      <c r="CX5" s="439"/>
      <c r="CY5" s="439"/>
      <c r="CZ5" s="439"/>
      <c r="DA5" s="440"/>
      <c r="DB5" s="438">
        <v>87.4</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447203</v>
      </c>
      <c r="BO6" s="469"/>
      <c r="BP6" s="469"/>
      <c r="BQ6" s="469"/>
      <c r="BR6" s="469"/>
      <c r="BS6" s="469"/>
      <c r="BT6" s="469"/>
      <c r="BU6" s="470"/>
      <c r="BV6" s="468">
        <v>368205</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87.6</v>
      </c>
      <c r="CU6" s="622"/>
      <c r="CV6" s="622"/>
      <c r="CW6" s="622"/>
      <c r="CX6" s="622"/>
      <c r="CY6" s="622"/>
      <c r="CZ6" s="622"/>
      <c r="DA6" s="623"/>
      <c r="DB6" s="621">
        <v>90.5</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79755</v>
      </c>
      <c r="BO7" s="469"/>
      <c r="BP7" s="469"/>
      <c r="BQ7" s="469"/>
      <c r="BR7" s="469"/>
      <c r="BS7" s="469"/>
      <c r="BT7" s="469"/>
      <c r="BU7" s="470"/>
      <c r="BV7" s="468">
        <v>78812</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7014461</v>
      </c>
      <c r="CU7" s="469"/>
      <c r="CV7" s="469"/>
      <c r="CW7" s="469"/>
      <c r="CX7" s="469"/>
      <c r="CY7" s="469"/>
      <c r="CZ7" s="469"/>
      <c r="DA7" s="470"/>
      <c r="DB7" s="468">
        <v>6775578</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367448</v>
      </c>
      <c r="BO8" s="469"/>
      <c r="BP8" s="469"/>
      <c r="BQ8" s="469"/>
      <c r="BR8" s="469"/>
      <c r="BS8" s="469"/>
      <c r="BT8" s="469"/>
      <c r="BU8" s="470"/>
      <c r="BV8" s="468">
        <v>289393</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0.34</v>
      </c>
      <c r="CU8" s="582"/>
      <c r="CV8" s="582"/>
      <c r="CW8" s="582"/>
      <c r="CX8" s="582"/>
      <c r="CY8" s="582"/>
      <c r="CZ8" s="582"/>
      <c r="DA8" s="583"/>
      <c r="DB8" s="581">
        <v>0.35</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17401</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78055</v>
      </c>
      <c r="BO9" s="469"/>
      <c r="BP9" s="469"/>
      <c r="BQ9" s="469"/>
      <c r="BR9" s="469"/>
      <c r="BS9" s="469"/>
      <c r="BT9" s="469"/>
      <c r="BU9" s="470"/>
      <c r="BV9" s="468">
        <v>-113912</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17.399999999999999</v>
      </c>
      <c r="CU9" s="439"/>
      <c r="CV9" s="439"/>
      <c r="CW9" s="439"/>
      <c r="CX9" s="439"/>
      <c r="CY9" s="439"/>
      <c r="CZ9" s="439"/>
      <c r="DA9" s="440"/>
      <c r="DB9" s="438">
        <v>18.2</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18377</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43830</v>
      </c>
      <c r="BO10" s="469"/>
      <c r="BP10" s="469"/>
      <c r="BQ10" s="469"/>
      <c r="BR10" s="469"/>
      <c r="BS10" s="469"/>
      <c r="BT10" s="469"/>
      <c r="BU10" s="470"/>
      <c r="BV10" s="468">
        <v>268187</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18243</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105</v>
      </c>
      <c r="AV12" s="526"/>
      <c r="AW12" s="526"/>
      <c r="AX12" s="526"/>
      <c r="AY12" s="448" t="s">
        <v>137</v>
      </c>
      <c r="AZ12" s="449"/>
      <c r="BA12" s="449"/>
      <c r="BB12" s="449"/>
      <c r="BC12" s="449"/>
      <c r="BD12" s="449"/>
      <c r="BE12" s="449"/>
      <c r="BF12" s="449"/>
      <c r="BG12" s="449"/>
      <c r="BH12" s="449"/>
      <c r="BI12" s="449"/>
      <c r="BJ12" s="449"/>
      <c r="BK12" s="449"/>
      <c r="BL12" s="449"/>
      <c r="BM12" s="450"/>
      <c r="BN12" s="468">
        <v>500000</v>
      </c>
      <c r="BO12" s="469"/>
      <c r="BP12" s="469"/>
      <c r="BQ12" s="469"/>
      <c r="BR12" s="469"/>
      <c r="BS12" s="469"/>
      <c r="BT12" s="469"/>
      <c r="BU12" s="470"/>
      <c r="BV12" s="468">
        <v>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18018</v>
      </c>
      <c r="S13" s="572"/>
      <c r="T13" s="572"/>
      <c r="U13" s="572"/>
      <c r="V13" s="573"/>
      <c r="W13" s="559" t="s">
        <v>141</v>
      </c>
      <c r="X13" s="481"/>
      <c r="Y13" s="481"/>
      <c r="Z13" s="481"/>
      <c r="AA13" s="481"/>
      <c r="AB13" s="482"/>
      <c r="AC13" s="444">
        <v>1134</v>
      </c>
      <c r="AD13" s="445"/>
      <c r="AE13" s="445"/>
      <c r="AF13" s="445"/>
      <c r="AG13" s="446"/>
      <c r="AH13" s="444">
        <v>1332</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-378115</v>
      </c>
      <c r="BO13" s="469"/>
      <c r="BP13" s="469"/>
      <c r="BQ13" s="469"/>
      <c r="BR13" s="469"/>
      <c r="BS13" s="469"/>
      <c r="BT13" s="469"/>
      <c r="BU13" s="470"/>
      <c r="BV13" s="468">
        <v>154275</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8.3000000000000007</v>
      </c>
      <c r="CU13" s="439"/>
      <c r="CV13" s="439"/>
      <c r="CW13" s="439"/>
      <c r="CX13" s="439"/>
      <c r="CY13" s="439"/>
      <c r="CZ13" s="439"/>
      <c r="DA13" s="440"/>
      <c r="DB13" s="438">
        <v>7.9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18467</v>
      </c>
      <c r="S14" s="572"/>
      <c r="T14" s="572"/>
      <c r="U14" s="572"/>
      <c r="V14" s="573"/>
      <c r="W14" s="574"/>
      <c r="X14" s="484"/>
      <c r="Y14" s="484"/>
      <c r="Z14" s="484"/>
      <c r="AA14" s="484"/>
      <c r="AB14" s="485"/>
      <c r="AC14" s="564">
        <v>13</v>
      </c>
      <c r="AD14" s="565"/>
      <c r="AE14" s="565"/>
      <c r="AF14" s="565"/>
      <c r="AG14" s="566"/>
      <c r="AH14" s="564">
        <v>14.7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t="s">
        <v>139</v>
      </c>
      <c r="CU14" s="576"/>
      <c r="CV14" s="576"/>
      <c r="CW14" s="576"/>
      <c r="CX14" s="576"/>
      <c r="CY14" s="576"/>
      <c r="CZ14" s="576"/>
      <c r="DA14" s="577"/>
      <c r="DB14" s="575" t="s">
        <v>139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140</v>
      </c>
      <c r="N15" s="569"/>
      <c r="O15" s="569"/>
      <c r="P15" s="569"/>
      <c r="Q15" s="570"/>
      <c r="R15" s="571">
        <v>18217</v>
      </c>
      <c r="S15" s="572"/>
      <c r="T15" s="572"/>
      <c r="U15" s="572"/>
      <c r="V15" s="573"/>
      <c r="W15" s="559" t="s">
        <v>148</v>
      </c>
      <c r="X15" s="481"/>
      <c r="Y15" s="481"/>
      <c r="Z15" s="481"/>
      <c r="AA15" s="481"/>
      <c r="AB15" s="482"/>
      <c r="AC15" s="444">
        <v>2501</v>
      </c>
      <c r="AD15" s="445"/>
      <c r="AE15" s="445"/>
      <c r="AF15" s="445"/>
      <c r="AG15" s="446"/>
      <c r="AH15" s="444">
        <v>2523</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2106205</v>
      </c>
      <c r="BO15" s="464"/>
      <c r="BP15" s="464"/>
      <c r="BQ15" s="464"/>
      <c r="BR15" s="464"/>
      <c r="BS15" s="464"/>
      <c r="BT15" s="464"/>
      <c r="BU15" s="465"/>
      <c r="BV15" s="463">
        <v>2005506</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28.8</v>
      </c>
      <c r="AD16" s="565"/>
      <c r="AE16" s="565"/>
      <c r="AF16" s="565"/>
      <c r="AG16" s="566"/>
      <c r="AH16" s="564">
        <v>27.8</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6184386</v>
      </c>
      <c r="BO16" s="469"/>
      <c r="BP16" s="469"/>
      <c r="BQ16" s="469"/>
      <c r="BR16" s="469"/>
      <c r="BS16" s="469"/>
      <c r="BT16" s="469"/>
      <c r="BU16" s="470"/>
      <c r="BV16" s="468">
        <v>5857630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5064</v>
      </c>
      <c r="AD17" s="445"/>
      <c r="AE17" s="445"/>
      <c r="AF17" s="445"/>
      <c r="AG17" s="446"/>
      <c r="AH17" s="444">
        <v>5213</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2634286</v>
      </c>
      <c r="BO17" s="469"/>
      <c r="BP17" s="469"/>
      <c r="BQ17" s="469"/>
      <c r="BR17" s="469"/>
      <c r="BS17" s="469"/>
      <c r="BT17" s="469"/>
      <c r="BU17" s="470"/>
      <c r="BV17" s="468">
        <v>2529783</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194.45</v>
      </c>
      <c r="M18" s="533"/>
      <c r="N18" s="533"/>
      <c r="O18" s="533"/>
      <c r="P18" s="533"/>
      <c r="Q18" s="533"/>
      <c r="R18" s="534"/>
      <c r="S18" s="534"/>
      <c r="T18" s="534"/>
      <c r="U18" s="534"/>
      <c r="V18" s="535"/>
      <c r="W18" s="549"/>
      <c r="X18" s="550"/>
      <c r="Y18" s="550"/>
      <c r="Z18" s="550"/>
      <c r="AA18" s="550"/>
      <c r="AB18" s="560"/>
      <c r="AC18" s="432">
        <v>58.2</v>
      </c>
      <c r="AD18" s="433"/>
      <c r="AE18" s="433"/>
      <c r="AF18" s="433"/>
      <c r="AG18" s="536"/>
      <c r="AH18" s="432">
        <v>57.5</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5959926</v>
      </c>
      <c r="BO18" s="469"/>
      <c r="BP18" s="469"/>
      <c r="BQ18" s="469"/>
      <c r="BR18" s="469"/>
      <c r="BS18" s="469"/>
      <c r="BT18" s="469"/>
      <c r="BU18" s="470"/>
      <c r="BV18" s="468">
        <v>5994315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89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8530301</v>
      </c>
      <c r="BO19" s="469"/>
      <c r="BP19" s="469"/>
      <c r="BQ19" s="469"/>
      <c r="BR19" s="469"/>
      <c r="BS19" s="469"/>
      <c r="BT19" s="469"/>
      <c r="BU19" s="470"/>
      <c r="BV19" s="468">
        <v>7984727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6531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12737454</v>
      </c>
      <c r="BO23" s="469"/>
      <c r="BP23" s="469"/>
      <c r="BQ23" s="469"/>
      <c r="BR23" s="469"/>
      <c r="BS23" s="469"/>
      <c r="BT23" s="469"/>
      <c r="BU23" s="470"/>
      <c r="BV23" s="468">
        <v>12437258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7740</v>
      </c>
      <c r="R24" s="445"/>
      <c r="S24" s="445"/>
      <c r="T24" s="445"/>
      <c r="U24" s="445"/>
      <c r="V24" s="446"/>
      <c r="W24" s="510"/>
      <c r="X24" s="501"/>
      <c r="Y24" s="502"/>
      <c r="Z24" s="441" t="s">
        <v>172</v>
      </c>
      <c r="AA24" s="442"/>
      <c r="AB24" s="442"/>
      <c r="AC24" s="442"/>
      <c r="AD24" s="442"/>
      <c r="AE24" s="442"/>
      <c r="AF24" s="442"/>
      <c r="AG24" s="443"/>
      <c r="AH24" s="444">
        <v>150</v>
      </c>
      <c r="AI24" s="445"/>
      <c r="AJ24" s="445"/>
      <c r="AK24" s="445"/>
      <c r="AL24" s="446"/>
      <c r="AM24" s="444">
        <v>475500</v>
      </c>
      <c r="AN24" s="445"/>
      <c r="AO24" s="445"/>
      <c r="AP24" s="445"/>
      <c r="AQ24" s="445"/>
      <c r="AR24" s="446"/>
      <c r="AS24" s="444">
        <v>3170</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7468537</v>
      </c>
      <c r="BO24" s="469"/>
      <c r="BP24" s="469"/>
      <c r="BQ24" s="469"/>
      <c r="BR24" s="469"/>
      <c r="BS24" s="469"/>
      <c r="BT24" s="469"/>
      <c r="BU24" s="470"/>
      <c r="BV24" s="468">
        <v>7542392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1</v>
      </c>
      <c r="M25" s="445"/>
      <c r="N25" s="445"/>
      <c r="O25" s="445"/>
      <c r="P25" s="446"/>
      <c r="Q25" s="444">
        <v>5980</v>
      </c>
      <c r="R25" s="445"/>
      <c r="S25" s="445"/>
      <c r="T25" s="445"/>
      <c r="U25" s="445"/>
      <c r="V25" s="446"/>
      <c r="W25" s="510"/>
      <c r="X25" s="501"/>
      <c r="Y25" s="502"/>
      <c r="Z25" s="441" t="s">
        <v>175</v>
      </c>
      <c r="AA25" s="442"/>
      <c r="AB25" s="442"/>
      <c r="AC25" s="442"/>
      <c r="AD25" s="442"/>
      <c r="AE25" s="442"/>
      <c r="AF25" s="442"/>
      <c r="AG25" s="443"/>
      <c r="AH25" s="444" t="s">
        <v>139</v>
      </c>
      <c r="AI25" s="445"/>
      <c r="AJ25" s="445"/>
      <c r="AK25" s="445"/>
      <c r="AL25" s="446"/>
      <c r="AM25" s="444" t="s">
        <v>139</v>
      </c>
      <c r="AN25" s="445"/>
      <c r="AO25" s="445"/>
      <c r="AP25" s="445"/>
      <c r="AQ25" s="445"/>
      <c r="AR25" s="446"/>
      <c r="AS25" s="444" t="s">
        <v>139</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4524973</v>
      </c>
      <c r="BO25" s="464"/>
      <c r="BP25" s="464"/>
      <c r="BQ25" s="464"/>
      <c r="BR25" s="464"/>
      <c r="BS25" s="464"/>
      <c r="BT25" s="464"/>
      <c r="BU25" s="465"/>
      <c r="BV25" s="463">
        <v>4678873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5640</v>
      </c>
      <c r="R26" s="445"/>
      <c r="S26" s="445"/>
      <c r="T26" s="445"/>
      <c r="U26" s="445"/>
      <c r="V26" s="446"/>
      <c r="W26" s="510"/>
      <c r="X26" s="501"/>
      <c r="Y26" s="502"/>
      <c r="Z26" s="441" t="s">
        <v>178</v>
      </c>
      <c r="AA26" s="523"/>
      <c r="AB26" s="523"/>
      <c r="AC26" s="523"/>
      <c r="AD26" s="523"/>
      <c r="AE26" s="523"/>
      <c r="AF26" s="523"/>
      <c r="AG26" s="524"/>
      <c r="AH26" s="444">
        <v>8</v>
      </c>
      <c r="AI26" s="445"/>
      <c r="AJ26" s="445"/>
      <c r="AK26" s="445"/>
      <c r="AL26" s="446"/>
      <c r="AM26" s="444">
        <v>24664</v>
      </c>
      <c r="AN26" s="445"/>
      <c r="AO26" s="445"/>
      <c r="AP26" s="445"/>
      <c r="AQ26" s="445"/>
      <c r="AR26" s="446"/>
      <c r="AS26" s="444">
        <v>3083</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v>46065</v>
      </c>
      <c r="BO26" s="469"/>
      <c r="BP26" s="469"/>
      <c r="BQ26" s="469"/>
      <c r="BR26" s="469"/>
      <c r="BS26" s="469"/>
      <c r="BT26" s="469"/>
      <c r="BU26" s="470"/>
      <c r="BV26" s="468">
        <v>25067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3280</v>
      </c>
      <c r="R27" s="445"/>
      <c r="S27" s="445"/>
      <c r="T27" s="445"/>
      <c r="U27" s="445"/>
      <c r="V27" s="446"/>
      <c r="W27" s="510"/>
      <c r="X27" s="501"/>
      <c r="Y27" s="502"/>
      <c r="Z27" s="441" t="s">
        <v>181</v>
      </c>
      <c r="AA27" s="442"/>
      <c r="AB27" s="442"/>
      <c r="AC27" s="442"/>
      <c r="AD27" s="442"/>
      <c r="AE27" s="442"/>
      <c r="AF27" s="442"/>
      <c r="AG27" s="443"/>
      <c r="AH27" s="444">
        <v>36</v>
      </c>
      <c r="AI27" s="445"/>
      <c r="AJ27" s="445"/>
      <c r="AK27" s="445"/>
      <c r="AL27" s="446"/>
      <c r="AM27" s="444">
        <v>102748</v>
      </c>
      <c r="AN27" s="445"/>
      <c r="AO27" s="445"/>
      <c r="AP27" s="445"/>
      <c r="AQ27" s="445"/>
      <c r="AR27" s="446"/>
      <c r="AS27" s="444">
        <v>2854</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281104</v>
      </c>
      <c r="BO27" s="472"/>
      <c r="BP27" s="472"/>
      <c r="BQ27" s="472"/>
      <c r="BR27" s="472"/>
      <c r="BS27" s="472"/>
      <c r="BT27" s="472"/>
      <c r="BU27" s="473"/>
      <c r="BV27" s="471">
        <v>280718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2990</v>
      </c>
      <c r="R28" s="445"/>
      <c r="S28" s="445"/>
      <c r="T28" s="445"/>
      <c r="U28" s="445"/>
      <c r="V28" s="446"/>
      <c r="W28" s="510"/>
      <c r="X28" s="501"/>
      <c r="Y28" s="502"/>
      <c r="Z28" s="441" t="s">
        <v>184</v>
      </c>
      <c r="AA28" s="442"/>
      <c r="AB28" s="442"/>
      <c r="AC28" s="442"/>
      <c r="AD28" s="442"/>
      <c r="AE28" s="442"/>
      <c r="AF28" s="442"/>
      <c r="AG28" s="443"/>
      <c r="AH28" s="444" t="s">
        <v>139</v>
      </c>
      <c r="AI28" s="445"/>
      <c r="AJ28" s="445"/>
      <c r="AK28" s="445"/>
      <c r="AL28" s="446"/>
      <c r="AM28" s="444" t="s">
        <v>139</v>
      </c>
      <c r="AN28" s="445"/>
      <c r="AO28" s="445"/>
      <c r="AP28" s="445"/>
      <c r="AQ28" s="445"/>
      <c r="AR28" s="446"/>
      <c r="AS28" s="444" t="s">
        <v>139</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2757336</v>
      </c>
      <c r="BO28" s="464"/>
      <c r="BP28" s="464"/>
      <c r="BQ28" s="464"/>
      <c r="BR28" s="464"/>
      <c r="BS28" s="464"/>
      <c r="BT28" s="464"/>
      <c r="BU28" s="465"/>
      <c r="BV28" s="463">
        <v>3213506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14</v>
      </c>
      <c r="M29" s="445"/>
      <c r="N29" s="445"/>
      <c r="O29" s="445"/>
      <c r="P29" s="446"/>
      <c r="Q29" s="444">
        <v>2840</v>
      </c>
      <c r="R29" s="445"/>
      <c r="S29" s="445"/>
      <c r="T29" s="445"/>
      <c r="U29" s="445"/>
      <c r="V29" s="446"/>
      <c r="W29" s="511"/>
      <c r="X29" s="512"/>
      <c r="Y29" s="513"/>
      <c r="Z29" s="441" t="s">
        <v>187</v>
      </c>
      <c r="AA29" s="442"/>
      <c r="AB29" s="442"/>
      <c r="AC29" s="442"/>
      <c r="AD29" s="442"/>
      <c r="AE29" s="442"/>
      <c r="AF29" s="442"/>
      <c r="AG29" s="443"/>
      <c r="AH29" s="444">
        <v>186</v>
      </c>
      <c r="AI29" s="445"/>
      <c r="AJ29" s="445"/>
      <c r="AK29" s="445"/>
      <c r="AL29" s="446"/>
      <c r="AM29" s="444">
        <v>578248</v>
      </c>
      <c r="AN29" s="445"/>
      <c r="AO29" s="445"/>
      <c r="AP29" s="445"/>
      <c r="AQ29" s="445"/>
      <c r="AR29" s="446"/>
      <c r="AS29" s="444">
        <v>3109</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576742</v>
      </c>
      <c r="BO29" s="469"/>
      <c r="BP29" s="469"/>
      <c r="BQ29" s="469"/>
      <c r="BR29" s="469"/>
      <c r="BS29" s="469"/>
      <c r="BT29" s="469"/>
      <c r="BU29" s="470"/>
      <c r="BV29" s="468">
        <v>376246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97.8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2972966</v>
      </c>
      <c r="BO30" s="472"/>
      <c r="BP30" s="472"/>
      <c r="BQ30" s="472"/>
      <c r="BR30" s="472"/>
      <c r="BS30" s="472"/>
      <c r="BT30" s="472"/>
      <c r="BU30" s="473"/>
      <c r="BV30" s="471">
        <v>2963038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196</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5</v>
      </c>
      <c r="BF34" s="427"/>
      <c r="BG34" s="426" t="str">
        <f>IF('各会計、関係団体の財政状況及び健全化判断比率'!B31="","",'各会計、関係団体の財政状況及び健全化判断比率'!B31)</f>
        <v>下水道特別会計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仲多度南部消防組合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（一財）ことなみ振興公社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6</v>
      </c>
      <c r="BF35" s="427"/>
      <c r="BG35" s="426" t="str">
        <f>IF('各会計、関係団体の財政状況及び健全化判断比率'!B32="","",'各会計、関係団体の財政状況及び健全化判断比率'!B32)</f>
        <v>農業集落排水特別会計</v>
      </c>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香川県市町総合事務組合</v>
      </c>
      <c r="BZ35" s="426"/>
      <c r="CA35" s="426"/>
      <c r="CB35" s="426"/>
      <c r="CC35" s="426"/>
      <c r="CD35" s="426"/>
      <c r="CE35" s="426"/>
      <c r="CF35" s="426"/>
      <c r="CG35" s="426"/>
      <c r="CH35" s="426"/>
      <c r="CI35" s="426"/>
      <c r="CJ35" s="426"/>
      <c r="CK35" s="426"/>
      <c r="CL35" s="426"/>
      <c r="CM35" s="426"/>
      <c r="CN35" s="214"/>
      <c r="CO35" s="427">
        <f t="shared" ref="CO35:CO43" si="3">IF(CQ35="","",CO34+1)</f>
        <v>19</v>
      </c>
      <c r="CP35" s="427"/>
      <c r="CQ35" s="426" t="str">
        <f>IF('各会計、関係団体の財政状況及び健全化判断比率'!BS8="","",'各会計、関係団体の財政状況及び健全化判断比率'!BS8)</f>
        <v>㈲仲南振興公社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7</v>
      </c>
      <c r="BF36" s="427"/>
      <c r="BG36" s="426" t="str">
        <f>IF('各会計、関係団体の財政状況及び健全化判断比率'!B33="","",'各会計、関係団体の財政状況及び健全化判断比率'!B33)</f>
        <v>浄化槽整備推進事業特別会計</v>
      </c>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香川県後期高齢者医療広域連合（一般会計）</v>
      </c>
      <c r="BZ36" s="426"/>
      <c r="CA36" s="426"/>
      <c r="CB36" s="426"/>
      <c r="CC36" s="426"/>
      <c r="CD36" s="426"/>
      <c r="CE36" s="426"/>
      <c r="CF36" s="426"/>
      <c r="CG36" s="426"/>
      <c r="CH36" s="426"/>
      <c r="CI36" s="426"/>
      <c r="CJ36" s="426"/>
      <c r="CK36" s="426"/>
      <c r="CL36" s="426"/>
      <c r="CM36" s="426"/>
      <c r="CN36" s="214"/>
      <c r="CO36" s="427">
        <f t="shared" si="3"/>
        <v>20</v>
      </c>
      <c r="CP36" s="427"/>
      <c r="CQ36" s="426" t="str">
        <f>IF('各会計、関係団体の財政状況及び健全化判断比率'!BS9="","",'各会計、関係団体の財政状況及び健全化判断比率'!BS9)</f>
        <v>㈱グリーンパークまんのう</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香川県後期高齢者医療広域連合（後期高齢者医療事業）</v>
      </c>
      <c r="BZ37" s="426"/>
      <c r="CA37" s="426"/>
      <c r="CB37" s="426"/>
      <c r="CC37" s="426"/>
      <c r="CD37" s="426"/>
      <c r="CE37" s="426"/>
      <c r="CF37" s="426"/>
      <c r="CG37" s="426"/>
      <c r="CH37" s="426"/>
      <c r="CI37" s="426"/>
      <c r="CJ37" s="426"/>
      <c r="CK37" s="426"/>
      <c r="CL37" s="426"/>
      <c r="CM37" s="426"/>
      <c r="CN37" s="214"/>
      <c r="CO37" s="427">
        <f t="shared" si="3"/>
        <v>21</v>
      </c>
      <c r="CP37" s="427"/>
      <c r="CQ37" s="426" t="str">
        <f>IF('各会計、関係団体の財政状況及び健全化判断比率'!BS10="","",'各会計、関係団体の財政状況及び健全化判断比率'!BS10)</f>
        <v>まんのう町土地開発公社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〇</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香川県中部広域競艇事業組合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中讃広域行政事務組合（一般会計）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中讃広域行政事務組合（仲善クリーンセンター）</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中讃広域行政事務組合（瀬戸グリーンセンター）</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中讃広域行政事務組合（クリントピア丸亀）</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17</v>
      </c>
      <c r="BX43" s="427"/>
      <c r="BY43" s="426" t="str">
        <f>IF('各会計、関係団体の財政状況及び健全化判断比率'!B77="","",'各会計、関係団体の財政状況及び健全化判断比率'!B77)</f>
        <v>まんのう町外二ヶ市町(十郷地区)山林組合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OchN7lh1P7NdA2O3MVewRIPyGSdUoJ+N+PUwmCsYLsErw0gSQiLD3MJElMp27VCf5TBDE6W/Svhfo0/8qewvyw==" saltValue="iCQPMx/uMiwG8ZlorkdY8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50" t="s">
        <v>563</v>
      </c>
      <c r="D34" s="1250"/>
      <c r="E34" s="1251"/>
      <c r="F34" s="32">
        <v>8.98</v>
      </c>
      <c r="G34" s="33">
        <v>5.44</v>
      </c>
      <c r="H34" s="33">
        <v>7.08</v>
      </c>
      <c r="I34" s="33">
        <v>5.62</v>
      </c>
      <c r="J34" s="34">
        <v>6.66</v>
      </c>
      <c r="K34" s="22"/>
      <c r="L34" s="22"/>
      <c r="M34" s="22"/>
      <c r="N34" s="22"/>
      <c r="O34" s="22"/>
      <c r="P34" s="22"/>
    </row>
    <row r="35" spans="1:16" ht="39" customHeight="1" x14ac:dyDescent="0.15">
      <c r="A35" s="22"/>
      <c r="B35" s="35"/>
      <c r="C35" s="1244" t="s">
        <v>564</v>
      </c>
      <c r="D35" s="1245"/>
      <c r="E35" s="1246"/>
      <c r="F35" s="36">
        <v>0.85</v>
      </c>
      <c r="G35" s="37">
        <v>2.2200000000000002</v>
      </c>
      <c r="H35" s="37">
        <v>2.2400000000000002</v>
      </c>
      <c r="I35" s="37">
        <v>2.4500000000000002</v>
      </c>
      <c r="J35" s="38">
        <v>1.44</v>
      </c>
      <c r="K35" s="22"/>
      <c r="L35" s="22"/>
      <c r="M35" s="22"/>
      <c r="N35" s="22"/>
      <c r="O35" s="22"/>
      <c r="P35" s="22"/>
    </row>
    <row r="36" spans="1:16" ht="39" customHeight="1" x14ac:dyDescent="0.15">
      <c r="A36" s="22"/>
      <c r="B36" s="35"/>
      <c r="C36" s="1244" t="s">
        <v>565</v>
      </c>
      <c r="D36" s="1245"/>
      <c r="E36" s="1246"/>
      <c r="F36" s="36">
        <v>0.11</v>
      </c>
      <c r="G36" s="37">
        <v>7.0000000000000007E-2</v>
      </c>
      <c r="H36" s="37">
        <v>0.02</v>
      </c>
      <c r="I36" s="37">
        <v>0</v>
      </c>
      <c r="J36" s="38">
        <v>0.09</v>
      </c>
      <c r="K36" s="22"/>
      <c r="L36" s="22"/>
      <c r="M36" s="22"/>
      <c r="N36" s="22"/>
      <c r="O36" s="22"/>
      <c r="P36" s="22"/>
    </row>
    <row r="37" spans="1:16" ht="39" customHeight="1" x14ac:dyDescent="0.15">
      <c r="A37" s="22"/>
      <c r="B37" s="35"/>
      <c r="C37" s="1244" t="s">
        <v>566</v>
      </c>
      <c r="D37" s="1245"/>
      <c r="E37" s="1246"/>
      <c r="F37" s="36">
        <v>0.02</v>
      </c>
      <c r="G37" s="37">
        <v>7.0000000000000007E-2</v>
      </c>
      <c r="H37" s="37">
        <v>0.15</v>
      </c>
      <c r="I37" s="37">
        <v>0.13</v>
      </c>
      <c r="J37" s="38">
        <v>0.09</v>
      </c>
      <c r="K37" s="22"/>
      <c r="L37" s="22"/>
      <c r="M37" s="22"/>
      <c r="N37" s="22"/>
      <c r="O37" s="22"/>
      <c r="P37" s="22"/>
    </row>
    <row r="38" spans="1:16" ht="39" customHeight="1" x14ac:dyDescent="0.15">
      <c r="A38" s="22"/>
      <c r="B38" s="35"/>
      <c r="C38" s="1244" t="s">
        <v>567</v>
      </c>
      <c r="D38" s="1245"/>
      <c r="E38" s="1246"/>
      <c r="F38" s="36">
        <v>1.31</v>
      </c>
      <c r="G38" s="37">
        <v>0.01</v>
      </c>
      <c r="H38" s="37">
        <v>0.33</v>
      </c>
      <c r="I38" s="37">
        <v>0.06</v>
      </c>
      <c r="J38" s="38">
        <v>0.05</v>
      </c>
      <c r="K38" s="22"/>
      <c r="L38" s="22"/>
      <c r="M38" s="22"/>
      <c r="N38" s="22"/>
      <c r="O38" s="22"/>
      <c r="P38" s="22"/>
    </row>
    <row r="39" spans="1:16" ht="39" customHeight="1" x14ac:dyDescent="0.15">
      <c r="A39" s="22"/>
      <c r="B39" s="35"/>
      <c r="C39" s="1244" t="s">
        <v>568</v>
      </c>
      <c r="D39" s="1245"/>
      <c r="E39" s="1246"/>
      <c r="F39" s="36">
        <v>0.02</v>
      </c>
      <c r="G39" s="37">
        <v>0.02</v>
      </c>
      <c r="H39" s="37">
        <v>0.02</v>
      </c>
      <c r="I39" s="37">
        <v>0.01</v>
      </c>
      <c r="J39" s="38">
        <v>0.01</v>
      </c>
      <c r="K39" s="22"/>
      <c r="L39" s="22"/>
      <c r="M39" s="22"/>
      <c r="N39" s="22"/>
      <c r="O39" s="22"/>
      <c r="P39" s="22"/>
    </row>
    <row r="40" spans="1:16" ht="39" customHeight="1" x14ac:dyDescent="0.15">
      <c r="A40" s="22"/>
      <c r="B40" s="35"/>
      <c r="C40" s="1244" t="s">
        <v>569</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570</v>
      </c>
      <c r="D42" s="1245"/>
      <c r="E42" s="1246"/>
      <c r="F42" s="36" t="s">
        <v>514</v>
      </c>
      <c r="G42" s="37" t="s">
        <v>514</v>
      </c>
      <c r="H42" s="37" t="s">
        <v>514</v>
      </c>
      <c r="I42" s="37" t="s">
        <v>514</v>
      </c>
      <c r="J42" s="38" t="s">
        <v>514</v>
      </c>
      <c r="K42" s="22"/>
      <c r="L42" s="22"/>
      <c r="M42" s="22"/>
      <c r="N42" s="22"/>
      <c r="O42" s="22"/>
      <c r="P42" s="22"/>
    </row>
    <row r="43" spans="1:16" ht="39" customHeight="1" thickBot="1" x14ac:dyDescent="0.2">
      <c r="A43" s="22"/>
      <c r="B43" s="40"/>
      <c r="C43" s="1247" t="s">
        <v>571</v>
      </c>
      <c r="D43" s="1248"/>
      <c r="E43" s="1249"/>
      <c r="F43" s="41">
        <v>8.5</v>
      </c>
      <c r="G43" s="42">
        <v>8.1300000000000008</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jnSDLXpHJs4/EZTregjFJMlAsWaj+5OVbs6KNpUZ7l5J2VSv27mQBicZCvljMJjsXvl7HJqNHRCsne0sogetw==" saltValue="eX/tsRCTZJqGJSw0hcJu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1075</v>
      </c>
      <c r="L45" s="60">
        <v>1151</v>
      </c>
      <c r="M45" s="60">
        <v>1410</v>
      </c>
      <c r="N45" s="60">
        <v>1465</v>
      </c>
      <c r="O45" s="61">
        <v>1488</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514</v>
      </c>
      <c r="L46" s="64" t="s">
        <v>514</v>
      </c>
      <c r="M46" s="64" t="s">
        <v>514</v>
      </c>
      <c r="N46" s="64" t="s">
        <v>514</v>
      </c>
      <c r="O46" s="65" t="s">
        <v>514</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514</v>
      </c>
      <c r="L47" s="64" t="s">
        <v>514</v>
      </c>
      <c r="M47" s="64" t="s">
        <v>514</v>
      </c>
      <c r="N47" s="64" t="s">
        <v>514</v>
      </c>
      <c r="O47" s="65" t="s">
        <v>514</v>
      </c>
      <c r="P47" s="48"/>
      <c r="Q47" s="48"/>
      <c r="R47" s="48"/>
      <c r="S47" s="48"/>
      <c r="T47" s="48"/>
      <c r="U47" s="48"/>
    </row>
    <row r="48" spans="1:21" ht="30.75" customHeight="1" x14ac:dyDescent="0.15">
      <c r="A48" s="48"/>
      <c r="B48" s="1272"/>
      <c r="C48" s="1273"/>
      <c r="D48" s="62"/>
      <c r="E48" s="1254" t="s">
        <v>15</v>
      </c>
      <c r="F48" s="1254"/>
      <c r="G48" s="1254"/>
      <c r="H48" s="1254"/>
      <c r="I48" s="1254"/>
      <c r="J48" s="1255"/>
      <c r="K48" s="63">
        <v>211</v>
      </c>
      <c r="L48" s="64">
        <v>203</v>
      </c>
      <c r="M48" s="64">
        <v>135</v>
      </c>
      <c r="N48" s="64">
        <v>127</v>
      </c>
      <c r="O48" s="65">
        <v>126</v>
      </c>
      <c r="P48" s="48"/>
      <c r="Q48" s="48"/>
      <c r="R48" s="48"/>
      <c r="S48" s="48"/>
      <c r="T48" s="48"/>
      <c r="U48" s="48"/>
    </row>
    <row r="49" spans="1:21" ht="30.75" customHeight="1" x14ac:dyDescent="0.15">
      <c r="A49" s="48"/>
      <c r="B49" s="1272"/>
      <c r="C49" s="1273"/>
      <c r="D49" s="62"/>
      <c r="E49" s="1254" t="s">
        <v>16</v>
      </c>
      <c r="F49" s="1254"/>
      <c r="G49" s="1254"/>
      <c r="H49" s="1254"/>
      <c r="I49" s="1254"/>
      <c r="J49" s="1255"/>
      <c r="K49" s="63">
        <v>31</v>
      </c>
      <c r="L49" s="64">
        <v>22</v>
      </c>
      <c r="M49" s="64">
        <v>119</v>
      </c>
      <c r="N49" s="64">
        <v>97</v>
      </c>
      <c r="O49" s="65">
        <v>97</v>
      </c>
      <c r="P49" s="48"/>
      <c r="Q49" s="48"/>
      <c r="R49" s="48"/>
      <c r="S49" s="48"/>
      <c r="T49" s="48"/>
      <c r="U49" s="48"/>
    </row>
    <row r="50" spans="1:21" ht="30.75" customHeight="1" x14ac:dyDescent="0.15">
      <c r="A50" s="48"/>
      <c r="B50" s="1272"/>
      <c r="C50" s="1273"/>
      <c r="D50" s="62"/>
      <c r="E50" s="1254" t="s">
        <v>17</v>
      </c>
      <c r="F50" s="1254"/>
      <c r="G50" s="1254"/>
      <c r="H50" s="1254"/>
      <c r="I50" s="1254"/>
      <c r="J50" s="1255"/>
      <c r="K50" s="63">
        <v>12</v>
      </c>
      <c r="L50" s="64">
        <v>12</v>
      </c>
      <c r="M50" s="64">
        <v>11</v>
      </c>
      <c r="N50" s="64">
        <v>10</v>
      </c>
      <c r="O50" s="65">
        <v>9</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514</v>
      </c>
      <c r="L51" s="64">
        <v>0</v>
      </c>
      <c r="M51" s="64">
        <v>0</v>
      </c>
      <c r="N51" s="64">
        <v>0</v>
      </c>
      <c r="O51" s="65" t="s">
        <v>514</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950</v>
      </c>
      <c r="L52" s="64">
        <v>1021</v>
      </c>
      <c r="M52" s="64">
        <v>1175</v>
      </c>
      <c r="N52" s="64">
        <v>1213</v>
      </c>
      <c r="O52" s="65">
        <v>1284</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379</v>
      </c>
      <c r="L53" s="69">
        <v>367</v>
      </c>
      <c r="M53" s="69">
        <v>500</v>
      </c>
      <c r="N53" s="69">
        <v>486</v>
      </c>
      <c r="O53" s="70">
        <v>436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584</v>
      </c>
      <c r="L57" s="84" t="s">
        <v>584</v>
      </c>
      <c r="M57" s="84" t="s">
        <v>584</v>
      </c>
      <c r="N57" s="84" t="s">
        <v>584</v>
      </c>
      <c r="O57" s="85" t="s">
        <v>584</v>
      </c>
    </row>
    <row r="58" spans="1:21" ht="31.5" customHeight="1" thickBot="1" x14ac:dyDescent="0.2">
      <c r="B58" s="1262"/>
      <c r="C58" s="1263"/>
      <c r="D58" s="1267" t="s">
        <v>27</v>
      </c>
      <c r="E58" s="1268"/>
      <c r="F58" s="1268"/>
      <c r="G58" s="1268"/>
      <c r="H58" s="1268"/>
      <c r="I58" s="1268"/>
      <c r="J58" s="1269"/>
      <c r="K58" s="86" t="s">
        <v>584</v>
      </c>
      <c r="L58" s="87" t="s">
        <v>584</v>
      </c>
      <c r="M58" s="87" t="s">
        <v>584</v>
      </c>
      <c r="N58" s="87" t="s">
        <v>584</v>
      </c>
      <c r="O58" s="88" t="s">
        <v>584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YbSZNmu0kN9ZK8ihajehf6OIOgRwL1oyCgehsxwa6ryrwlwg+lE53D3sjxzRqTqct5qSBPWVvJzKpi6AnrNkw==" saltValue="YBaw3s3hCjD6F+z3WF8Fc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90" t="s">
        <v>30</v>
      </c>
      <c r="C41" s="1291"/>
      <c r="D41" s="102"/>
      <c r="E41" s="1292" t="s">
        <v>31</v>
      </c>
      <c r="F41" s="1292"/>
      <c r="G41" s="1292"/>
      <c r="H41" s="1293"/>
      <c r="I41" s="103">
        <v>12210</v>
      </c>
      <c r="J41" s="104">
        <v>12584</v>
      </c>
      <c r="K41" s="104">
        <v>12464</v>
      </c>
      <c r="L41" s="104">
        <v>12437</v>
      </c>
      <c r="M41" s="105">
        <v>12737</v>
      </c>
    </row>
    <row r="42" spans="2:13" ht="27.75" customHeight="1" x14ac:dyDescent="0.15">
      <c r="B42" s="1280"/>
      <c r="C42" s="1281"/>
      <c r="D42" s="106"/>
      <c r="E42" s="1284" t="s">
        <v>32</v>
      </c>
      <c r="F42" s="1284"/>
      <c r="G42" s="1284"/>
      <c r="H42" s="1285"/>
      <c r="I42" s="107">
        <v>167</v>
      </c>
      <c r="J42" s="108">
        <v>148</v>
      </c>
      <c r="K42" s="108">
        <v>141</v>
      </c>
      <c r="L42" s="108">
        <v>9</v>
      </c>
      <c r="M42" s="109">
        <v>55</v>
      </c>
    </row>
    <row r="43" spans="2:13" ht="27.75" customHeight="1" x14ac:dyDescent="0.15">
      <c r="B43" s="1280"/>
      <c r="C43" s="1281"/>
      <c r="D43" s="106"/>
      <c r="E43" s="1284" t="s">
        <v>33</v>
      </c>
      <c r="F43" s="1284"/>
      <c r="G43" s="1284"/>
      <c r="H43" s="1285"/>
      <c r="I43" s="107">
        <v>1904</v>
      </c>
      <c r="J43" s="108">
        <v>1586</v>
      </c>
      <c r="K43" s="108">
        <v>1247</v>
      </c>
      <c r="L43" s="108">
        <v>1125</v>
      </c>
      <c r="M43" s="109">
        <v>1031</v>
      </c>
    </row>
    <row r="44" spans="2:13" ht="27.75" customHeight="1" x14ac:dyDescent="0.15">
      <c r="B44" s="1280"/>
      <c r="C44" s="1281"/>
      <c r="D44" s="106"/>
      <c r="E44" s="1284" t="s">
        <v>34</v>
      </c>
      <c r="F44" s="1284"/>
      <c r="G44" s="1284"/>
      <c r="H44" s="1285"/>
      <c r="I44" s="107">
        <v>181</v>
      </c>
      <c r="J44" s="108">
        <v>163</v>
      </c>
      <c r="K44" s="108">
        <v>1302</v>
      </c>
      <c r="L44" s="108">
        <v>1169</v>
      </c>
      <c r="M44" s="109">
        <v>1082</v>
      </c>
    </row>
    <row r="45" spans="2:13" ht="27.75" customHeight="1" x14ac:dyDescent="0.15">
      <c r="B45" s="1280"/>
      <c r="C45" s="1281"/>
      <c r="D45" s="106"/>
      <c r="E45" s="1284" t="s">
        <v>35</v>
      </c>
      <c r="F45" s="1284"/>
      <c r="G45" s="1284"/>
      <c r="H45" s="1285"/>
      <c r="I45" s="107">
        <v>1939</v>
      </c>
      <c r="J45" s="108">
        <v>1710</v>
      </c>
      <c r="K45" s="108">
        <v>1535</v>
      </c>
      <c r="L45" s="108">
        <v>1540</v>
      </c>
      <c r="M45" s="109">
        <v>1456</v>
      </c>
    </row>
    <row r="46" spans="2:13" ht="27.75" customHeight="1" x14ac:dyDescent="0.15">
      <c r="B46" s="1280"/>
      <c r="C46" s="1281"/>
      <c r="D46" s="110"/>
      <c r="E46" s="1284" t="s">
        <v>36</v>
      </c>
      <c r="F46" s="1284"/>
      <c r="G46" s="1284"/>
      <c r="H46" s="1285"/>
      <c r="I46" s="107" t="s">
        <v>514</v>
      </c>
      <c r="J46" s="108" t="s">
        <v>514</v>
      </c>
      <c r="K46" s="108">
        <v>46</v>
      </c>
      <c r="L46" s="108" t="s">
        <v>514</v>
      </c>
      <c r="M46" s="109" t="s">
        <v>514</v>
      </c>
    </row>
    <row r="47" spans="2:13" ht="27.75" customHeight="1" x14ac:dyDescent="0.15">
      <c r="B47" s="1280"/>
      <c r="C47" s="1281"/>
      <c r="D47" s="111"/>
      <c r="E47" s="1294" t="s">
        <v>37</v>
      </c>
      <c r="F47" s="1295"/>
      <c r="G47" s="1295"/>
      <c r="H47" s="1296"/>
      <c r="I47" s="107" t="s">
        <v>514</v>
      </c>
      <c r="J47" s="108" t="s">
        <v>514</v>
      </c>
      <c r="K47" s="108" t="s">
        <v>514</v>
      </c>
      <c r="L47" s="108" t="s">
        <v>514</v>
      </c>
      <c r="M47" s="109" t="s">
        <v>514</v>
      </c>
    </row>
    <row r="48" spans="2:13" ht="27.75" customHeight="1" x14ac:dyDescent="0.15">
      <c r="B48" s="1280"/>
      <c r="C48" s="1281"/>
      <c r="D48" s="106"/>
      <c r="E48" s="1284" t="s">
        <v>38</v>
      </c>
      <c r="F48" s="1284"/>
      <c r="G48" s="1284"/>
      <c r="H48" s="1285"/>
      <c r="I48" s="107" t="s">
        <v>514</v>
      </c>
      <c r="J48" s="108" t="s">
        <v>514</v>
      </c>
      <c r="K48" s="108" t="s">
        <v>514</v>
      </c>
      <c r="L48" s="108" t="s">
        <v>514</v>
      </c>
      <c r="M48" s="109" t="s">
        <v>514</v>
      </c>
    </row>
    <row r="49" spans="2:13" ht="27.75" customHeight="1" x14ac:dyDescent="0.15">
      <c r="B49" s="1282"/>
      <c r="C49" s="1283"/>
      <c r="D49" s="106"/>
      <c r="E49" s="1284" t="s">
        <v>39</v>
      </c>
      <c r="F49" s="1284"/>
      <c r="G49" s="1284"/>
      <c r="H49" s="1285"/>
      <c r="I49" s="107" t="s">
        <v>514</v>
      </c>
      <c r="J49" s="108" t="s">
        <v>514</v>
      </c>
      <c r="K49" s="108" t="s">
        <v>514</v>
      </c>
      <c r="L49" s="108" t="s">
        <v>514</v>
      </c>
      <c r="M49" s="109" t="s">
        <v>514</v>
      </c>
    </row>
    <row r="50" spans="2:13" ht="27.75" customHeight="1" x14ac:dyDescent="0.15">
      <c r="B50" s="1278" t="s">
        <v>40</v>
      </c>
      <c r="C50" s="1279"/>
      <c r="D50" s="112"/>
      <c r="E50" s="1284" t="s">
        <v>41</v>
      </c>
      <c r="F50" s="1284"/>
      <c r="G50" s="1284"/>
      <c r="H50" s="1285"/>
      <c r="I50" s="107">
        <v>6845</v>
      </c>
      <c r="J50" s="108">
        <v>6882</v>
      </c>
      <c r="K50" s="108">
        <v>6227</v>
      </c>
      <c r="L50" s="108">
        <v>6098</v>
      </c>
      <c r="M50" s="109">
        <v>5892</v>
      </c>
    </row>
    <row r="51" spans="2:13" ht="27.75" customHeight="1" x14ac:dyDescent="0.15">
      <c r="B51" s="1280"/>
      <c r="C51" s="1281"/>
      <c r="D51" s="106"/>
      <c r="E51" s="1284" t="s">
        <v>42</v>
      </c>
      <c r="F51" s="1284"/>
      <c r="G51" s="1284"/>
      <c r="H51" s="1285"/>
      <c r="I51" s="107">
        <v>21</v>
      </c>
      <c r="J51" s="108">
        <v>11</v>
      </c>
      <c r="K51" s="108">
        <v>165</v>
      </c>
      <c r="L51" s="108">
        <v>5</v>
      </c>
      <c r="M51" s="109">
        <v>6</v>
      </c>
    </row>
    <row r="52" spans="2:13" ht="27.75" customHeight="1" x14ac:dyDescent="0.15">
      <c r="B52" s="1282"/>
      <c r="C52" s="1283"/>
      <c r="D52" s="106"/>
      <c r="E52" s="1284" t="s">
        <v>43</v>
      </c>
      <c r="F52" s="1284"/>
      <c r="G52" s="1284"/>
      <c r="H52" s="1285"/>
      <c r="I52" s="107">
        <v>10719</v>
      </c>
      <c r="J52" s="108">
        <v>11225</v>
      </c>
      <c r="K52" s="108">
        <v>11004</v>
      </c>
      <c r="L52" s="108">
        <v>10787</v>
      </c>
      <c r="M52" s="109">
        <v>11017</v>
      </c>
    </row>
    <row r="53" spans="2:13" ht="27.75" customHeight="1" thickBot="1" x14ac:dyDescent="0.2">
      <c r="B53" s="1286" t="s">
        <v>44</v>
      </c>
      <c r="C53" s="1287"/>
      <c r="D53" s="113"/>
      <c r="E53" s="1288" t="s">
        <v>45</v>
      </c>
      <c r="F53" s="1288"/>
      <c r="G53" s="1288"/>
      <c r="H53" s="1289"/>
      <c r="I53" s="114">
        <v>-1185</v>
      </c>
      <c r="J53" s="115">
        <v>-1928</v>
      </c>
      <c r="K53" s="115">
        <v>-661</v>
      </c>
      <c r="L53" s="115">
        <v>-608</v>
      </c>
      <c r="M53" s="116">
        <v>-552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b1mAep7PM7pXy4USyUGZk9aUsAj9G1s/t2P/FjP1IcJ/OHhHAOQG+xJihkx20bp67dtlVa01Ec9qOflW3MVaA==" saltValue="hPZImFCxvRi65AjZQwoK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5" t="s">
        <v>48</v>
      </c>
      <c r="D55" s="1305"/>
      <c r="E55" s="1306"/>
      <c r="F55" s="128">
        <v>2945</v>
      </c>
      <c r="G55" s="128">
        <v>3214</v>
      </c>
      <c r="H55" s="129">
        <v>2757</v>
      </c>
    </row>
    <row r="56" spans="2:8" ht="52.5" customHeight="1" x14ac:dyDescent="0.15">
      <c r="B56" s="130"/>
      <c r="C56" s="1307" t="s">
        <v>49</v>
      </c>
      <c r="D56" s="1307"/>
      <c r="E56" s="1308"/>
      <c r="F56" s="131">
        <v>705</v>
      </c>
      <c r="G56" s="131">
        <v>376</v>
      </c>
      <c r="H56" s="132">
        <v>577</v>
      </c>
    </row>
    <row r="57" spans="2:8" ht="53.25" customHeight="1" x14ac:dyDescent="0.15">
      <c r="B57" s="130"/>
      <c r="C57" s="1309" t="s">
        <v>50</v>
      </c>
      <c r="D57" s="1309"/>
      <c r="E57" s="1310"/>
      <c r="F57" s="133">
        <v>2891</v>
      </c>
      <c r="G57" s="133">
        <v>2963</v>
      </c>
      <c r="H57" s="134">
        <v>2973</v>
      </c>
    </row>
    <row r="58" spans="2:8" ht="45.75" customHeight="1" x14ac:dyDescent="0.15">
      <c r="B58" s="135"/>
      <c r="C58" s="1297" t="s">
        <v>601</v>
      </c>
      <c r="D58" s="1298"/>
      <c r="E58" s="1299"/>
      <c r="F58" s="136">
        <v>1112</v>
      </c>
      <c r="G58" s="136">
        <v>1148</v>
      </c>
      <c r="H58" s="137">
        <v>1151</v>
      </c>
    </row>
    <row r="59" spans="2:8" ht="45.75" customHeight="1" x14ac:dyDescent="0.15">
      <c r="B59" s="135"/>
      <c r="C59" s="1297" t="s">
        <v>602</v>
      </c>
      <c r="D59" s="1298"/>
      <c r="E59" s="1299"/>
      <c r="F59" s="136">
        <v>1046</v>
      </c>
      <c r="G59" s="136">
        <v>1046</v>
      </c>
      <c r="H59" s="137">
        <v>1039</v>
      </c>
    </row>
    <row r="60" spans="2:8" ht="45.75" customHeight="1" x14ac:dyDescent="0.15">
      <c r="B60" s="135"/>
      <c r="C60" s="1297" t="s">
        <v>603</v>
      </c>
      <c r="D60" s="1298"/>
      <c r="E60" s="1299"/>
      <c r="F60" s="136">
        <v>525</v>
      </c>
      <c r="G60" s="136">
        <v>532</v>
      </c>
      <c r="H60" s="137">
        <v>519</v>
      </c>
    </row>
    <row r="61" spans="2:8" ht="45.75" customHeight="1" x14ac:dyDescent="0.15">
      <c r="B61" s="135"/>
      <c r="C61" s="1297" t="s">
        <v>605</v>
      </c>
      <c r="D61" s="1298"/>
      <c r="E61" s="1299"/>
      <c r="F61" s="136">
        <v>29</v>
      </c>
      <c r="G61" s="136">
        <v>42</v>
      </c>
      <c r="H61" s="137">
        <v>70</v>
      </c>
    </row>
    <row r="62" spans="2:8" ht="45.75" customHeight="1" thickBot="1" x14ac:dyDescent="0.2">
      <c r="B62" s="138"/>
      <c r="C62" s="1300" t="s">
        <v>604</v>
      </c>
      <c r="D62" s="1301"/>
      <c r="E62" s="1302"/>
      <c r="F62" s="139">
        <v>49</v>
      </c>
      <c r="G62" s="139">
        <v>49</v>
      </c>
      <c r="H62" s="140">
        <v>49</v>
      </c>
    </row>
    <row r="63" spans="2:8" ht="52.5" customHeight="1" thickBot="1" x14ac:dyDescent="0.2">
      <c r="B63" s="141"/>
      <c r="C63" s="1303" t="s">
        <v>51</v>
      </c>
      <c r="D63" s="1303"/>
      <c r="E63" s="1304"/>
      <c r="F63" s="142">
        <v>6542</v>
      </c>
      <c r="G63" s="142">
        <v>6553</v>
      </c>
      <c r="H63" s="143">
        <v>6307</v>
      </c>
    </row>
    <row r="64" spans="2:8" ht="15" customHeight="1" x14ac:dyDescent="0.15"/>
  </sheetData>
  <sheetProtection algorithmName="SHA-512" hashValue="vvu0jpoMM8YuzC6jfBtaHluSH2Wpu08DHGQVyMMwpF27+es5NTSk1enqim/bEZ9L+nvsKqJ1+uhstD1WjZgisg==" saltValue="iaJieXURIYtr4s+m/HOP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618</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618</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617</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613</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3" t="s">
        <v>616</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5" x14ac:dyDescent="0.15">
      <c r="B44" s="389"/>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5" x14ac:dyDescent="0.15">
      <c r="B45" s="389"/>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5" x14ac:dyDescent="0.15">
      <c r="B46" s="389"/>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5" x14ac:dyDescent="0.15">
      <c r="B47" s="389"/>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612</v>
      </c>
    </row>
    <row r="50" spans="1:109" ht="13.5" x14ac:dyDescent="0.15">
      <c r="B50" s="389"/>
      <c r="G50" s="1322"/>
      <c r="H50" s="1322"/>
      <c r="I50" s="1322"/>
      <c r="J50" s="1322"/>
      <c r="K50" s="398"/>
      <c r="L50" s="398"/>
      <c r="M50" s="397"/>
      <c r="N50" s="397"/>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556</v>
      </c>
      <c r="BQ50" s="1326"/>
      <c r="BR50" s="1326"/>
      <c r="BS50" s="1326"/>
      <c r="BT50" s="1326"/>
      <c r="BU50" s="1326"/>
      <c r="BV50" s="1326"/>
      <c r="BW50" s="1326"/>
      <c r="BX50" s="1326" t="s">
        <v>557</v>
      </c>
      <c r="BY50" s="1326"/>
      <c r="BZ50" s="1326"/>
      <c r="CA50" s="1326"/>
      <c r="CB50" s="1326"/>
      <c r="CC50" s="1326"/>
      <c r="CD50" s="1326"/>
      <c r="CE50" s="1326"/>
      <c r="CF50" s="1326" t="s">
        <v>558</v>
      </c>
      <c r="CG50" s="1326"/>
      <c r="CH50" s="1326"/>
      <c r="CI50" s="1326"/>
      <c r="CJ50" s="1326"/>
      <c r="CK50" s="1326"/>
      <c r="CL50" s="1326"/>
      <c r="CM50" s="1326"/>
      <c r="CN50" s="1326" t="s">
        <v>559</v>
      </c>
      <c r="CO50" s="1326"/>
      <c r="CP50" s="1326"/>
      <c r="CQ50" s="1326"/>
      <c r="CR50" s="1326"/>
      <c r="CS50" s="1326"/>
      <c r="CT50" s="1326"/>
      <c r="CU50" s="1326"/>
      <c r="CV50" s="1326" t="s">
        <v>560</v>
      </c>
      <c r="CW50" s="1326"/>
      <c r="CX50" s="1326"/>
      <c r="CY50" s="1326"/>
      <c r="CZ50" s="1326"/>
      <c r="DA50" s="1326"/>
      <c r="DB50" s="1326"/>
      <c r="DC50" s="1326"/>
    </row>
    <row r="51" spans="1:109" ht="13.5" customHeight="1" x14ac:dyDescent="0.15">
      <c r="B51" s="389"/>
      <c r="G51" s="1312"/>
      <c r="H51" s="1312"/>
      <c r="I51" s="1330"/>
      <c r="J51" s="1330"/>
      <c r="K51" s="1327"/>
      <c r="L51" s="1327"/>
      <c r="M51" s="1327"/>
      <c r="N51" s="1327"/>
      <c r="AM51" s="396"/>
      <c r="AN51" s="1328" t="s">
        <v>611</v>
      </c>
      <c r="AO51" s="1328"/>
      <c r="AP51" s="1328"/>
      <c r="AQ51" s="1328"/>
      <c r="AR51" s="1328"/>
      <c r="AS51" s="1328"/>
      <c r="AT51" s="1328"/>
      <c r="AU51" s="1328"/>
      <c r="AV51" s="1328"/>
      <c r="AW51" s="1328"/>
      <c r="AX51" s="1328"/>
      <c r="AY51" s="1328"/>
      <c r="AZ51" s="1328"/>
      <c r="BA51" s="1328"/>
      <c r="BB51" s="1328" t="s">
        <v>609</v>
      </c>
      <c r="BC51" s="1328"/>
      <c r="BD51" s="1328"/>
      <c r="BE51" s="1328"/>
      <c r="BF51" s="1328"/>
      <c r="BG51" s="1328"/>
      <c r="BH51" s="1328"/>
      <c r="BI51" s="1328"/>
      <c r="BJ51" s="1328"/>
      <c r="BK51" s="1328"/>
      <c r="BL51" s="1328"/>
      <c r="BM51" s="1328"/>
      <c r="BN51" s="1328"/>
      <c r="BO51" s="1328"/>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5" x14ac:dyDescent="0.15">
      <c r="B52" s="389"/>
      <c r="G52" s="1312"/>
      <c r="H52" s="1312"/>
      <c r="I52" s="1330"/>
      <c r="J52" s="1330"/>
      <c r="K52" s="1327"/>
      <c r="L52" s="1327"/>
      <c r="M52" s="1327"/>
      <c r="N52" s="1327"/>
      <c r="AM52" s="39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12"/>
      <c r="H53" s="1312"/>
      <c r="I53" s="1322"/>
      <c r="J53" s="1322"/>
      <c r="K53" s="1327"/>
      <c r="L53" s="1327"/>
      <c r="M53" s="1327"/>
      <c r="N53" s="1327"/>
      <c r="AM53" s="396"/>
      <c r="AN53" s="1328"/>
      <c r="AO53" s="1328"/>
      <c r="AP53" s="1328"/>
      <c r="AQ53" s="1328"/>
      <c r="AR53" s="1328"/>
      <c r="AS53" s="1328"/>
      <c r="AT53" s="1328"/>
      <c r="AU53" s="1328"/>
      <c r="AV53" s="1328"/>
      <c r="AW53" s="1328"/>
      <c r="AX53" s="1328"/>
      <c r="AY53" s="1328"/>
      <c r="AZ53" s="1328"/>
      <c r="BA53" s="1328"/>
      <c r="BB53" s="1328" t="s">
        <v>615</v>
      </c>
      <c r="BC53" s="1328"/>
      <c r="BD53" s="1328"/>
      <c r="BE53" s="1328"/>
      <c r="BF53" s="1328"/>
      <c r="BG53" s="1328"/>
      <c r="BH53" s="1328"/>
      <c r="BI53" s="1328"/>
      <c r="BJ53" s="1328"/>
      <c r="BK53" s="1328"/>
      <c r="BL53" s="1328"/>
      <c r="BM53" s="1328"/>
      <c r="BN53" s="1328"/>
      <c r="BO53" s="1328"/>
      <c r="BP53" s="1311">
        <v>59.6</v>
      </c>
      <c r="BQ53" s="1311"/>
      <c r="BR53" s="1311"/>
      <c r="BS53" s="1311"/>
      <c r="BT53" s="1311"/>
      <c r="BU53" s="1311"/>
      <c r="BV53" s="1311"/>
      <c r="BW53" s="1311"/>
      <c r="BX53" s="1311">
        <v>58.4</v>
      </c>
      <c r="BY53" s="1311"/>
      <c r="BZ53" s="1311"/>
      <c r="CA53" s="1311"/>
      <c r="CB53" s="1311"/>
      <c r="CC53" s="1311"/>
      <c r="CD53" s="1311"/>
      <c r="CE53" s="1311"/>
      <c r="CF53" s="1311">
        <v>59.5</v>
      </c>
      <c r="CG53" s="1311"/>
      <c r="CH53" s="1311"/>
      <c r="CI53" s="1311"/>
      <c r="CJ53" s="1311"/>
      <c r="CK53" s="1311"/>
      <c r="CL53" s="1311"/>
      <c r="CM53" s="1311"/>
      <c r="CN53" s="1311">
        <v>60.1</v>
      </c>
      <c r="CO53" s="1311"/>
      <c r="CP53" s="1311"/>
      <c r="CQ53" s="1311"/>
      <c r="CR53" s="1311"/>
      <c r="CS53" s="1311"/>
      <c r="CT53" s="1311"/>
      <c r="CU53" s="1311"/>
      <c r="CV53" s="1311">
        <v>60.5</v>
      </c>
      <c r="CW53" s="1311"/>
      <c r="CX53" s="1311"/>
      <c r="CY53" s="1311"/>
      <c r="CZ53" s="1311"/>
      <c r="DA53" s="1311"/>
      <c r="DB53" s="1311"/>
      <c r="DC53" s="1311"/>
    </row>
    <row r="54" spans="1:109" ht="13.5" x14ac:dyDescent="0.15">
      <c r="A54" s="404"/>
      <c r="B54" s="389"/>
      <c r="G54" s="1312"/>
      <c r="H54" s="1312"/>
      <c r="I54" s="1322"/>
      <c r="J54" s="1322"/>
      <c r="K54" s="1327"/>
      <c r="L54" s="1327"/>
      <c r="M54" s="1327"/>
      <c r="N54" s="1327"/>
      <c r="AM54" s="39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22"/>
      <c r="H55" s="1322"/>
      <c r="I55" s="1322"/>
      <c r="J55" s="1322"/>
      <c r="K55" s="1327"/>
      <c r="L55" s="1327"/>
      <c r="M55" s="1327"/>
      <c r="N55" s="1327"/>
      <c r="AN55" s="1326" t="s">
        <v>610</v>
      </c>
      <c r="AO55" s="1326"/>
      <c r="AP55" s="1326"/>
      <c r="AQ55" s="1326"/>
      <c r="AR55" s="1326"/>
      <c r="AS55" s="1326"/>
      <c r="AT55" s="1326"/>
      <c r="AU55" s="1326"/>
      <c r="AV55" s="1326"/>
      <c r="AW55" s="1326"/>
      <c r="AX55" s="1326"/>
      <c r="AY55" s="1326"/>
      <c r="AZ55" s="1326"/>
      <c r="BA55" s="1326"/>
      <c r="BB55" s="1328" t="s">
        <v>609</v>
      </c>
      <c r="BC55" s="1328"/>
      <c r="BD55" s="1328"/>
      <c r="BE55" s="1328"/>
      <c r="BF55" s="1328"/>
      <c r="BG55" s="1328"/>
      <c r="BH55" s="1328"/>
      <c r="BI55" s="1328"/>
      <c r="BJ55" s="1328"/>
      <c r="BK55" s="1328"/>
      <c r="BL55" s="1328"/>
      <c r="BM55" s="1328"/>
      <c r="BN55" s="1328"/>
      <c r="BO55" s="1328"/>
      <c r="BP55" s="1311">
        <v>44.9</v>
      </c>
      <c r="BQ55" s="1311"/>
      <c r="BR55" s="1311"/>
      <c r="BS55" s="1311"/>
      <c r="BT55" s="1311"/>
      <c r="BU55" s="1311"/>
      <c r="BV55" s="1311"/>
      <c r="BW55" s="1311"/>
      <c r="BX55" s="1311">
        <v>40.799999999999997</v>
      </c>
      <c r="BY55" s="1311"/>
      <c r="BZ55" s="1311"/>
      <c r="CA55" s="1311"/>
      <c r="CB55" s="1311"/>
      <c r="CC55" s="1311"/>
      <c r="CD55" s="1311"/>
      <c r="CE55" s="1311"/>
      <c r="CF55" s="1311">
        <v>38.5</v>
      </c>
      <c r="CG55" s="1311"/>
      <c r="CH55" s="1311"/>
      <c r="CI55" s="1311"/>
      <c r="CJ55" s="1311"/>
      <c r="CK55" s="1311"/>
      <c r="CL55" s="1311"/>
      <c r="CM55" s="1311"/>
      <c r="CN55" s="1311">
        <v>35.5</v>
      </c>
      <c r="CO55" s="1311"/>
      <c r="CP55" s="1311"/>
      <c r="CQ55" s="1311"/>
      <c r="CR55" s="1311"/>
      <c r="CS55" s="1311"/>
      <c r="CT55" s="1311"/>
      <c r="CU55" s="1311"/>
      <c r="CV55" s="1311">
        <v>13.5</v>
      </c>
      <c r="CW55" s="1311"/>
      <c r="CX55" s="1311"/>
      <c r="CY55" s="1311"/>
      <c r="CZ55" s="1311"/>
      <c r="DA55" s="1311"/>
      <c r="DB55" s="1311"/>
      <c r="DC55" s="1311"/>
    </row>
    <row r="56" spans="1:109" ht="13.5" x14ac:dyDescent="0.15">
      <c r="A56" s="404"/>
      <c r="B56" s="389"/>
      <c r="G56" s="1322"/>
      <c r="H56" s="1322"/>
      <c r="I56" s="1322"/>
      <c r="J56" s="1322"/>
      <c r="K56" s="1327"/>
      <c r="L56" s="1327"/>
      <c r="M56" s="1327"/>
      <c r="N56" s="1327"/>
      <c r="AN56" s="1326"/>
      <c r="AO56" s="1326"/>
      <c r="AP56" s="1326"/>
      <c r="AQ56" s="1326"/>
      <c r="AR56" s="1326"/>
      <c r="AS56" s="1326"/>
      <c r="AT56" s="1326"/>
      <c r="AU56" s="1326"/>
      <c r="AV56" s="1326"/>
      <c r="AW56" s="1326"/>
      <c r="AX56" s="1326"/>
      <c r="AY56" s="1326"/>
      <c r="AZ56" s="1326"/>
      <c r="BA56" s="1326"/>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22"/>
      <c r="H57" s="1322"/>
      <c r="I57" s="1329"/>
      <c r="J57" s="1329"/>
      <c r="K57" s="1327"/>
      <c r="L57" s="1327"/>
      <c r="M57" s="1327"/>
      <c r="N57" s="1327"/>
      <c r="AM57" s="388"/>
      <c r="AN57" s="1326"/>
      <c r="AO57" s="1326"/>
      <c r="AP57" s="1326"/>
      <c r="AQ57" s="1326"/>
      <c r="AR57" s="1326"/>
      <c r="AS57" s="1326"/>
      <c r="AT57" s="1326"/>
      <c r="AU57" s="1326"/>
      <c r="AV57" s="1326"/>
      <c r="AW57" s="1326"/>
      <c r="AX57" s="1326"/>
      <c r="AY57" s="1326"/>
      <c r="AZ57" s="1326"/>
      <c r="BA57" s="1326"/>
      <c r="BB57" s="1328" t="s">
        <v>615</v>
      </c>
      <c r="BC57" s="1328"/>
      <c r="BD57" s="1328"/>
      <c r="BE57" s="1328"/>
      <c r="BF57" s="1328"/>
      <c r="BG57" s="1328"/>
      <c r="BH57" s="1328"/>
      <c r="BI57" s="1328"/>
      <c r="BJ57" s="1328"/>
      <c r="BK57" s="1328"/>
      <c r="BL57" s="1328"/>
      <c r="BM57" s="1328"/>
      <c r="BN57" s="1328"/>
      <c r="BO57" s="1328"/>
      <c r="BP57" s="1311">
        <v>62.6</v>
      </c>
      <c r="BQ57" s="1311"/>
      <c r="BR57" s="1311"/>
      <c r="BS57" s="1311"/>
      <c r="BT57" s="1311"/>
      <c r="BU57" s="1311"/>
      <c r="BV57" s="1311"/>
      <c r="BW57" s="1311"/>
      <c r="BX57" s="1311">
        <v>63.5</v>
      </c>
      <c r="BY57" s="1311"/>
      <c r="BZ57" s="1311"/>
      <c r="CA57" s="1311"/>
      <c r="CB57" s="1311"/>
      <c r="CC57" s="1311"/>
      <c r="CD57" s="1311"/>
      <c r="CE57" s="1311"/>
      <c r="CF57" s="1311">
        <v>65.3</v>
      </c>
      <c r="CG57" s="1311"/>
      <c r="CH57" s="1311"/>
      <c r="CI57" s="1311"/>
      <c r="CJ57" s="1311"/>
      <c r="CK57" s="1311"/>
      <c r="CL57" s="1311"/>
      <c r="CM57" s="1311"/>
      <c r="CN57" s="1311">
        <v>65.7</v>
      </c>
      <c r="CO57" s="1311"/>
      <c r="CP57" s="1311"/>
      <c r="CQ57" s="1311"/>
      <c r="CR57" s="1311"/>
      <c r="CS57" s="1311"/>
      <c r="CT57" s="1311"/>
      <c r="CU57" s="1311"/>
      <c r="CV57" s="1311">
        <v>65.3</v>
      </c>
      <c r="CW57" s="1311"/>
      <c r="CX57" s="1311"/>
      <c r="CY57" s="1311"/>
      <c r="CZ57" s="1311"/>
      <c r="DA57" s="1311"/>
      <c r="DB57" s="1311"/>
      <c r="DC57" s="1311"/>
      <c r="DD57" s="415"/>
      <c r="DE57" s="410"/>
    </row>
    <row r="58" spans="1:109" s="404" customFormat="1" ht="13.5" x14ac:dyDescent="0.15">
      <c r="A58" s="388"/>
      <c r="B58" s="410"/>
      <c r="G58" s="1322"/>
      <c r="H58" s="1322"/>
      <c r="I58" s="1329"/>
      <c r="J58" s="1329"/>
      <c r="K58" s="1327"/>
      <c r="L58" s="1327"/>
      <c r="M58" s="1327"/>
      <c r="N58" s="1327"/>
      <c r="AM58" s="388"/>
      <c r="AN58" s="1326"/>
      <c r="AO58" s="1326"/>
      <c r="AP58" s="1326"/>
      <c r="AQ58" s="1326"/>
      <c r="AR58" s="1326"/>
      <c r="AS58" s="1326"/>
      <c r="AT58" s="1326"/>
      <c r="AU58" s="1326"/>
      <c r="AV58" s="1326"/>
      <c r="AW58" s="1326"/>
      <c r="AX58" s="1326"/>
      <c r="AY58" s="1326"/>
      <c r="AZ58" s="1326"/>
      <c r="BA58" s="1326"/>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614</v>
      </c>
    </row>
    <row r="64" spans="1:109" ht="13.5" x14ac:dyDescent="0.15">
      <c r="B64" s="389"/>
      <c r="G64" s="405"/>
      <c r="I64" s="407"/>
      <c r="J64" s="407"/>
      <c r="K64" s="407"/>
      <c r="L64" s="407"/>
      <c r="M64" s="407"/>
      <c r="N64" s="406"/>
      <c r="AM64" s="405"/>
      <c r="AN64" s="405" t="s">
        <v>613</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3" t="s">
        <v>619</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5" x14ac:dyDescent="0.15">
      <c r="B66" s="389"/>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5" x14ac:dyDescent="0.15">
      <c r="B67" s="389"/>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5" x14ac:dyDescent="0.15">
      <c r="B68" s="389"/>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5" x14ac:dyDescent="0.15">
      <c r="B69" s="389"/>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612</v>
      </c>
    </row>
    <row r="72" spans="2:107" ht="13.5" x14ac:dyDescent="0.15">
      <c r="B72" s="389"/>
      <c r="G72" s="1322"/>
      <c r="H72" s="1322"/>
      <c r="I72" s="1322"/>
      <c r="J72" s="1322"/>
      <c r="K72" s="398"/>
      <c r="L72" s="398"/>
      <c r="M72" s="397"/>
      <c r="N72" s="397"/>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556</v>
      </c>
      <c r="BQ72" s="1326"/>
      <c r="BR72" s="1326"/>
      <c r="BS72" s="1326"/>
      <c r="BT72" s="1326"/>
      <c r="BU72" s="1326"/>
      <c r="BV72" s="1326"/>
      <c r="BW72" s="1326"/>
      <c r="BX72" s="1326" t="s">
        <v>557</v>
      </c>
      <c r="BY72" s="1326"/>
      <c r="BZ72" s="1326"/>
      <c r="CA72" s="1326"/>
      <c r="CB72" s="1326"/>
      <c r="CC72" s="1326"/>
      <c r="CD72" s="1326"/>
      <c r="CE72" s="1326"/>
      <c r="CF72" s="1326" t="s">
        <v>558</v>
      </c>
      <c r="CG72" s="1326"/>
      <c r="CH72" s="1326"/>
      <c r="CI72" s="1326"/>
      <c r="CJ72" s="1326"/>
      <c r="CK72" s="1326"/>
      <c r="CL72" s="1326"/>
      <c r="CM72" s="1326"/>
      <c r="CN72" s="1326" t="s">
        <v>559</v>
      </c>
      <c r="CO72" s="1326"/>
      <c r="CP72" s="1326"/>
      <c r="CQ72" s="1326"/>
      <c r="CR72" s="1326"/>
      <c r="CS72" s="1326"/>
      <c r="CT72" s="1326"/>
      <c r="CU72" s="1326"/>
      <c r="CV72" s="1326" t="s">
        <v>560</v>
      </c>
      <c r="CW72" s="1326"/>
      <c r="CX72" s="1326"/>
      <c r="CY72" s="1326"/>
      <c r="CZ72" s="1326"/>
      <c r="DA72" s="1326"/>
      <c r="DB72" s="1326"/>
      <c r="DC72" s="1326"/>
    </row>
    <row r="73" spans="2:107" ht="13.5" x14ac:dyDescent="0.15">
      <c r="B73" s="389"/>
      <c r="G73" s="1312"/>
      <c r="H73" s="1312"/>
      <c r="I73" s="1312"/>
      <c r="J73" s="1312"/>
      <c r="K73" s="1331"/>
      <c r="L73" s="1331"/>
      <c r="M73" s="1331"/>
      <c r="N73" s="1331"/>
      <c r="AM73" s="396"/>
      <c r="AN73" s="1328" t="s">
        <v>611</v>
      </c>
      <c r="AO73" s="1328"/>
      <c r="AP73" s="1328"/>
      <c r="AQ73" s="1328"/>
      <c r="AR73" s="1328"/>
      <c r="AS73" s="1328"/>
      <c r="AT73" s="1328"/>
      <c r="AU73" s="1328"/>
      <c r="AV73" s="1328"/>
      <c r="AW73" s="1328"/>
      <c r="AX73" s="1328"/>
      <c r="AY73" s="1328"/>
      <c r="AZ73" s="1328"/>
      <c r="BA73" s="1328"/>
      <c r="BB73" s="1328" t="s">
        <v>609</v>
      </c>
      <c r="BC73" s="1328"/>
      <c r="BD73" s="1328"/>
      <c r="BE73" s="1328"/>
      <c r="BF73" s="1328"/>
      <c r="BG73" s="1328"/>
      <c r="BH73" s="1328"/>
      <c r="BI73" s="1328"/>
      <c r="BJ73" s="1328"/>
      <c r="BK73" s="1328"/>
      <c r="BL73" s="1328"/>
      <c r="BM73" s="1328"/>
      <c r="BN73" s="1328"/>
      <c r="BO73" s="1328"/>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5" x14ac:dyDescent="0.15">
      <c r="B74" s="389"/>
      <c r="G74" s="1312"/>
      <c r="H74" s="1312"/>
      <c r="I74" s="1312"/>
      <c r="J74" s="1312"/>
      <c r="K74" s="1331"/>
      <c r="L74" s="1331"/>
      <c r="M74" s="1331"/>
      <c r="N74" s="1331"/>
      <c r="AM74" s="39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12"/>
      <c r="H75" s="1312"/>
      <c r="I75" s="1322"/>
      <c r="J75" s="1322"/>
      <c r="K75" s="1327"/>
      <c r="L75" s="1327"/>
      <c r="M75" s="1327"/>
      <c r="N75" s="1327"/>
      <c r="AM75" s="396"/>
      <c r="AN75" s="1328"/>
      <c r="AO75" s="1328"/>
      <c r="AP75" s="1328"/>
      <c r="AQ75" s="1328"/>
      <c r="AR75" s="1328"/>
      <c r="AS75" s="1328"/>
      <c r="AT75" s="1328"/>
      <c r="AU75" s="1328"/>
      <c r="AV75" s="1328"/>
      <c r="AW75" s="1328"/>
      <c r="AX75" s="1328"/>
      <c r="AY75" s="1328"/>
      <c r="AZ75" s="1328"/>
      <c r="BA75" s="1328"/>
      <c r="BB75" s="1328" t="s">
        <v>608</v>
      </c>
      <c r="BC75" s="1328"/>
      <c r="BD75" s="1328"/>
      <c r="BE75" s="1328"/>
      <c r="BF75" s="1328"/>
      <c r="BG75" s="1328"/>
      <c r="BH75" s="1328"/>
      <c r="BI75" s="1328"/>
      <c r="BJ75" s="1328"/>
      <c r="BK75" s="1328"/>
      <c r="BL75" s="1328"/>
      <c r="BM75" s="1328"/>
      <c r="BN75" s="1328"/>
      <c r="BO75" s="1328"/>
      <c r="BP75" s="1311">
        <v>7</v>
      </c>
      <c r="BQ75" s="1311"/>
      <c r="BR75" s="1311"/>
      <c r="BS75" s="1311"/>
      <c r="BT75" s="1311"/>
      <c r="BU75" s="1311"/>
      <c r="BV75" s="1311"/>
      <c r="BW75" s="1311"/>
      <c r="BX75" s="1311">
        <v>7</v>
      </c>
      <c r="BY75" s="1311"/>
      <c r="BZ75" s="1311"/>
      <c r="CA75" s="1311"/>
      <c r="CB75" s="1311"/>
      <c r="CC75" s="1311"/>
      <c r="CD75" s="1311"/>
      <c r="CE75" s="1311"/>
      <c r="CF75" s="1311">
        <v>7.2</v>
      </c>
      <c r="CG75" s="1311"/>
      <c r="CH75" s="1311"/>
      <c r="CI75" s="1311"/>
      <c r="CJ75" s="1311"/>
      <c r="CK75" s="1311"/>
      <c r="CL75" s="1311"/>
      <c r="CM75" s="1311"/>
      <c r="CN75" s="1311">
        <v>7.9</v>
      </c>
      <c r="CO75" s="1311"/>
      <c r="CP75" s="1311"/>
      <c r="CQ75" s="1311"/>
      <c r="CR75" s="1311"/>
      <c r="CS75" s="1311"/>
      <c r="CT75" s="1311"/>
      <c r="CU75" s="1311"/>
      <c r="CV75" s="1311">
        <v>8.3000000000000007</v>
      </c>
      <c r="CW75" s="1311"/>
      <c r="CX75" s="1311"/>
      <c r="CY75" s="1311"/>
      <c r="CZ75" s="1311"/>
      <c r="DA75" s="1311"/>
      <c r="DB75" s="1311"/>
      <c r="DC75" s="1311"/>
    </row>
    <row r="76" spans="2:107" ht="13.5" x14ac:dyDescent="0.15">
      <c r="B76" s="389"/>
      <c r="G76" s="1312"/>
      <c r="H76" s="1312"/>
      <c r="I76" s="1322"/>
      <c r="J76" s="1322"/>
      <c r="K76" s="1327"/>
      <c r="L76" s="1327"/>
      <c r="M76" s="1327"/>
      <c r="N76" s="1327"/>
      <c r="AM76" s="39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22"/>
      <c r="H77" s="1322"/>
      <c r="I77" s="1322"/>
      <c r="J77" s="1322"/>
      <c r="K77" s="1331"/>
      <c r="L77" s="1331"/>
      <c r="M77" s="1331"/>
      <c r="N77" s="1331"/>
      <c r="AN77" s="1326" t="s">
        <v>610</v>
      </c>
      <c r="AO77" s="1326"/>
      <c r="AP77" s="1326"/>
      <c r="AQ77" s="1326"/>
      <c r="AR77" s="1326"/>
      <c r="AS77" s="1326"/>
      <c r="AT77" s="1326"/>
      <c r="AU77" s="1326"/>
      <c r="AV77" s="1326"/>
      <c r="AW77" s="1326"/>
      <c r="AX77" s="1326"/>
      <c r="AY77" s="1326"/>
      <c r="AZ77" s="1326"/>
      <c r="BA77" s="1326"/>
      <c r="BB77" s="1328" t="s">
        <v>609</v>
      </c>
      <c r="BC77" s="1328"/>
      <c r="BD77" s="1328"/>
      <c r="BE77" s="1328"/>
      <c r="BF77" s="1328"/>
      <c r="BG77" s="1328"/>
      <c r="BH77" s="1328"/>
      <c r="BI77" s="1328"/>
      <c r="BJ77" s="1328"/>
      <c r="BK77" s="1328"/>
      <c r="BL77" s="1328"/>
      <c r="BM77" s="1328"/>
      <c r="BN77" s="1328"/>
      <c r="BO77" s="1328"/>
      <c r="BP77" s="1311">
        <v>44.9</v>
      </c>
      <c r="BQ77" s="1311"/>
      <c r="BR77" s="1311"/>
      <c r="BS77" s="1311"/>
      <c r="BT77" s="1311"/>
      <c r="BU77" s="1311"/>
      <c r="BV77" s="1311"/>
      <c r="BW77" s="1311"/>
      <c r="BX77" s="1311">
        <v>40.799999999999997</v>
      </c>
      <c r="BY77" s="1311"/>
      <c r="BZ77" s="1311"/>
      <c r="CA77" s="1311"/>
      <c r="CB77" s="1311"/>
      <c r="CC77" s="1311"/>
      <c r="CD77" s="1311"/>
      <c r="CE77" s="1311"/>
      <c r="CF77" s="1311">
        <v>38.5</v>
      </c>
      <c r="CG77" s="1311"/>
      <c r="CH77" s="1311"/>
      <c r="CI77" s="1311"/>
      <c r="CJ77" s="1311"/>
      <c r="CK77" s="1311"/>
      <c r="CL77" s="1311"/>
      <c r="CM77" s="1311"/>
      <c r="CN77" s="1311">
        <v>35.5</v>
      </c>
      <c r="CO77" s="1311"/>
      <c r="CP77" s="1311"/>
      <c r="CQ77" s="1311"/>
      <c r="CR77" s="1311"/>
      <c r="CS77" s="1311"/>
      <c r="CT77" s="1311"/>
      <c r="CU77" s="1311"/>
      <c r="CV77" s="1311">
        <v>13.5</v>
      </c>
      <c r="CW77" s="1311"/>
      <c r="CX77" s="1311"/>
      <c r="CY77" s="1311"/>
      <c r="CZ77" s="1311"/>
      <c r="DA77" s="1311"/>
      <c r="DB77" s="1311"/>
      <c r="DC77" s="1311"/>
    </row>
    <row r="78" spans="2:107" ht="13.5" x14ac:dyDescent="0.15">
      <c r="B78" s="389"/>
      <c r="G78" s="1322"/>
      <c r="H78" s="1322"/>
      <c r="I78" s="1322"/>
      <c r="J78" s="1322"/>
      <c r="K78" s="1331"/>
      <c r="L78" s="1331"/>
      <c r="M78" s="1331"/>
      <c r="N78" s="1331"/>
      <c r="AN78" s="1326"/>
      <c r="AO78" s="1326"/>
      <c r="AP78" s="1326"/>
      <c r="AQ78" s="1326"/>
      <c r="AR78" s="1326"/>
      <c r="AS78" s="1326"/>
      <c r="AT78" s="1326"/>
      <c r="AU78" s="1326"/>
      <c r="AV78" s="1326"/>
      <c r="AW78" s="1326"/>
      <c r="AX78" s="1326"/>
      <c r="AY78" s="1326"/>
      <c r="AZ78" s="1326"/>
      <c r="BA78" s="1326"/>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22"/>
      <c r="H79" s="1322"/>
      <c r="I79" s="1329"/>
      <c r="J79" s="1329"/>
      <c r="K79" s="1332"/>
      <c r="L79" s="1332"/>
      <c r="M79" s="1332"/>
      <c r="N79" s="1332"/>
      <c r="AN79" s="1326"/>
      <c r="AO79" s="1326"/>
      <c r="AP79" s="1326"/>
      <c r="AQ79" s="1326"/>
      <c r="AR79" s="1326"/>
      <c r="AS79" s="1326"/>
      <c r="AT79" s="1326"/>
      <c r="AU79" s="1326"/>
      <c r="AV79" s="1326"/>
      <c r="AW79" s="1326"/>
      <c r="AX79" s="1326"/>
      <c r="AY79" s="1326"/>
      <c r="AZ79" s="1326"/>
      <c r="BA79" s="1326"/>
      <c r="BB79" s="1328" t="s">
        <v>608</v>
      </c>
      <c r="BC79" s="1328"/>
      <c r="BD79" s="1328"/>
      <c r="BE79" s="1328"/>
      <c r="BF79" s="1328"/>
      <c r="BG79" s="1328"/>
      <c r="BH79" s="1328"/>
      <c r="BI79" s="1328"/>
      <c r="BJ79" s="1328"/>
      <c r="BK79" s="1328"/>
      <c r="BL79" s="1328"/>
      <c r="BM79" s="1328"/>
      <c r="BN79" s="1328"/>
      <c r="BO79" s="1328"/>
      <c r="BP79" s="1311">
        <v>9.1</v>
      </c>
      <c r="BQ79" s="1311"/>
      <c r="BR79" s="1311"/>
      <c r="BS79" s="1311"/>
      <c r="BT79" s="1311"/>
      <c r="BU79" s="1311"/>
      <c r="BV79" s="1311"/>
      <c r="BW79" s="1311"/>
      <c r="BX79" s="1311">
        <v>8.9</v>
      </c>
      <c r="BY79" s="1311"/>
      <c r="BZ79" s="1311"/>
      <c r="CA79" s="1311"/>
      <c r="CB79" s="1311"/>
      <c r="CC79" s="1311"/>
      <c r="CD79" s="1311"/>
      <c r="CE79" s="1311"/>
      <c r="CF79" s="1311">
        <v>8.9</v>
      </c>
      <c r="CG79" s="1311"/>
      <c r="CH79" s="1311"/>
      <c r="CI79" s="1311"/>
      <c r="CJ79" s="1311"/>
      <c r="CK79" s="1311"/>
      <c r="CL79" s="1311"/>
      <c r="CM79" s="1311"/>
      <c r="CN79" s="1311">
        <v>8.8000000000000007</v>
      </c>
      <c r="CO79" s="1311"/>
      <c r="CP79" s="1311"/>
      <c r="CQ79" s="1311"/>
      <c r="CR79" s="1311"/>
      <c r="CS79" s="1311"/>
      <c r="CT79" s="1311"/>
      <c r="CU79" s="1311"/>
      <c r="CV79" s="1311">
        <v>8.3000000000000007</v>
      </c>
      <c r="CW79" s="1311"/>
      <c r="CX79" s="1311"/>
      <c r="CY79" s="1311"/>
      <c r="CZ79" s="1311"/>
      <c r="DA79" s="1311"/>
      <c r="DB79" s="1311"/>
      <c r="DC79" s="1311"/>
    </row>
    <row r="80" spans="2:107" ht="13.5" x14ac:dyDescent="0.15">
      <c r="B80" s="389"/>
      <c r="G80" s="1322"/>
      <c r="H80" s="1322"/>
      <c r="I80" s="1329"/>
      <c r="J80" s="1329"/>
      <c r="K80" s="1332"/>
      <c r="L80" s="1332"/>
      <c r="M80" s="1332"/>
      <c r="N80" s="1332"/>
      <c r="AN80" s="1326"/>
      <c r="AO80" s="1326"/>
      <c r="AP80" s="1326"/>
      <c r="AQ80" s="1326"/>
      <c r="AR80" s="1326"/>
      <c r="AS80" s="1326"/>
      <c r="AT80" s="1326"/>
      <c r="AU80" s="1326"/>
      <c r="AV80" s="1326"/>
      <c r="AW80" s="1326"/>
      <c r="AX80" s="1326"/>
      <c r="AY80" s="1326"/>
      <c r="AZ80" s="1326"/>
      <c r="BA80" s="1326"/>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Q58vFiMlQfdfcp7fsg6rNmI1/O9wKKQ0nM10c/YO8WNgJ1ETtmTSruPsuf01Rm8d76Mv6Km5d3UT+DyDgM7Wkg==" saltValue="d6JBeG5nh4RW93GR3wPRD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k4H0cTU3K5DAs5Jkho5miVp5xYAinFj8MXNoI/da3+ePF2Ux5X5RJlINTLS8qHvK/PoobxkqMCmAuCEzIm5lsg==" saltValue="WtADZdyYGC15DAZAT8D0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9NsrjI1iQFGgUGWbWFHrY3GGbJKf1JXNTBHBQlmEpwnq9fkrIJrp1m+0mGnYe7St3KuMLXxqO8EKhrWJ+V3zrw==" saltValue="NzgraFf9oULro0JSm4ETx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70687</v>
      </c>
      <c r="E3" s="162"/>
      <c r="F3" s="163">
        <v>115123</v>
      </c>
      <c r="G3" s="164"/>
      <c r="H3" s="165"/>
    </row>
    <row r="4" spans="1:8" x14ac:dyDescent="0.15">
      <c r="A4" s="166"/>
      <c r="B4" s="167"/>
      <c r="C4" s="168"/>
      <c r="D4" s="169">
        <v>58687</v>
      </c>
      <c r="E4" s="170"/>
      <c r="F4" s="171">
        <v>46026</v>
      </c>
      <c r="G4" s="172"/>
      <c r="H4" s="173"/>
    </row>
    <row r="5" spans="1:8" x14ac:dyDescent="0.15">
      <c r="A5" s="154" t="s">
        <v>548</v>
      </c>
      <c r="B5" s="159"/>
      <c r="C5" s="160"/>
      <c r="D5" s="161">
        <v>96058</v>
      </c>
      <c r="E5" s="162"/>
      <c r="F5" s="163">
        <v>98899</v>
      </c>
      <c r="G5" s="164"/>
      <c r="H5" s="165"/>
    </row>
    <row r="6" spans="1:8" x14ac:dyDescent="0.15">
      <c r="A6" s="166"/>
      <c r="B6" s="167"/>
      <c r="C6" s="168"/>
      <c r="D6" s="169">
        <v>73883</v>
      </c>
      <c r="E6" s="170"/>
      <c r="F6" s="171">
        <v>43734</v>
      </c>
      <c r="G6" s="172"/>
      <c r="H6" s="173"/>
    </row>
    <row r="7" spans="1:8" x14ac:dyDescent="0.15">
      <c r="A7" s="154" t="s">
        <v>549</v>
      </c>
      <c r="B7" s="159"/>
      <c r="C7" s="160"/>
      <c r="D7" s="161">
        <v>75690</v>
      </c>
      <c r="E7" s="162"/>
      <c r="F7" s="163">
        <v>96462</v>
      </c>
      <c r="G7" s="164"/>
      <c r="H7" s="165"/>
    </row>
    <row r="8" spans="1:8" x14ac:dyDescent="0.15">
      <c r="A8" s="166"/>
      <c r="B8" s="167"/>
      <c r="C8" s="168"/>
      <c r="D8" s="169">
        <v>67633</v>
      </c>
      <c r="E8" s="170"/>
      <c r="F8" s="171">
        <v>39886</v>
      </c>
      <c r="G8" s="172"/>
      <c r="H8" s="173"/>
    </row>
    <row r="9" spans="1:8" x14ac:dyDescent="0.15">
      <c r="A9" s="154" t="s">
        <v>550</v>
      </c>
      <c r="B9" s="159"/>
      <c r="C9" s="160"/>
      <c r="D9" s="161">
        <v>90803</v>
      </c>
      <c r="E9" s="162"/>
      <c r="F9" s="163">
        <v>83103</v>
      </c>
      <c r="G9" s="164"/>
      <c r="H9" s="165"/>
    </row>
    <row r="10" spans="1:8" x14ac:dyDescent="0.15">
      <c r="A10" s="166"/>
      <c r="B10" s="167"/>
      <c r="C10" s="168"/>
      <c r="D10" s="169">
        <v>75482</v>
      </c>
      <c r="E10" s="170"/>
      <c r="F10" s="171">
        <v>41378</v>
      </c>
      <c r="G10" s="172"/>
      <c r="H10" s="173"/>
    </row>
    <row r="11" spans="1:8" x14ac:dyDescent="0.15">
      <c r="A11" s="154" t="s">
        <v>551</v>
      </c>
      <c r="B11" s="159"/>
      <c r="C11" s="160"/>
      <c r="D11" s="161">
        <v>117638</v>
      </c>
      <c r="E11" s="162"/>
      <c r="F11" s="163">
        <v>84459</v>
      </c>
      <c r="G11" s="164"/>
      <c r="H11" s="165"/>
    </row>
    <row r="12" spans="1:8" x14ac:dyDescent="0.15">
      <c r="A12" s="166"/>
      <c r="B12" s="167"/>
      <c r="C12" s="174"/>
      <c r="D12" s="169">
        <v>95159</v>
      </c>
      <c r="E12" s="170"/>
      <c r="F12" s="171">
        <v>47314</v>
      </c>
      <c r="G12" s="172"/>
      <c r="H12" s="173"/>
    </row>
    <row r="13" spans="1:8" x14ac:dyDescent="0.15">
      <c r="A13" s="154"/>
      <c r="B13" s="159"/>
      <c r="C13" s="175"/>
      <c r="D13" s="176">
        <v>90175</v>
      </c>
      <c r="E13" s="177"/>
      <c r="F13" s="178">
        <v>95609</v>
      </c>
      <c r="G13" s="179"/>
      <c r="H13" s="165"/>
    </row>
    <row r="14" spans="1:8" x14ac:dyDescent="0.15">
      <c r="A14" s="166"/>
      <c r="B14" s="167"/>
      <c r="C14" s="168"/>
      <c r="D14" s="169">
        <v>74169</v>
      </c>
      <c r="E14" s="170"/>
      <c r="F14" s="171">
        <v>43668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8.0299999999999994</v>
      </c>
      <c r="C19" s="180">
        <f>ROUND(VALUE(SUBSTITUTE(実質収支比率等に係る経年分析!G$48,"▲","-")),2)</f>
        <v>4.3499999999999996</v>
      </c>
      <c r="D19" s="180">
        <f>ROUND(VALUE(SUBSTITUTE(実質収支比率等に係る経年分析!H$48,"▲","-")),2)</f>
        <v>5.87</v>
      </c>
      <c r="E19" s="180">
        <f>ROUND(VALUE(SUBSTITUTE(実質収支比率等に係る経年分析!I$48,"▲","-")),2)</f>
        <v>4.2699999999999996</v>
      </c>
      <c r="F19" s="180">
        <f>ROUND(VALUE(SUBSTITUTE(実質収支比率等に係る経年分析!J$48,"▲","-")),2)</f>
        <v>5.24</v>
      </c>
    </row>
    <row r="20" spans="1:11" x14ac:dyDescent="0.15">
      <c r="A20" s="180" t="s">
        <v>55</v>
      </c>
      <c r="B20" s="180">
        <f>ROUND(VALUE(SUBSTITUTE(実質収支比率等に係る経年分析!F$47,"▲","-")),2)</f>
        <v>49.15</v>
      </c>
      <c r="C20" s="180">
        <f>ROUND(VALUE(SUBSTITUTE(実質収支比率等に係る経年分析!G$47,"▲","-")),2)</f>
        <v>44.87</v>
      </c>
      <c r="D20" s="180">
        <f>ROUND(VALUE(SUBSTITUTE(実質収支比率等に係る経年分析!H$47,"▲","-")),2)</f>
        <v>43.08</v>
      </c>
      <c r="E20" s="180">
        <f>ROUND(VALUE(SUBSTITUTE(実質収支比率等に係る経年分析!I$47,"▲","-")),2)</f>
        <v>47.43</v>
      </c>
      <c r="F20" s="180">
        <f>ROUND(VALUE(SUBSTITUTE(実質収支比率等に係る経年分析!J$47,"▲","-")),2)</f>
        <v>39.31</v>
      </c>
    </row>
    <row r="21" spans="1:11" x14ac:dyDescent="0.15">
      <c r="A21" s="180" t="s">
        <v>56</v>
      </c>
      <c r="B21" s="180">
        <f>IF(ISNUMBER(VALUE(SUBSTITUTE(実質収支比率等に係る経年分析!F$49,"▲","-"))),ROUND(VALUE(SUBSTITUTE(実質収支比率等に係る経年分析!F$49,"▲","-")),2),NA())</f>
        <v>1.53</v>
      </c>
      <c r="C21" s="180">
        <f>IF(ISNUMBER(VALUE(SUBSTITUTE(実質収支比率等に係る経年分析!G$49,"▲","-"))),ROUND(VALUE(SUBSTITUTE(実質収支比率等に係る経年分析!G$49,"▲","-")),2),NA())</f>
        <v>-8.6</v>
      </c>
      <c r="D21" s="180">
        <f>IF(ISNUMBER(VALUE(SUBSTITUTE(実質収支比率等に係る経年分析!H$49,"▲","-"))),ROUND(VALUE(SUBSTITUTE(実質収支比率等に係る経年分析!H$49,"▲","-")),2),NA())</f>
        <v>1.84</v>
      </c>
      <c r="E21" s="180">
        <f>IF(ISNUMBER(VALUE(SUBSTITUTE(実質収支比率等に係る経年分析!I$49,"▲","-"))),ROUND(VALUE(SUBSTITUTE(実質収支比率等に係る経年分析!I$49,"▲","-")),2),NA())</f>
        <v>2.2799999999999998</v>
      </c>
      <c r="F21" s="180">
        <f>IF(ISNUMBER(VALUE(SUBSTITUTE(実質収支比率等に係る経年分析!J$49,"▲","-"))),ROUND(VALUE(SUBSTITUTE(実質収支比率等に係る経年分析!J$49,"▲","-")),2),NA())</f>
        <v>-5.39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8.5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8.1300000000000008</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浄化槽整備推進事業特別会計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農業集落排水特別会計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7.0000000000000007E-2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0.09</v>
      </c>
    </row>
    <row r="34" spans="1:16" x14ac:dyDescent="0.15">
      <c r="A34" s="181" t="str">
        <f>IF(連結実質赤字比率に係る赤字・黒字の構成分析!C$36="",NA(),連結実質赤字比率に係る赤字・黒字の構成分析!C$36)</f>
        <v>下水道特別会計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7.0000000000000007E-2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0.09</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2.2200000000000002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2.2400000000000002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2.4500000000000002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5.44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5.62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6.66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950</v>
      </c>
      <c r="E42" s="182"/>
      <c r="F42" s="182"/>
      <c r="G42" s="182">
        <f>'実質公債費比率（分子）の構造'!L$52</f>
        <v>1021</v>
      </c>
      <c r="H42" s="182"/>
      <c r="I42" s="182"/>
      <c r="J42" s="182">
        <f>'実質公債費比率（分子）の構造'!M$52</f>
        <v>1175</v>
      </c>
      <c r="K42" s="182"/>
      <c r="L42" s="182"/>
      <c r="M42" s="182">
        <f>'実質公債費比率（分子）の構造'!N$52</f>
        <v>1213</v>
      </c>
      <c r="N42" s="182"/>
      <c r="O42" s="182"/>
      <c r="P42" s="182">
        <f>'実質公債費比率（分子）の構造'!O$52</f>
        <v>1284</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12</v>
      </c>
      <c r="C44" s="182"/>
      <c r="D44" s="182"/>
      <c r="E44" s="182">
        <f>'実質公債費比率（分子）の構造'!L$50</f>
        <v>12</v>
      </c>
      <c r="F44" s="182"/>
      <c r="G44" s="182"/>
      <c r="H44" s="182">
        <f>'実質公債費比率（分子）の構造'!M$50</f>
        <v>11</v>
      </c>
      <c r="I44" s="182"/>
      <c r="J44" s="182"/>
      <c r="K44" s="182">
        <f>'実質公債費比率（分子）の構造'!N$50</f>
        <v>10</v>
      </c>
      <c r="L44" s="182"/>
      <c r="M44" s="182"/>
      <c r="N44" s="182">
        <f>'実質公債費比率（分子）の構造'!O$50</f>
        <v>9</v>
      </c>
      <c r="O44" s="182"/>
      <c r="P44" s="182"/>
    </row>
    <row r="45" spans="1:16" x14ac:dyDescent="0.15">
      <c r="A45" s="182" t="s">
        <v>66</v>
      </c>
      <c r="B45" s="182">
        <f>'実質公債費比率（分子）の構造'!K$49</f>
        <v>31</v>
      </c>
      <c r="C45" s="182"/>
      <c r="D45" s="182"/>
      <c r="E45" s="182">
        <f>'実質公債費比率（分子）の構造'!L$49</f>
        <v>22</v>
      </c>
      <c r="F45" s="182"/>
      <c r="G45" s="182"/>
      <c r="H45" s="182">
        <f>'実質公債費比率（分子）の構造'!M$49</f>
        <v>119</v>
      </c>
      <c r="I45" s="182"/>
      <c r="J45" s="182"/>
      <c r="K45" s="182">
        <f>'実質公債費比率（分子）の構造'!N$49</f>
        <v>97</v>
      </c>
      <c r="L45" s="182"/>
      <c r="M45" s="182"/>
      <c r="N45" s="182">
        <f>'実質公債費比率（分子）の構造'!O$49</f>
        <v>97</v>
      </c>
      <c r="O45" s="182"/>
      <c r="P45" s="182"/>
    </row>
    <row r="46" spans="1:16" x14ac:dyDescent="0.15">
      <c r="A46" s="182" t="s">
        <v>67</v>
      </c>
      <c r="B46" s="182">
        <f>'実質公債費比率（分子）の構造'!K$48</f>
        <v>211</v>
      </c>
      <c r="C46" s="182"/>
      <c r="D46" s="182"/>
      <c r="E46" s="182">
        <f>'実質公債費比率（分子）の構造'!L$48</f>
        <v>203</v>
      </c>
      <c r="F46" s="182"/>
      <c r="G46" s="182"/>
      <c r="H46" s="182">
        <f>'実質公債費比率（分子）の構造'!M$48</f>
        <v>135</v>
      </c>
      <c r="I46" s="182"/>
      <c r="J46" s="182"/>
      <c r="K46" s="182">
        <f>'実質公債費比率（分子）の構造'!N$48</f>
        <v>127</v>
      </c>
      <c r="L46" s="182"/>
      <c r="M46" s="182"/>
      <c r="N46" s="182">
        <f>'実質公債費比率（分子）の構造'!O$48</f>
        <v>126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1075</v>
      </c>
      <c r="C49" s="182"/>
      <c r="D49" s="182"/>
      <c r="E49" s="182">
        <f>'実質公債費比率（分子）の構造'!L$45</f>
        <v>1151</v>
      </c>
      <c r="F49" s="182"/>
      <c r="G49" s="182"/>
      <c r="H49" s="182">
        <f>'実質公債費比率（分子）の構造'!M$45</f>
        <v>1410</v>
      </c>
      <c r="I49" s="182"/>
      <c r="J49" s="182"/>
      <c r="K49" s="182">
        <f>'実質公債費比率（分子）の構造'!N$45</f>
        <v>1465</v>
      </c>
      <c r="L49" s="182"/>
      <c r="M49" s="182"/>
      <c r="N49" s="182">
        <f>'実質公債費比率（分子）の構造'!O$45</f>
        <v>1488</v>
      </c>
      <c r="O49" s="182"/>
      <c r="P49" s="182"/>
    </row>
    <row r="50" spans="1:16" x14ac:dyDescent="0.15">
      <c r="A50" s="182" t="s">
        <v>71</v>
      </c>
      <c r="B50" s="182" t="e">
        <f>NA()</f>
        <v>#N/A</v>
      </c>
      <c r="C50" s="182">
        <f>IF(ISNUMBER('実質公債費比率（分子）の構造'!K$53),'実質公債費比率（分子）の構造'!K$53,NA())</f>
        <v>379</v>
      </c>
      <c r="D50" s="182" t="e">
        <f>NA()</f>
        <v>#N/A</v>
      </c>
      <c r="E50" s="182" t="e">
        <f>NA()</f>
        <v>#N/A</v>
      </c>
      <c r="F50" s="182">
        <f>IF(ISNUMBER('実質公債費比率（分子）の構造'!L$53),'実質公債費比率（分子）の構造'!L$53,NA())</f>
        <v>367</v>
      </c>
      <c r="G50" s="182" t="e">
        <f>NA()</f>
        <v>#N/A</v>
      </c>
      <c r="H50" s="182" t="e">
        <f>NA()</f>
        <v>#N/A</v>
      </c>
      <c r="I50" s="182">
        <f>IF(ISNUMBER('実質公債費比率（分子）の構造'!M$53),'実質公債費比率（分子）の構造'!M$53,NA())</f>
        <v>500</v>
      </c>
      <c r="J50" s="182" t="e">
        <f>NA()</f>
        <v>#N/A</v>
      </c>
      <c r="K50" s="182" t="e">
        <f>NA()</f>
        <v>#N/A</v>
      </c>
      <c r="L50" s="182">
        <f>IF(ISNUMBER('実質公債費比率（分子）の構造'!N$53),'実質公債費比率（分子）の構造'!N$53,NA())</f>
        <v>486</v>
      </c>
      <c r="M50" s="182" t="e">
        <f>NA()</f>
        <v>#N/A</v>
      </c>
      <c r="N50" s="182" t="e">
        <f>NA()</f>
        <v>#N/A</v>
      </c>
      <c r="O50" s="182">
        <f>IF(ISNUMBER('実質公債費比率（分子）の構造'!O$53),'実質公債費比率（分子）の構造'!O$53,NA())</f>
        <v>436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10719</v>
      </c>
      <c r="E56" s="181"/>
      <c r="F56" s="181"/>
      <c r="G56" s="181">
        <f>'将来負担比率（分子）の構造'!J$52</f>
        <v>11225</v>
      </c>
      <c r="H56" s="181"/>
      <c r="I56" s="181"/>
      <c r="J56" s="181">
        <f>'将来負担比率（分子）の構造'!K$52</f>
        <v>11004</v>
      </c>
      <c r="K56" s="181"/>
      <c r="L56" s="181"/>
      <c r="M56" s="181">
        <f>'将来負担比率（分子）の構造'!L$52</f>
        <v>10787</v>
      </c>
      <c r="N56" s="181"/>
      <c r="O56" s="181"/>
      <c r="P56" s="181">
        <f>'将来負担比率（分子）の構造'!M$52</f>
        <v>11017</v>
      </c>
    </row>
    <row r="57" spans="1:16" x14ac:dyDescent="0.15">
      <c r="A57" s="181" t="s">
        <v>42</v>
      </c>
      <c r="B57" s="181"/>
      <c r="C57" s="181"/>
      <c r="D57" s="181">
        <f>'将来負担比率（分子）の構造'!I$51</f>
        <v>21</v>
      </c>
      <c r="E57" s="181"/>
      <c r="F57" s="181"/>
      <c r="G57" s="181">
        <f>'将来負担比率（分子）の構造'!J$51</f>
        <v>11</v>
      </c>
      <c r="H57" s="181"/>
      <c r="I57" s="181"/>
      <c r="J57" s="181">
        <f>'将来負担比率（分子）の構造'!K$51</f>
        <v>165</v>
      </c>
      <c r="K57" s="181"/>
      <c r="L57" s="181"/>
      <c r="M57" s="181">
        <f>'将来負担比率（分子）の構造'!L$51</f>
        <v>5</v>
      </c>
      <c r="N57" s="181"/>
      <c r="O57" s="181"/>
      <c r="P57" s="181">
        <f>'将来負担比率（分子）の構造'!M$51</f>
        <v>6</v>
      </c>
    </row>
    <row r="58" spans="1:16" x14ac:dyDescent="0.15">
      <c r="A58" s="181" t="s">
        <v>41</v>
      </c>
      <c r="B58" s="181"/>
      <c r="C58" s="181"/>
      <c r="D58" s="181">
        <f>'将来負担比率（分子）の構造'!I$50</f>
        <v>6845</v>
      </c>
      <c r="E58" s="181"/>
      <c r="F58" s="181"/>
      <c r="G58" s="181">
        <f>'将来負担比率（分子）の構造'!J$50</f>
        <v>6882</v>
      </c>
      <c r="H58" s="181"/>
      <c r="I58" s="181"/>
      <c r="J58" s="181">
        <f>'将来負担比率（分子）の構造'!K$50</f>
        <v>6227</v>
      </c>
      <c r="K58" s="181"/>
      <c r="L58" s="181"/>
      <c r="M58" s="181">
        <f>'将来負担比率（分子）の構造'!L$50</f>
        <v>6098</v>
      </c>
      <c r="N58" s="181"/>
      <c r="O58" s="181"/>
      <c r="P58" s="181">
        <f>'将来負担比率（分子）の構造'!M$50</f>
        <v>5892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f>'将来負担比率（分子）の構造'!K$46</f>
        <v>46</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1939</v>
      </c>
      <c r="C62" s="181"/>
      <c r="D62" s="181"/>
      <c r="E62" s="181">
        <f>'将来負担比率（分子）の構造'!J$45</f>
        <v>1710</v>
      </c>
      <c r="F62" s="181"/>
      <c r="G62" s="181"/>
      <c r="H62" s="181">
        <f>'将来負担比率（分子）の構造'!K$45</f>
        <v>1535</v>
      </c>
      <c r="I62" s="181"/>
      <c r="J62" s="181"/>
      <c r="K62" s="181">
        <f>'将来負担比率（分子）の構造'!L$45</f>
        <v>1540</v>
      </c>
      <c r="L62" s="181"/>
      <c r="M62" s="181"/>
      <c r="N62" s="181">
        <f>'将来負担比率（分子）の構造'!M$45</f>
        <v>1456</v>
      </c>
      <c r="O62" s="181"/>
      <c r="P62" s="181"/>
    </row>
    <row r="63" spans="1:16" x14ac:dyDescent="0.15">
      <c r="A63" s="181" t="s">
        <v>34</v>
      </c>
      <c r="B63" s="181">
        <f>'将来負担比率（分子）の構造'!I$44</f>
        <v>181</v>
      </c>
      <c r="C63" s="181"/>
      <c r="D63" s="181"/>
      <c r="E63" s="181">
        <f>'将来負担比率（分子）の構造'!J$44</f>
        <v>163</v>
      </c>
      <c r="F63" s="181"/>
      <c r="G63" s="181"/>
      <c r="H63" s="181">
        <f>'将来負担比率（分子）の構造'!K$44</f>
        <v>1302</v>
      </c>
      <c r="I63" s="181"/>
      <c r="J63" s="181"/>
      <c r="K63" s="181">
        <f>'将来負担比率（分子）の構造'!L$44</f>
        <v>1169</v>
      </c>
      <c r="L63" s="181"/>
      <c r="M63" s="181"/>
      <c r="N63" s="181">
        <f>'将来負担比率（分子）の構造'!M$44</f>
        <v>1082</v>
      </c>
      <c r="O63" s="181"/>
      <c r="P63" s="181"/>
    </row>
    <row r="64" spans="1:16" x14ac:dyDescent="0.15">
      <c r="A64" s="181" t="s">
        <v>33</v>
      </c>
      <c r="B64" s="181">
        <f>'将来負担比率（分子）の構造'!I$43</f>
        <v>1904</v>
      </c>
      <c r="C64" s="181"/>
      <c r="D64" s="181"/>
      <c r="E64" s="181">
        <f>'将来負担比率（分子）の構造'!J$43</f>
        <v>1586</v>
      </c>
      <c r="F64" s="181"/>
      <c r="G64" s="181"/>
      <c r="H64" s="181">
        <f>'将来負担比率（分子）の構造'!K$43</f>
        <v>1247</v>
      </c>
      <c r="I64" s="181"/>
      <c r="J64" s="181"/>
      <c r="K64" s="181">
        <f>'将来負担比率（分子）の構造'!L$43</f>
        <v>1125</v>
      </c>
      <c r="L64" s="181"/>
      <c r="M64" s="181"/>
      <c r="N64" s="181">
        <f>'将来負担比率（分子）の構造'!M$43</f>
        <v>1031</v>
      </c>
      <c r="O64" s="181"/>
      <c r="P64" s="181"/>
    </row>
    <row r="65" spans="1:16" x14ac:dyDescent="0.15">
      <c r="A65" s="181" t="s">
        <v>32</v>
      </c>
      <c r="B65" s="181">
        <f>'将来負担比率（分子）の構造'!I$42</f>
        <v>167</v>
      </c>
      <c r="C65" s="181"/>
      <c r="D65" s="181"/>
      <c r="E65" s="181">
        <f>'将来負担比率（分子）の構造'!J$42</f>
        <v>148</v>
      </c>
      <c r="F65" s="181"/>
      <c r="G65" s="181"/>
      <c r="H65" s="181">
        <f>'将来負担比率（分子）の構造'!K$42</f>
        <v>141</v>
      </c>
      <c r="I65" s="181"/>
      <c r="J65" s="181"/>
      <c r="K65" s="181">
        <f>'将来負担比率（分子）の構造'!L$42</f>
        <v>9</v>
      </c>
      <c r="L65" s="181"/>
      <c r="M65" s="181"/>
      <c r="N65" s="181">
        <f>'将来負担比率（分子）の構造'!M$42</f>
        <v>55</v>
      </c>
      <c r="O65" s="181"/>
      <c r="P65" s="181"/>
    </row>
    <row r="66" spans="1:16" x14ac:dyDescent="0.15">
      <c r="A66" s="181" t="s">
        <v>31</v>
      </c>
      <c r="B66" s="181">
        <f>'将来負担比率（分子）の構造'!I$41</f>
        <v>12210</v>
      </c>
      <c r="C66" s="181"/>
      <c r="D66" s="181"/>
      <c r="E66" s="181">
        <f>'将来負担比率（分子）の構造'!J$41</f>
        <v>12584</v>
      </c>
      <c r="F66" s="181"/>
      <c r="G66" s="181"/>
      <c r="H66" s="181">
        <f>'将来負担比率（分子）の構造'!K$41</f>
        <v>12464</v>
      </c>
      <c r="I66" s="181"/>
      <c r="J66" s="181"/>
      <c r="K66" s="181">
        <f>'将来負担比率（分子）の構造'!L$41</f>
        <v>12437</v>
      </c>
      <c r="L66" s="181"/>
      <c r="M66" s="181"/>
      <c r="N66" s="181">
        <f>'将来負担比率（分子）の構造'!M$41</f>
        <v>12737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2945</v>
      </c>
      <c r="C72" s="185">
        <f>基金残高に係る経年分析!G55</f>
        <v>3214</v>
      </c>
      <c r="D72" s="185">
        <f>基金残高に係る経年分析!H55</f>
        <v>2757</v>
      </c>
    </row>
    <row r="73" spans="1:16" x14ac:dyDescent="0.15">
      <c r="A73" s="184" t="s">
        <v>78</v>
      </c>
      <c r="B73" s="185">
        <f>基金残高に係る経年分析!F56</f>
        <v>705</v>
      </c>
      <c r="C73" s="185">
        <f>基金残高に係る経年分析!G56</f>
        <v>376</v>
      </c>
      <c r="D73" s="185">
        <f>基金残高に係る経年分析!H56</f>
        <v>577</v>
      </c>
    </row>
    <row r="74" spans="1:16" x14ac:dyDescent="0.15">
      <c r="A74" s="184" t="s">
        <v>79</v>
      </c>
      <c r="B74" s="185">
        <f>基金残高に係る経年分析!F57</f>
        <v>2891</v>
      </c>
      <c r="C74" s="185">
        <f>基金残高に係る経年分析!G57</f>
        <v>2963</v>
      </c>
      <c r="D74" s="185">
        <f>基金残高に係る経年分析!H57</f>
        <v>2973</v>
      </c>
    </row>
  </sheetData>
  <sheetProtection algorithmName="SHA-512" hashValue="W5uqO3Qo+PCF3N8EXdcFvlrLE7B9/bj2zR0cWK3cEeq4yhI3cp3xzdmq5Wyrf+v73vOpNnCEsUl85I1bvPSaYw==" saltValue="XnzrJ6ZA8axZ9s4wIgb3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2064542</v>
      </c>
      <c r="S5" s="736"/>
      <c r="T5" s="736"/>
      <c r="U5" s="736"/>
      <c r="V5" s="736"/>
      <c r="W5" s="736"/>
      <c r="X5" s="736"/>
      <c r="Y5" s="779"/>
      <c r="Z5" s="797">
        <v>14.5</v>
      </c>
      <c r="AA5" s="797"/>
      <c r="AB5" s="797"/>
      <c r="AC5" s="797"/>
      <c r="AD5" s="798">
        <v>2064542</v>
      </c>
      <c r="AE5" s="798"/>
      <c r="AF5" s="798"/>
      <c r="AG5" s="798"/>
      <c r="AH5" s="798"/>
      <c r="AI5" s="798"/>
      <c r="AJ5" s="798"/>
      <c r="AK5" s="798"/>
      <c r="AL5" s="780">
        <v>30.3</v>
      </c>
      <c r="AM5" s="751"/>
      <c r="AN5" s="751"/>
      <c r="AO5" s="781"/>
      <c r="AP5" s="746" t="s">
        <v>225</v>
      </c>
      <c r="AQ5" s="747"/>
      <c r="AR5" s="747"/>
      <c r="AS5" s="747"/>
      <c r="AT5" s="747"/>
      <c r="AU5" s="747"/>
      <c r="AV5" s="747"/>
      <c r="AW5" s="747"/>
      <c r="AX5" s="747"/>
      <c r="AY5" s="747"/>
      <c r="AZ5" s="747"/>
      <c r="BA5" s="747"/>
      <c r="BB5" s="747"/>
      <c r="BC5" s="747"/>
      <c r="BD5" s="747"/>
      <c r="BE5" s="747"/>
      <c r="BF5" s="748"/>
      <c r="BG5" s="680">
        <v>2062138</v>
      </c>
      <c r="BH5" s="681"/>
      <c r="BI5" s="681"/>
      <c r="BJ5" s="681"/>
      <c r="BK5" s="681"/>
      <c r="BL5" s="681"/>
      <c r="BM5" s="681"/>
      <c r="BN5" s="682"/>
      <c r="BO5" s="713">
        <v>99.9</v>
      </c>
      <c r="BP5" s="713"/>
      <c r="BQ5" s="713"/>
      <c r="BR5" s="713"/>
      <c r="BS5" s="714" t="s">
        <v>226</v>
      </c>
      <c r="BT5" s="714"/>
      <c r="BU5" s="714"/>
      <c r="BV5" s="714"/>
      <c r="BW5" s="714"/>
      <c r="BX5" s="714"/>
      <c r="BY5" s="714"/>
      <c r="BZ5" s="714"/>
      <c r="CA5" s="714"/>
      <c r="CB5" s="768"/>
      <c r="CD5" s="784" t="s">
        <v>220</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218</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111934</v>
      </c>
      <c r="S6" s="681"/>
      <c r="T6" s="681"/>
      <c r="U6" s="681"/>
      <c r="V6" s="681"/>
      <c r="W6" s="681"/>
      <c r="X6" s="681"/>
      <c r="Y6" s="682"/>
      <c r="Z6" s="713">
        <v>0.8</v>
      </c>
      <c r="AA6" s="713"/>
      <c r="AB6" s="713"/>
      <c r="AC6" s="713"/>
      <c r="AD6" s="714">
        <v>111934</v>
      </c>
      <c r="AE6" s="714"/>
      <c r="AF6" s="714"/>
      <c r="AG6" s="714"/>
      <c r="AH6" s="714"/>
      <c r="AI6" s="714"/>
      <c r="AJ6" s="714"/>
      <c r="AK6" s="714"/>
      <c r="AL6" s="683">
        <v>1.6</v>
      </c>
      <c r="AM6" s="684"/>
      <c r="AN6" s="684"/>
      <c r="AO6" s="715"/>
      <c r="AP6" s="677" t="s">
        <v>231</v>
      </c>
      <c r="AQ6" s="678"/>
      <c r="AR6" s="678"/>
      <c r="AS6" s="678"/>
      <c r="AT6" s="678"/>
      <c r="AU6" s="678"/>
      <c r="AV6" s="678"/>
      <c r="AW6" s="678"/>
      <c r="AX6" s="678"/>
      <c r="AY6" s="678"/>
      <c r="AZ6" s="678"/>
      <c r="BA6" s="678"/>
      <c r="BB6" s="678"/>
      <c r="BC6" s="678"/>
      <c r="BD6" s="678"/>
      <c r="BE6" s="678"/>
      <c r="BF6" s="679"/>
      <c r="BG6" s="680">
        <v>2062138</v>
      </c>
      <c r="BH6" s="681"/>
      <c r="BI6" s="681"/>
      <c r="BJ6" s="681"/>
      <c r="BK6" s="681"/>
      <c r="BL6" s="681"/>
      <c r="BM6" s="681"/>
      <c r="BN6" s="682"/>
      <c r="BO6" s="713">
        <v>99.9</v>
      </c>
      <c r="BP6" s="713"/>
      <c r="BQ6" s="713"/>
      <c r="BR6" s="713"/>
      <c r="BS6" s="714" t="s">
        <v>232</v>
      </c>
      <c r="BT6" s="714"/>
      <c r="BU6" s="714"/>
      <c r="BV6" s="714"/>
      <c r="BW6" s="714"/>
      <c r="BX6" s="714"/>
      <c r="BY6" s="714"/>
      <c r="BZ6" s="714"/>
      <c r="CA6" s="714"/>
      <c r="CB6" s="768"/>
      <c r="CD6" s="738" t="s">
        <v>233</v>
      </c>
      <c r="CE6" s="739"/>
      <c r="CF6" s="739"/>
      <c r="CG6" s="739"/>
      <c r="CH6" s="739"/>
      <c r="CI6" s="739"/>
      <c r="CJ6" s="739"/>
      <c r="CK6" s="739"/>
      <c r="CL6" s="739"/>
      <c r="CM6" s="739"/>
      <c r="CN6" s="739"/>
      <c r="CO6" s="739"/>
      <c r="CP6" s="739"/>
      <c r="CQ6" s="740"/>
      <c r="CR6" s="680">
        <v>127123</v>
      </c>
      <c r="CS6" s="681"/>
      <c r="CT6" s="681"/>
      <c r="CU6" s="681"/>
      <c r="CV6" s="681"/>
      <c r="CW6" s="681"/>
      <c r="CX6" s="681"/>
      <c r="CY6" s="682"/>
      <c r="CZ6" s="780">
        <v>0.9</v>
      </c>
      <c r="DA6" s="751"/>
      <c r="DB6" s="751"/>
      <c r="DC6" s="783"/>
      <c r="DD6" s="686" t="s">
        <v>226</v>
      </c>
      <c r="DE6" s="681"/>
      <c r="DF6" s="681"/>
      <c r="DG6" s="681"/>
      <c r="DH6" s="681"/>
      <c r="DI6" s="681"/>
      <c r="DJ6" s="681"/>
      <c r="DK6" s="681"/>
      <c r="DL6" s="681"/>
      <c r="DM6" s="681"/>
      <c r="DN6" s="681"/>
      <c r="DO6" s="681"/>
      <c r="DP6" s="682"/>
      <c r="DQ6" s="686">
        <v>127123</v>
      </c>
      <c r="DR6" s="681"/>
      <c r="DS6" s="681"/>
      <c r="DT6" s="681"/>
      <c r="DU6" s="681"/>
      <c r="DV6" s="681"/>
      <c r="DW6" s="681"/>
      <c r="DX6" s="681"/>
      <c r="DY6" s="681"/>
      <c r="DZ6" s="681"/>
      <c r="EA6" s="681"/>
      <c r="EB6" s="681"/>
      <c r="EC6" s="726"/>
    </row>
    <row r="7" spans="2:143" ht="11.25" customHeight="1" x14ac:dyDescent="0.15">
      <c r="B7" s="677" t="s">
        <v>234</v>
      </c>
      <c r="C7" s="678"/>
      <c r="D7" s="678"/>
      <c r="E7" s="678"/>
      <c r="F7" s="678"/>
      <c r="G7" s="678"/>
      <c r="H7" s="678"/>
      <c r="I7" s="678"/>
      <c r="J7" s="678"/>
      <c r="K7" s="678"/>
      <c r="L7" s="678"/>
      <c r="M7" s="678"/>
      <c r="N7" s="678"/>
      <c r="O7" s="678"/>
      <c r="P7" s="678"/>
      <c r="Q7" s="679"/>
      <c r="R7" s="680">
        <v>3181</v>
      </c>
      <c r="S7" s="681"/>
      <c r="T7" s="681"/>
      <c r="U7" s="681"/>
      <c r="V7" s="681"/>
      <c r="W7" s="681"/>
      <c r="X7" s="681"/>
      <c r="Y7" s="682"/>
      <c r="Z7" s="713">
        <v>0</v>
      </c>
      <c r="AA7" s="713"/>
      <c r="AB7" s="713"/>
      <c r="AC7" s="713"/>
      <c r="AD7" s="714">
        <v>3181</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810860</v>
      </c>
      <c r="BH7" s="681"/>
      <c r="BI7" s="681"/>
      <c r="BJ7" s="681"/>
      <c r="BK7" s="681"/>
      <c r="BL7" s="681"/>
      <c r="BM7" s="681"/>
      <c r="BN7" s="682"/>
      <c r="BO7" s="713">
        <v>39.299999999999997</v>
      </c>
      <c r="BP7" s="713"/>
      <c r="BQ7" s="713"/>
      <c r="BR7" s="713"/>
      <c r="BS7" s="714" t="s">
        <v>232</v>
      </c>
      <c r="BT7" s="714"/>
      <c r="BU7" s="714"/>
      <c r="BV7" s="714"/>
      <c r="BW7" s="714"/>
      <c r="BX7" s="714"/>
      <c r="BY7" s="714"/>
      <c r="BZ7" s="714"/>
      <c r="CA7" s="714"/>
      <c r="CB7" s="768"/>
      <c r="CD7" s="727" t="s">
        <v>236</v>
      </c>
      <c r="CE7" s="724"/>
      <c r="CF7" s="724"/>
      <c r="CG7" s="724"/>
      <c r="CH7" s="724"/>
      <c r="CI7" s="724"/>
      <c r="CJ7" s="724"/>
      <c r="CK7" s="724"/>
      <c r="CL7" s="724"/>
      <c r="CM7" s="724"/>
      <c r="CN7" s="724"/>
      <c r="CO7" s="724"/>
      <c r="CP7" s="724"/>
      <c r="CQ7" s="725"/>
      <c r="CR7" s="680">
        <v>3910351</v>
      </c>
      <c r="CS7" s="681"/>
      <c r="CT7" s="681"/>
      <c r="CU7" s="681"/>
      <c r="CV7" s="681"/>
      <c r="CW7" s="681"/>
      <c r="CX7" s="681"/>
      <c r="CY7" s="682"/>
      <c r="CZ7" s="713">
        <v>28.3</v>
      </c>
      <c r="DA7" s="713"/>
      <c r="DB7" s="713"/>
      <c r="DC7" s="713"/>
      <c r="DD7" s="686">
        <v>597572</v>
      </c>
      <c r="DE7" s="681"/>
      <c r="DF7" s="681"/>
      <c r="DG7" s="681"/>
      <c r="DH7" s="681"/>
      <c r="DI7" s="681"/>
      <c r="DJ7" s="681"/>
      <c r="DK7" s="681"/>
      <c r="DL7" s="681"/>
      <c r="DM7" s="681"/>
      <c r="DN7" s="681"/>
      <c r="DO7" s="681"/>
      <c r="DP7" s="682"/>
      <c r="DQ7" s="686">
        <v>1230543</v>
      </c>
      <c r="DR7" s="681"/>
      <c r="DS7" s="681"/>
      <c r="DT7" s="681"/>
      <c r="DU7" s="681"/>
      <c r="DV7" s="681"/>
      <c r="DW7" s="681"/>
      <c r="DX7" s="681"/>
      <c r="DY7" s="681"/>
      <c r="DZ7" s="681"/>
      <c r="EA7" s="681"/>
      <c r="EB7" s="681"/>
      <c r="EC7" s="726"/>
    </row>
    <row r="8" spans="2:143" ht="11.25" customHeight="1" x14ac:dyDescent="0.15">
      <c r="B8" s="677" t="s">
        <v>237</v>
      </c>
      <c r="C8" s="678"/>
      <c r="D8" s="678"/>
      <c r="E8" s="678"/>
      <c r="F8" s="678"/>
      <c r="G8" s="678"/>
      <c r="H8" s="678"/>
      <c r="I8" s="678"/>
      <c r="J8" s="678"/>
      <c r="K8" s="678"/>
      <c r="L8" s="678"/>
      <c r="M8" s="678"/>
      <c r="N8" s="678"/>
      <c r="O8" s="678"/>
      <c r="P8" s="678"/>
      <c r="Q8" s="679"/>
      <c r="R8" s="680">
        <v>10603</v>
      </c>
      <c r="S8" s="681"/>
      <c r="T8" s="681"/>
      <c r="U8" s="681"/>
      <c r="V8" s="681"/>
      <c r="W8" s="681"/>
      <c r="X8" s="681"/>
      <c r="Y8" s="682"/>
      <c r="Z8" s="713">
        <v>0.1</v>
      </c>
      <c r="AA8" s="713"/>
      <c r="AB8" s="713"/>
      <c r="AC8" s="713"/>
      <c r="AD8" s="714">
        <v>10603</v>
      </c>
      <c r="AE8" s="714"/>
      <c r="AF8" s="714"/>
      <c r="AG8" s="714"/>
      <c r="AH8" s="714"/>
      <c r="AI8" s="714"/>
      <c r="AJ8" s="714"/>
      <c r="AK8" s="714"/>
      <c r="AL8" s="683">
        <v>0.2</v>
      </c>
      <c r="AM8" s="684"/>
      <c r="AN8" s="684"/>
      <c r="AO8" s="715"/>
      <c r="AP8" s="677" t="s">
        <v>238</v>
      </c>
      <c r="AQ8" s="678"/>
      <c r="AR8" s="678"/>
      <c r="AS8" s="678"/>
      <c r="AT8" s="678"/>
      <c r="AU8" s="678"/>
      <c r="AV8" s="678"/>
      <c r="AW8" s="678"/>
      <c r="AX8" s="678"/>
      <c r="AY8" s="678"/>
      <c r="AZ8" s="678"/>
      <c r="BA8" s="678"/>
      <c r="BB8" s="678"/>
      <c r="BC8" s="678"/>
      <c r="BD8" s="678"/>
      <c r="BE8" s="678"/>
      <c r="BF8" s="679"/>
      <c r="BG8" s="680">
        <v>31826</v>
      </c>
      <c r="BH8" s="681"/>
      <c r="BI8" s="681"/>
      <c r="BJ8" s="681"/>
      <c r="BK8" s="681"/>
      <c r="BL8" s="681"/>
      <c r="BM8" s="681"/>
      <c r="BN8" s="682"/>
      <c r="BO8" s="713">
        <v>1.5</v>
      </c>
      <c r="BP8" s="713"/>
      <c r="BQ8" s="713"/>
      <c r="BR8" s="713"/>
      <c r="BS8" s="686" t="s">
        <v>232</v>
      </c>
      <c r="BT8" s="681"/>
      <c r="BU8" s="681"/>
      <c r="BV8" s="681"/>
      <c r="BW8" s="681"/>
      <c r="BX8" s="681"/>
      <c r="BY8" s="681"/>
      <c r="BZ8" s="681"/>
      <c r="CA8" s="681"/>
      <c r="CB8" s="726"/>
      <c r="CD8" s="727" t="s">
        <v>239</v>
      </c>
      <c r="CE8" s="724"/>
      <c r="CF8" s="724"/>
      <c r="CG8" s="724"/>
      <c r="CH8" s="724"/>
      <c r="CI8" s="724"/>
      <c r="CJ8" s="724"/>
      <c r="CK8" s="724"/>
      <c r="CL8" s="724"/>
      <c r="CM8" s="724"/>
      <c r="CN8" s="724"/>
      <c r="CO8" s="724"/>
      <c r="CP8" s="724"/>
      <c r="CQ8" s="725"/>
      <c r="CR8" s="680">
        <v>3273956</v>
      </c>
      <c r="CS8" s="681"/>
      <c r="CT8" s="681"/>
      <c r="CU8" s="681"/>
      <c r="CV8" s="681"/>
      <c r="CW8" s="681"/>
      <c r="CX8" s="681"/>
      <c r="CY8" s="682"/>
      <c r="CZ8" s="713">
        <v>23.7</v>
      </c>
      <c r="DA8" s="713"/>
      <c r="DB8" s="713"/>
      <c r="DC8" s="713"/>
      <c r="DD8" s="686">
        <v>187419</v>
      </c>
      <c r="DE8" s="681"/>
      <c r="DF8" s="681"/>
      <c r="DG8" s="681"/>
      <c r="DH8" s="681"/>
      <c r="DI8" s="681"/>
      <c r="DJ8" s="681"/>
      <c r="DK8" s="681"/>
      <c r="DL8" s="681"/>
      <c r="DM8" s="681"/>
      <c r="DN8" s="681"/>
      <c r="DO8" s="681"/>
      <c r="DP8" s="682"/>
      <c r="DQ8" s="686">
        <v>2130945</v>
      </c>
      <c r="DR8" s="681"/>
      <c r="DS8" s="681"/>
      <c r="DT8" s="681"/>
      <c r="DU8" s="681"/>
      <c r="DV8" s="681"/>
      <c r="DW8" s="681"/>
      <c r="DX8" s="681"/>
      <c r="DY8" s="681"/>
      <c r="DZ8" s="681"/>
      <c r="EA8" s="681"/>
      <c r="EB8" s="681"/>
      <c r="EC8" s="726"/>
    </row>
    <row r="9" spans="2:143" ht="11.25" customHeight="1" x14ac:dyDescent="0.15">
      <c r="B9" s="677" t="s">
        <v>240</v>
      </c>
      <c r="C9" s="678"/>
      <c r="D9" s="678"/>
      <c r="E9" s="678"/>
      <c r="F9" s="678"/>
      <c r="G9" s="678"/>
      <c r="H9" s="678"/>
      <c r="I9" s="678"/>
      <c r="J9" s="678"/>
      <c r="K9" s="678"/>
      <c r="L9" s="678"/>
      <c r="M9" s="678"/>
      <c r="N9" s="678"/>
      <c r="O9" s="678"/>
      <c r="P9" s="678"/>
      <c r="Q9" s="679"/>
      <c r="R9" s="680">
        <v>10607</v>
      </c>
      <c r="S9" s="681"/>
      <c r="T9" s="681"/>
      <c r="U9" s="681"/>
      <c r="V9" s="681"/>
      <c r="W9" s="681"/>
      <c r="X9" s="681"/>
      <c r="Y9" s="682"/>
      <c r="Z9" s="713">
        <v>0.1</v>
      </c>
      <c r="AA9" s="713"/>
      <c r="AB9" s="713"/>
      <c r="AC9" s="713"/>
      <c r="AD9" s="714">
        <v>10607</v>
      </c>
      <c r="AE9" s="714"/>
      <c r="AF9" s="714"/>
      <c r="AG9" s="714"/>
      <c r="AH9" s="714"/>
      <c r="AI9" s="714"/>
      <c r="AJ9" s="714"/>
      <c r="AK9" s="714"/>
      <c r="AL9" s="683">
        <v>0.2</v>
      </c>
      <c r="AM9" s="684"/>
      <c r="AN9" s="684"/>
      <c r="AO9" s="715"/>
      <c r="AP9" s="677" t="s">
        <v>241</v>
      </c>
      <c r="AQ9" s="678"/>
      <c r="AR9" s="678"/>
      <c r="AS9" s="678"/>
      <c r="AT9" s="678"/>
      <c r="AU9" s="678"/>
      <c r="AV9" s="678"/>
      <c r="AW9" s="678"/>
      <c r="AX9" s="678"/>
      <c r="AY9" s="678"/>
      <c r="AZ9" s="678"/>
      <c r="BA9" s="678"/>
      <c r="BB9" s="678"/>
      <c r="BC9" s="678"/>
      <c r="BD9" s="678"/>
      <c r="BE9" s="678"/>
      <c r="BF9" s="679"/>
      <c r="BG9" s="680">
        <v>685151</v>
      </c>
      <c r="BH9" s="681"/>
      <c r="BI9" s="681"/>
      <c r="BJ9" s="681"/>
      <c r="BK9" s="681"/>
      <c r="BL9" s="681"/>
      <c r="BM9" s="681"/>
      <c r="BN9" s="682"/>
      <c r="BO9" s="713">
        <v>33.200000000000003</v>
      </c>
      <c r="BP9" s="713"/>
      <c r="BQ9" s="713"/>
      <c r="BR9" s="713"/>
      <c r="BS9" s="686" t="s">
        <v>226</v>
      </c>
      <c r="BT9" s="681"/>
      <c r="BU9" s="681"/>
      <c r="BV9" s="681"/>
      <c r="BW9" s="681"/>
      <c r="BX9" s="681"/>
      <c r="BY9" s="681"/>
      <c r="BZ9" s="681"/>
      <c r="CA9" s="681"/>
      <c r="CB9" s="726"/>
      <c r="CD9" s="727" t="s">
        <v>242</v>
      </c>
      <c r="CE9" s="724"/>
      <c r="CF9" s="724"/>
      <c r="CG9" s="724"/>
      <c r="CH9" s="724"/>
      <c r="CI9" s="724"/>
      <c r="CJ9" s="724"/>
      <c r="CK9" s="724"/>
      <c r="CL9" s="724"/>
      <c r="CM9" s="724"/>
      <c r="CN9" s="724"/>
      <c r="CO9" s="724"/>
      <c r="CP9" s="724"/>
      <c r="CQ9" s="725"/>
      <c r="CR9" s="680">
        <v>760180</v>
      </c>
      <c r="CS9" s="681"/>
      <c r="CT9" s="681"/>
      <c r="CU9" s="681"/>
      <c r="CV9" s="681"/>
      <c r="CW9" s="681"/>
      <c r="CX9" s="681"/>
      <c r="CY9" s="682"/>
      <c r="CZ9" s="713">
        <v>5.5</v>
      </c>
      <c r="DA9" s="713"/>
      <c r="DB9" s="713"/>
      <c r="DC9" s="713"/>
      <c r="DD9" s="686">
        <v>159917</v>
      </c>
      <c r="DE9" s="681"/>
      <c r="DF9" s="681"/>
      <c r="DG9" s="681"/>
      <c r="DH9" s="681"/>
      <c r="DI9" s="681"/>
      <c r="DJ9" s="681"/>
      <c r="DK9" s="681"/>
      <c r="DL9" s="681"/>
      <c r="DM9" s="681"/>
      <c r="DN9" s="681"/>
      <c r="DO9" s="681"/>
      <c r="DP9" s="682"/>
      <c r="DQ9" s="686">
        <v>521928</v>
      </c>
      <c r="DR9" s="681"/>
      <c r="DS9" s="681"/>
      <c r="DT9" s="681"/>
      <c r="DU9" s="681"/>
      <c r="DV9" s="681"/>
      <c r="DW9" s="681"/>
      <c r="DX9" s="681"/>
      <c r="DY9" s="681"/>
      <c r="DZ9" s="681"/>
      <c r="EA9" s="681"/>
      <c r="EB9" s="681"/>
      <c r="EC9" s="726"/>
    </row>
    <row r="10" spans="2:143" ht="11.25" customHeight="1" x14ac:dyDescent="0.15">
      <c r="B10" s="677" t="s">
        <v>243</v>
      </c>
      <c r="C10" s="678"/>
      <c r="D10" s="678"/>
      <c r="E10" s="678"/>
      <c r="F10" s="678"/>
      <c r="G10" s="678"/>
      <c r="H10" s="678"/>
      <c r="I10" s="678"/>
      <c r="J10" s="678"/>
      <c r="K10" s="678"/>
      <c r="L10" s="678"/>
      <c r="M10" s="678"/>
      <c r="N10" s="678"/>
      <c r="O10" s="678"/>
      <c r="P10" s="678"/>
      <c r="Q10" s="679"/>
      <c r="R10" s="680" t="s">
        <v>232</v>
      </c>
      <c r="S10" s="681"/>
      <c r="T10" s="681"/>
      <c r="U10" s="681"/>
      <c r="V10" s="681"/>
      <c r="W10" s="681"/>
      <c r="X10" s="681"/>
      <c r="Y10" s="682"/>
      <c r="Z10" s="713" t="s">
        <v>226</v>
      </c>
      <c r="AA10" s="713"/>
      <c r="AB10" s="713"/>
      <c r="AC10" s="713"/>
      <c r="AD10" s="714" t="s">
        <v>232</v>
      </c>
      <c r="AE10" s="714"/>
      <c r="AF10" s="714"/>
      <c r="AG10" s="714"/>
      <c r="AH10" s="714"/>
      <c r="AI10" s="714"/>
      <c r="AJ10" s="714"/>
      <c r="AK10" s="714"/>
      <c r="AL10" s="683" t="s">
        <v>226</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41663</v>
      </c>
      <c r="BH10" s="681"/>
      <c r="BI10" s="681"/>
      <c r="BJ10" s="681"/>
      <c r="BK10" s="681"/>
      <c r="BL10" s="681"/>
      <c r="BM10" s="681"/>
      <c r="BN10" s="682"/>
      <c r="BO10" s="713">
        <v>2</v>
      </c>
      <c r="BP10" s="713"/>
      <c r="BQ10" s="713"/>
      <c r="BR10" s="713"/>
      <c r="BS10" s="686" t="s">
        <v>232</v>
      </c>
      <c r="BT10" s="681"/>
      <c r="BU10" s="681"/>
      <c r="BV10" s="681"/>
      <c r="BW10" s="681"/>
      <c r="BX10" s="681"/>
      <c r="BY10" s="681"/>
      <c r="BZ10" s="681"/>
      <c r="CA10" s="681"/>
      <c r="CB10" s="726"/>
      <c r="CD10" s="727" t="s">
        <v>245</v>
      </c>
      <c r="CE10" s="724"/>
      <c r="CF10" s="724"/>
      <c r="CG10" s="724"/>
      <c r="CH10" s="724"/>
      <c r="CI10" s="724"/>
      <c r="CJ10" s="724"/>
      <c r="CK10" s="724"/>
      <c r="CL10" s="724"/>
      <c r="CM10" s="724"/>
      <c r="CN10" s="724"/>
      <c r="CO10" s="724"/>
      <c r="CP10" s="724"/>
      <c r="CQ10" s="725"/>
      <c r="CR10" s="680">
        <v>3145</v>
      </c>
      <c r="CS10" s="681"/>
      <c r="CT10" s="681"/>
      <c r="CU10" s="681"/>
      <c r="CV10" s="681"/>
      <c r="CW10" s="681"/>
      <c r="CX10" s="681"/>
      <c r="CY10" s="682"/>
      <c r="CZ10" s="713">
        <v>0</v>
      </c>
      <c r="DA10" s="713"/>
      <c r="DB10" s="713"/>
      <c r="DC10" s="713"/>
      <c r="DD10" s="686" t="s">
        <v>232</v>
      </c>
      <c r="DE10" s="681"/>
      <c r="DF10" s="681"/>
      <c r="DG10" s="681"/>
      <c r="DH10" s="681"/>
      <c r="DI10" s="681"/>
      <c r="DJ10" s="681"/>
      <c r="DK10" s="681"/>
      <c r="DL10" s="681"/>
      <c r="DM10" s="681"/>
      <c r="DN10" s="681"/>
      <c r="DO10" s="681"/>
      <c r="DP10" s="682"/>
      <c r="DQ10" s="686">
        <v>3145</v>
      </c>
      <c r="DR10" s="681"/>
      <c r="DS10" s="681"/>
      <c r="DT10" s="681"/>
      <c r="DU10" s="681"/>
      <c r="DV10" s="681"/>
      <c r="DW10" s="681"/>
      <c r="DX10" s="681"/>
      <c r="DY10" s="681"/>
      <c r="DZ10" s="681"/>
      <c r="EA10" s="681"/>
      <c r="EB10" s="681"/>
      <c r="EC10" s="726"/>
    </row>
    <row r="11" spans="2:143" ht="11.25" customHeight="1" x14ac:dyDescent="0.15">
      <c r="B11" s="677" t="s">
        <v>246</v>
      </c>
      <c r="C11" s="678"/>
      <c r="D11" s="678"/>
      <c r="E11" s="678"/>
      <c r="F11" s="678"/>
      <c r="G11" s="678"/>
      <c r="H11" s="678"/>
      <c r="I11" s="678"/>
      <c r="J11" s="678"/>
      <c r="K11" s="678"/>
      <c r="L11" s="678"/>
      <c r="M11" s="678"/>
      <c r="N11" s="678"/>
      <c r="O11" s="678"/>
      <c r="P11" s="678"/>
      <c r="Q11" s="679"/>
      <c r="R11" s="680">
        <v>378213</v>
      </c>
      <c r="S11" s="681"/>
      <c r="T11" s="681"/>
      <c r="U11" s="681"/>
      <c r="V11" s="681"/>
      <c r="W11" s="681"/>
      <c r="X11" s="681"/>
      <c r="Y11" s="682"/>
      <c r="Z11" s="683">
        <v>2.7</v>
      </c>
      <c r="AA11" s="684"/>
      <c r="AB11" s="684"/>
      <c r="AC11" s="685"/>
      <c r="AD11" s="686">
        <v>378213</v>
      </c>
      <c r="AE11" s="681"/>
      <c r="AF11" s="681"/>
      <c r="AG11" s="681"/>
      <c r="AH11" s="681"/>
      <c r="AI11" s="681"/>
      <c r="AJ11" s="681"/>
      <c r="AK11" s="682"/>
      <c r="AL11" s="683">
        <v>5.6</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52220</v>
      </c>
      <c r="BH11" s="681"/>
      <c r="BI11" s="681"/>
      <c r="BJ11" s="681"/>
      <c r="BK11" s="681"/>
      <c r="BL11" s="681"/>
      <c r="BM11" s="681"/>
      <c r="BN11" s="682"/>
      <c r="BO11" s="713">
        <v>2.5</v>
      </c>
      <c r="BP11" s="713"/>
      <c r="BQ11" s="713"/>
      <c r="BR11" s="713"/>
      <c r="BS11" s="686" t="s">
        <v>139</v>
      </c>
      <c r="BT11" s="681"/>
      <c r="BU11" s="681"/>
      <c r="BV11" s="681"/>
      <c r="BW11" s="681"/>
      <c r="BX11" s="681"/>
      <c r="BY11" s="681"/>
      <c r="BZ11" s="681"/>
      <c r="CA11" s="681"/>
      <c r="CB11" s="726"/>
      <c r="CD11" s="727" t="s">
        <v>248</v>
      </c>
      <c r="CE11" s="724"/>
      <c r="CF11" s="724"/>
      <c r="CG11" s="724"/>
      <c r="CH11" s="724"/>
      <c r="CI11" s="724"/>
      <c r="CJ11" s="724"/>
      <c r="CK11" s="724"/>
      <c r="CL11" s="724"/>
      <c r="CM11" s="724"/>
      <c r="CN11" s="724"/>
      <c r="CO11" s="724"/>
      <c r="CP11" s="724"/>
      <c r="CQ11" s="725"/>
      <c r="CR11" s="680">
        <v>865741</v>
      </c>
      <c r="CS11" s="681"/>
      <c r="CT11" s="681"/>
      <c r="CU11" s="681"/>
      <c r="CV11" s="681"/>
      <c r="CW11" s="681"/>
      <c r="CX11" s="681"/>
      <c r="CY11" s="682"/>
      <c r="CZ11" s="713">
        <v>6.3</v>
      </c>
      <c r="DA11" s="713"/>
      <c r="DB11" s="713"/>
      <c r="DC11" s="713"/>
      <c r="DD11" s="686">
        <v>354347</v>
      </c>
      <c r="DE11" s="681"/>
      <c r="DF11" s="681"/>
      <c r="DG11" s="681"/>
      <c r="DH11" s="681"/>
      <c r="DI11" s="681"/>
      <c r="DJ11" s="681"/>
      <c r="DK11" s="681"/>
      <c r="DL11" s="681"/>
      <c r="DM11" s="681"/>
      <c r="DN11" s="681"/>
      <c r="DO11" s="681"/>
      <c r="DP11" s="682"/>
      <c r="DQ11" s="686">
        <v>419906</v>
      </c>
      <c r="DR11" s="681"/>
      <c r="DS11" s="681"/>
      <c r="DT11" s="681"/>
      <c r="DU11" s="681"/>
      <c r="DV11" s="681"/>
      <c r="DW11" s="681"/>
      <c r="DX11" s="681"/>
      <c r="DY11" s="681"/>
      <c r="DZ11" s="681"/>
      <c r="EA11" s="681"/>
      <c r="EB11" s="681"/>
      <c r="EC11" s="726"/>
    </row>
    <row r="12" spans="2:143" ht="11.25" customHeight="1" x14ac:dyDescent="0.15">
      <c r="B12" s="677" t="s">
        <v>249</v>
      </c>
      <c r="C12" s="678"/>
      <c r="D12" s="678"/>
      <c r="E12" s="678"/>
      <c r="F12" s="678"/>
      <c r="G12" s="678"/>
      <c r="H12" s="678"/>
      <c r="I12" s="678"/>
      <c r="J12" s="678"/>
      <c r="K12" s="678"/>
      <c r="L12" s="678"/>
      <c r="M12" s="678"/>
      <c r="N12" s="678"/>
      <c r="O12" s="678"/>
      <c r="P12" s="678"/>
      <c r="Q12" s="679"/>
      <c r="R12" s="680">
        <v>37741</v>
      </c>
      <c r="S12" s="681"/>
      <c r="T12" s="681"/>
      <c r="U12" s="681"/>
      <c r="V12" s="681"/>
      <c r="W12" s="681"/>
      <c r="X12" s="681"/>
      <c r="Y12" s="682"/>
      <c r="Z12" s="713">
        <v>0.3</v>
      </c>
      <c r="AA12" s="713"/>
      <c r="AB12" s="713"/>
      <c r="AC12" s="713"/>
      <c r="AD12" s="714">
        <v>37741</v>
      </c>
      <c r="AE12" s="714"/>
      <c r="AF12" s="714"/>
      <c r="AG12" s="714"/>
      <c r="AH12" s="714"/>
      <c r="AI12" s="714"/>
      <c r="AJ12" s="714"/>
      <c r="AK12" s="714"/>
      <c r="AL12" s="683">
        <v>0.6</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1064613</v>
      </c>
      <c r="BH12" s="681"/>
      <c r="BI12" s="681"/>
      <c r="BJ12" s="681"/>
      <c r="BK12" s="681"/>
      <c r="BL12" s="681"/>
      <c r="BM12" s="681"/>
      <c r="BN12" s="682"/>
      <c r="BO12" s="713">
        <v>51.6</v>
      </c>
      <c r="BP12" s="713"/>
      <c r="BQ12" s="713"/>
      <c r="BR12" s="713"/>
      <c r="BS12" s="686" t="s">
        <v>139</v>
      </c>
      <c r="BT12" s="681"/>
      <c r="BU12" s="681"/>
      <c r="BV12" s="681"/>
      <c r="BW12" s="681"/>
      <c r="BX12" s="681"/>
      <c r="BY12" s="681"/>
      <c r="BZ12" s="681"/>
      <c r="CA12" s="681"/>
      <c r="CB12" s="726"/>
      <c r="CD12" s="727" t="s">
        <v>251</v>
      </c>
      <c r="CE12" s="724"/>
      <c r="CF12" s="724"/>
      <c r="CG12" s="724"/>
      <c r="CH12" s="724"/>
      <c r="CI12" s="724"/>
      <c r="CJ12" s="724"/>
      <c r="CK12" s="724"/>
      <c r="CL12" s="724"/>
      <c r="CM12" s="724"/>
      <c r="CN12" s="724"/>
      <c r="CO12" s="724"/>
      <c r="CP12" s="724"/>
      <c r="CQ12" s="725"/>
      <c r="CR12" s="680">
        <v>453943</v>
      </c>
      <c r="CS12" s="681"/>
      <c r="CT12" s="681"/>
      <c r="CU12" s="681"/>
      <c r="CV12" s="681"/>
      <c r="CW12" s="681"/>
      <c r="CX12" s="681"/>
      <c r="CY12" s="682"/>
      <c r="CZ12" s="713">
        <v>3.3</v>
      </c>
      <c r="DA12" s="713"/>
      <c r="DB12" s="713"/>
      <c r="DC12" s="713"/>
      <c r="DD12" s="686">
        <v>2371</v>
      </c>
      <c r="DE12" s="681"/>
      <c r="DF12" s="681"/>
      <c r="DG12" s="681"/>
      <c r="DH12" s="681"/>
      <c r="DI12" s="681"/>
      <c r="DJ12" s="681"/>
      <c r="DK12" s="681"/>
      <c r="DL12" s="681"/>
      <c r="DM12" s="681"/>
      <c r="DN12" s="681"/>
      <c r="DO12" s="681"/>
      <c r="DP12" s="682"/>
      <c r="DQ12" s="686">
        <v>257980</v>
      </c>
      <c r="DR12" s="681"/>
      <c r="DS12" s="681"/>
      <c r="DT12" s="681"/>
      <c r="DU12" s="681"/>
      <c r="DV12" s="681"/>
      <c r="DW12" s="681"/>
      <c r="DX12" s="681"/>
      <c r="DY12" s="681"/>
      <c r="DZ12" s="681"/>
      <c r="EA12" s="681"/>
      <c r="EB12" s="681"/>
      <c r="EC12" s="726"/>
    </row>
    <row r="13" spans="2:143" ht="11.25" customHeight="1" x14ac:dyDescent="0.15">
      <c r="B13" s="677" t="s">
        <v>252</v>
      </c>
      <c r="C13" s="678"/>
      <c r="D13" s="678"/>
      <c r="E13" s="678"/>
      <c r="F13" s="678"/>
      <c r="G13" s="678"/>
      <c r="H13" s="678"/>
      <c r="I13" s="678"/>
      <c r="J13" s="678"/>
      <c r="K13" s="678"/>
      <c r="L13" s="678"/>
      <c r="M13" s="678"/>
      <c r="N13" s="678"/>
      <c r="O13" s="678"/>
      <c r="P13" s="678"/>
      <c r="Q13" s="679"/>
      <c r="R13" s="680" t="s">
        <v>232</v>
      </c>
      <c r="S13" s="681"/>
      <c r="T13" s="681"/>
      <c r="U13" s="681"/>
      <c r="V13" s="681"/>
      <c r="W13" s="681"/>
      <c r="X13" s="681"/>
      <c r="Y13" s="682"/>
      <c r="Z13" s="713" t="s">
        <v>232</v>
      </c>
      <c r="AA13" s="713"/>
      <c r="AB13" s="713"/>
      <c r="AC13" s="713"/>
      <c r="AD13" s="714" t="s">
        <v>226</v>
      </c>
      <c r="AE13" s="714"/>
      <c r="AF13" s="714"/>
      <c r="AG13" s="714"/>
      <c r="AH13" s="714"/>
      <c r="AI13" s="714"/>
      <c r="AJ13" s="714"/>
      <c r="AK13" s="714"/>
      <c r="AL13" s="683" t="s">
        <v>139</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1061809</v>
      </c>
      <c r="BH13" s="681"/>
      <c r="BI13" s="681"/>
      <c r="BJ13" s="681"/>
      <c r="BK13" s="681"/>
      <c r="BL13" s="681"/>
      <c r="BM13" s="681"/>
      <c r="BN13" s="682"/>
      <c r="BO13" s="713">
        <v>51.4</v>
      </c>
      <c r="BP13" s="713"/>
      <c r="BQ13" s="713"/>
      <c r="BR13" s="713"/>
      <c r="BS13" s="686" t="s">
        <v>232</v>
      </c>
      <c r="BT13" s="681"/>
      <c r="BU13" s="681"/>
      <c r="BV13" s="681"/>
      <c r="BW13" s="681"/>
      <c r="BX13" s="681"/>
      <c r="BY13" s="681"/>
      <c r="BZ13" s="681"/>
      <c r="CA13" s="681"/>
      <c r="CB13" s="726"/>
      <c r="CD13" s="727" t="s">
        <v>254</v>
      </c>
      <c r="CE13" s="724"/>
      <c r="CF13" s="724"/>
      <c r="CG13" s="724"/>
      <c r="CH13" s="724"/>
      <c r="CI13" s="724"/>
      <c r="CJ13" s="724"/>
      <c r="CK13" s="724"/>
      <c r="CL13" s="724"/>
      <c r="CM13" s="724"/>
      <c r="CN13" s="724"/>
      <c r="CO13" s="724"/>
      <c r="CP13" s="724"/>
      <c r="CQ13" s="725"/>
      <c r="CR13" s="680">
        <v>586574</v>
      </c>
      <c r="CS13" s="681"/>
      <c r="CT13" s="681"/>
      <c r="CU13" s="681"/>
      <c r="CV13" s="681"/>
      <c r="CW13" s="681"/>
      <c r="CX13" s="681"/>
      <c r="CY13" s="682"/>
      <c r="CZ13" s="713">
        <v>4.2</v>
      </c>
      <c r="DA13" s="713"/>
      <c r="DB13" s="713"/>
      <c r="DC13" s="713"/>
      <c r="DD13" s="686">
        <v>296912</v>
      </c>
      <c r="DE13" s="681"/>
      <c r="DF13" s="681"/>
      <c r="DG13" s="681"/>
      <c r="DH13" s="681"/>
      <c r="DI13" s="681"/>
      <c r="DJ13" s="681"/>
      <c r="DK13" s="681"/>
      <c r="DL13" s="681"/>
      <c r="DM13" s="681"/>
      <c r="DN13" s="681"/>
      <c r="DO13" s="681"/>
      <c r="DP13" s="682"/>
      <c r="DQ13" s="686">
        <v>422291</v>
      </c>
      <c r="DR13" s="681"/>
      <c r="DS13" s="681"/>
      <c r="DT13" s="681"/>
      <c r="DU13" s="681"/>
      <c r="DV13" s="681"/>
      <c r="DW13" s="681"/>
      <c r="DX13" s="681"/>
      <c r="DY13" s="681"/>
      <c r="DZ13" s="681"/>
      <c r="EA13" s="681"/>
      <c r="EB13" s="681"/>
      <c r="EC13" s="726"/>
    </row>
    <row r="14" spans="2:143" ht="11.25" customHeight="1" x14ac:dyDescent="0.15">
      <c r="B14" s="677" t="s">
        <v>255</v>
      </c>
      <c r="C14" s="678"/>
      <c r="D14" s="678"/>
      <c r="E14" s="678"/>
      <c r="F14" s="678"/>
      <c r="G14" s="678"/>
      <c r="H14" s="678"/>
      <c r="I14" s="678"/>
      <c r="J14" s="678"/>
      <c r="K14" s="678"/>
      <c r="L14" s="678"/>
      <c r="M14" s="678"/>
      <c r="N14" s="678"/>
      <c r="O14" s="678"/>
      <c r="P14" s="678"/>
      <c r="Q14" s="679"/>
      <c r="R14" s="680" t="s">
        <v>226</v>
      </c>
      <c r="S14" s="681"/>
      <c r="T14" s="681"/>
      <c r="U14" s="681"/>
      <c r="V14" s="681"/>
      <c r="W14" s="681"/>
      <c r="X14" s="681"/>
      <c r="Y14" s="682"/>
      <c r="Z14" s="713" t="s">
        <v>226</v>
      </c>
      <c r="AA14" s="713"/>
      <c r="AB14" s="713"/>
      <c r="AC14" s="713"/>
      <c r="AD14" s="714" t="s">
        <v>226</v>
      </c>
      <c r="AE14" s="714"/>
      <c r="AF14" s="714"/>
      <c r="AG14" s="714"/>
      <c r="AH14" s="714"/>
      <c r="AI14" s="714"/>
      <c r="AJ14" s="714"/>
      <c r="AK14" s="714"/>
      <c r="AL14" s="683" t="s">
        <v>226</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79071</v>
      </c>
      <c r="BH14" s="681"/>
      <c r="BI14" s="681"/>
      <c r="BJ14" s="681"/>
      <c r="BK14" s="681"/>
      <c r="BL14" s="681"/>
      <c r="BM14" s="681"/>
      <c r="BN14" s="682"/>
      <c r="BO14" s="713">
        <v>3.8</v>
      </c>
      <c r="BP14" s="713"/>
      <c r="BQ14" s="713"/>
      <c r="BR14" s="713"/>
      <c r="BS14" s="686" t="s">
        <v>226</v>
      </c>
      <c r="BT14" s="681"/>
      <c r="BU14" s="681"/>
      <c r="BV14" s="681"/>
      <c r="BW14" s="681"/>
      <c r="BX14" s="681"/>
      <c r="BY14" s="681"/>
      <c r="BZ14" s="681"/>
      <c r="CA14" s="681"/>
      <c r="CB14" s="726"/>
      <c r="CD14" s="727" t="s">
        <v>257</v>
      </c>
      <c r="CE14" s="724"/>
      <c r="CF14" s="724"/>
      <c r="CG14" s="724"/>
      <c r="CH14" s="724"/>
      <c r="CI14" s="724"/>
      <c r="CJ14" s="724"/>
      <c r="CK14" s="724"/>
      <c r="CL14" s="724"/>
      <c r="CM14" s="724"/>
      <c r="CN14" s="724"/>
      <c r="CO14" s="724"/>
      <c r="CP14" s="724"/>
      <c r="CQ14" s="725"/>
      <c r="CR14" s="680">
        <v>546223</v>
      </c>
      <c r="CS14" s="681"/>
      <c r="CT14" s="681"/>
      <c r="CU14" s="681"/>
      <c r="CV14" s="681"/>
      <c r="CW14" s="681"/>
      <c r="CX14" s="681"/>
      <c r="CY14" s="682"/>
      <c r="CZ14" s="713">
        <v>4</v>
      </c>
      <c r="DA14" s="713"/>
      <c r="DB14" s="713"/>
      <c r="DC14" s="713"/>
      <c r="DD14" s="686">
        <v>58410</v>
      </c>
      <c r="DE14" s="681"/>
      <c r="DF14" s="681"/>
      <c r="DG14" s="681"/>
      <c r="DH14" s="681"/>
      <c r="DI14" s="681"/>
      <c r="DJ14" s="681"/>
      <c r="DK14" s="681"/>
      <c r="DL14" s="681"/>
      <c r="DM14" s="681"/>
      <c r="DN14" s="681"/>
      <c r="DO14" s="681"/>
      <c r="DP14" s="682"/>
      <c r="DQ14" s="686">
        <v>484035</v>
      </c>
      <c r="DR14" s="681"/>
      <c r="DS14" s="681"/>
      <c r="DT14" s="681"/>
      <c r="DU14" s="681"/>
      <c r="DV14" s="681"/>
      <c r="DW14" s="681"/>
      <c r="DX14" s="681"/>
      <c r="DY14" s="681"/>
      <c r="DZ14" s="681"/>
      <c r="EA14" s="681"/>
      <c r="EB14" s="681"/>
      <c r="EC14" s="726"/>
    </row>
    <row r="15" spans="2:143" ht="11.25" customHeight="1" x14ac:dyDescent="0.15">
      <c r="B15" s="677" t="s">
        <v>258</v>
      </c>
      <c r="C15" s="678"/>
      <c r="D15" s="678"/>
      <c r="E15" s="678"/>
      <c r="F15" s="678"/>
      <c r="G15" s="678"/>
      <c r="H15" s="678"/>
      <c r="I15" s="678"/>
      <c r="J15" s="678"/>
      <c r="K15" s="678"/>
      <c r="L15" s="678"/>
      <c r="M15" s="678"/>
      <c r="N15" s="678"/>
      <c r="O15" s="678"/>
      <c r="P15" s="678"/>
      <c r="Q15" s="679"/>
      <c r="R15" s="680" t="s">
        <v>232</v>
      </c>
      <c r="S15" s="681"/>
      <c r="T15" s="681"/>
      <c r="U15" s="681"/>
      <c r="V15" s="681"/>
      <c r="W15" s="681"/>
      <c r="X15" s="681"/>
      <c r="Y15" s="682"/>
      <c r="Z15" s="713" t="s">
        <v>232</v>
      </c>
      <c r="AA15" s="713"/>
      <c r="AB15" s="713"/>
      <c r="AC15" s="713"/>
      <c r="AD15" s="714" t="s">
        <v>232</v>
      </c>
      <c r="AE15" s="714"/>
      <c r="AF15" s="714"/>
      <c r="AG15" s="714"/>
      <c r="AH15" s="714"/>
      <c r="AI15" s="714"/>
      <c r="AJ15" s="714"/>
      <c r="AK15" s="714"/>
      <c r="AL15" s="683" t="s">
        <v>232</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107594</v>
      </c>
      <c r="BH15" s="681"/>
      <c r="BI15" s="681"/>
      <c r="BJ15" s="681"/>
      <c r="BK15" s="681"/>
      <c r="BL15" s="681"/>
      <c r="BM15" s="681"/>
      <c r="BN15" s="682"/>
      <c r="BO15" s="713">
        <v>5.2</v>
      </c>
      <c r="BP15" s="713"/>
      <c r="BQ15" s="713"/>
      <c r="BR15" s="713"/>
      <c r="BS15" s="686" t="s">
        <v>226</v>
      </c>
      <c r="BT15" s="681"/>
      <c r="BU15" s="681"/>
      <c r="BV15" s="681"/>
      <c r="BW15" s="681"/>
      <c r="BX15" s="681"/>
      <c r="BY15" s="681"/>
      <c r="BZ15" s="681"/>
      <c r="CA15" s="681"/>
      <c r="CB15" s="726"/>
      <c r="CD15" s="727" t="s">
        <v>260</v>
      </c>
      <c r="CE15" s="724"/>
      <c r="CF15" s="724"/>
      <c r="CG15" s="724"/>
      <c r="CH15" s="724"/>
      <c r="CI15" s="724"/>
      <c r="CJ15" s="724"/>
      <c r="CK15" s="724"/>
      <c r="CL15" s="724"/>
      <c r="CM15" s="724"/>
      <c r="CN15" s="724"/>
      <c r="CO15" s="724"/>
      <c r="CP15" s="724"/>
      <c r="CQ15" s="725"/>
      <c r="CR15" s="680">
        <v>1772346</v>
      </c>
      <c r="CS15" s="681"/>
      <c r="CT15" s="681"/>
      <c r="CU15" s="681"/>
      <c r="CV15" s="681"/>
      <c r="CW15" s="681"/>
      <c r="CX15" s="681"/>
      <c r="CY15" s="682"/>
      <c r="CZ15" s="713">
        <v>12.8</v>
      </c>
      <c r="DA15" s="713"/>
      <c r="DB15" s="713"/>
      <c r="DC15" s="713"/>
      <c r="DD15" s="686">
        <v>489129</v>
      </c>
      <c r="DE15" s="681"/>
      <c r="DF15" s="681"/>
      <c r="DG15" s="681"/>
      <c r="DH15" s="681"/>
      <c r="DI15" s="681"/>
      <c r="DJ15" s="681"/>
      <c r="DK15" s="681"/>
      <c r="DL15" s="681"/>
      <c r="DM15" s="681"/>
      <c r="DN15" s="681"/>
      <c r="DO15" s="681"/>
      <c r="DP15" s="682"/>
      <c r="DQ15" s="686">
        <v>995718</v>
      </c>
      <c r="DR15" s="681"/>
      <c r="DS15" s="681"/>
      <c r="DT15" s="681"/>
      <c r="DU15" s="681"/>
      <c r="DV15" s="681"/>
      <c r="DW15" s="681"/>
      <c r="DX15" s="681"/>
      <c r="DY15" s="681"/>
      <c r="DZ15" s="681"/>
      <c r="EA15" s="681"/>
      <c r="EB15" s="681"/>
      <c r="EC15" s="726"/>
    </row>
    <row r="16" spans="2:143" ht="11.25" customHeight="1" x14ac:dyDescent="0.15">
      <c r="B16" s="677" t="s">
        <v>261</v>
      </c>
      <c r="C16" s="678"/>
      <c r="D16" s="678"/>
      <c r="E16" s="678"/>
      <c r="F16" s="678"/>
      <c r="G16" s="678"/>
      <c r="H16" s="678"/>
      <c r="I16" s="678"/>
      <c r="J16" s="678"/>
      <c r="K16" s="678"/>
      <c r="L16" s="678"/>
      <c r="M16" s="678"/>
      <c r="N16" s="678"/>
      <c r="O16" s="678"/>
      <c r="P16" s="678"/>
      <c r="Q16" s="679"/>
      <c r="R16" s="680">
        <v>10090</v>
      </c>
      <c r="S16" s="681"/>
      <c r="T16" s="681"/>
      <c r="U16" s="681"/>
      <c r="V16" s="681"/>
      <c r="W16" s="681"/>
      <c r="X16" s="681"/>
      <c r="Y16" s="682"/>
      <c r="Z16" s="713">
        <v>0.1</v>
      </c>
      <c r="AA16" s="713"/>
      <c r="AB16" s="713"/>
      <c r="AC16" s="713"/>
      <c r="AD16" s="714">
        <v>10090</v>
      </c>
      <c r="AE16" s="714"/>
      <c r="AF16" s="714"/>
      <c r="AG16" s="714"/>
      <c r="AH16" s="714"/>
      <c r="AI16" s="714"/>
      <c r="AJ16" s="714"/>
      <c r="AK16" s="714"/>
      <c r="AL16" s="683">
        <v>0.1</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232</v>
      </c>
      <c r="BH16" s="681"/>
      <c r="BI16" s="681"/>
      <c r="BJ16" s="681"/>
      <c r="BK16" s="681"/>
      <c r="BL16" s="681"/>
      <c r="BM16" s="681"/>
      <c r="BN16" s="682"/>
      <c r="BO16" s="713" t="s">
        <v>232</v>
      </c>
      <c r="BP16" s="713"/>
      <c r="BQ16" s="713"/>
      <c r="BR16" s="713"/>
      <c r="BS16" s="686" t="s">
        <v>226</v>
      </c>
      <c r="BT16" s="681"/>
      <c r="BU16" s="681"/>
      <c r="BV16" s="681"/>
      <c r="BW16" s="681"/>
      <c r="BX16" s="681"/>
      <c r="BY16" s="681"/>
      <c r="BZ16" s="681"/>
      <c r="CA16" s="681"/>
      <c r="CB16" s="726"/>
      <c r="CD16" s="727" t="s">
        <v>263</v>
      </c>
      <c r="CE16" s="724"/>
      <c r="CF16" s="724"/>
      <c r="CG16" s="724"/>
      <c r="CH16" s="724"/>
      <c r="CI16" s="724"/>
      <c r="CJ16" s="724"/>
      <c r="CK16" s="724"/>
      <c r="CL16" s="724"/>
      <c r="CM16" s="724"/>
      <c r="CN16" s="724"/>
      <c r="CO16" s="724"/>
      <c r="CP16" s="724"/>
      <c r="CQ16" s="725"/>
      <c r="CR16" s="680">
        <v>10995</v>
      </c>
      <c r="CS16" s="681"/>
      <c r="CT16" s="681"/>
      <c r="CU16" s="681"/>
      <c r="CV16" s="681"/>
      <c r="CW16" s="681"/>
      <c r="CX16" s="681"/>
      <c r="CY16" s="682"/>
      <c r="CZ16" s="713">
        <v>0.1</v>
      </c>
      <c r="DA16" s="713"/>
      <c r="DB16" s="713"/>
      <c r="DC16" s="713"/>
      <c r="DD16" s="686" t="s">
        <v>226</v>
      </c>
      <c r="DE16" s="681"/>
      <c r="DF16" s="681"/>
      <c r="DG16" s="681"/>
      <c r="DH16" s="681"/>
      <c r="DI16" s="681"/>
      <c r="DJ16" s="681"/>
      <c r="DK16" s="681"/>
      <c r="DL16" s="681"/>
      <c r="DM16" s="681"/>
      <c r="DN16" s="681"/>
      <c r="DO16" s="681"/>
      <c r="DP16" s="682"/>
      <c r="DQ16" s="686">
        <v>2163</v>
      </c>
      <c r="DR16" s="681"/>
      <c r="DS16" s="681"/>
      <c r="DT16" s="681"/>
      <c r="DU16" s="681"/>
      <c r="DV16" s="681"/>
      <c r="DW16" s="681"/>
      <c r="DX16" s="681"/>
      <c r="DY16" s="681"/>
      <c r="DZ16" s="681"/>
      <c r="EA16" s="681"/>
      <c r="EB16" s="681"/>
      <c r="EC16" s="726"/>
    </row>
    <row r="17" spans="2:133" ht="11.25" customHeight="1" x14ac:dyDescent="0.15">
      <c r="B17" s="677" t="s">
        <v>264</v>
      </c>
      <c r="C17" s="678"/>
      <c r="D17" s="678"/>
      <c r="E17" s="678"/>
      <c r="F17" s="678"/>
      <c r="G17" s="678"/>
      <c r="H17" s="678"/>
      <c r="I17" s="678"/>
      <c r="J17" s="678"/>
      <c r="K17" s="678"/>
      <c r="L17" s="678"/>
      <c r="M17" s="678"/>
      <c r="N17" s="678"/>
      <c r="O17" s="678"/>
      <c r="P17" s="678"/>
      <c r="Q17" s="679"/>
      <c r="R17" s="680">
        <v>8434</v>
      </c>
      <c r="S17" s="681"/>
      <c r="T17" s="681"/>
      <c r="U17" s="681"/>
      <c r="V17" s="681"/>
      <c r="W17" s="681"/>
      <c r="X17" s="681"/>
      <c r="Y17" s="682"/>
      <c r="Z17" s="713">
        <v>0.1</v>
      </c>
      <c r="AA17" s="713"/>
      <c r="AB17" s="713"/>
      <c r="AC17" s="713"/>
      <c r="AD17" s="714">
        <v>8434</v>
      </c>
      <c r="AE17" s="714"/>
      <c r="AF17" s="714"/>
      <c r="AG17" s="714"/>
      <c r="AH17" s="714"/>
      <c r="AI17" s="714"/>
      <c r="AJ17" s="714"/>
      <c r="AK17" s="714"/>
      <c r="AL17" s="683">
        <v>0.1</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232</v>
      </c>
      <c r="BH17" s="681"/>
      <c r="BI17" s="681"/>
      <c r="BJ17" s="681"/>
      <c r="BK17" s="681"/>
      <c r="BL17" s="681"/>
      <c r="BM17" s="681"/>
      <c r="BN17" s="682"/>
      <c r="BO17" s="713" t="s">
        <v>139</v>
      </c>
      <c r="BP17" s="713"/>
      <c r="BQ17" s="713"/>
      <c r="BR17" s="713"/>
      <c r="BS17" s="686" t="s">
        <v>139</v>
      </c>
      <c r="BT17" s="681"/>
      <c r="BU17" s="681"/>
      <c r="BV17" s="681"/>
      <c r="BW17" s="681"/>
      <c r="BX17" s="681"/>
      <c r="BY17" s="681"/>
      <c r="BZ17" s="681"/>
      <c r="CA17" s="681"/>
      <c r="CB17" s="726"/>
      <c r="CD17" s="727" t="s">
        <v>266</v>
      </c>
      <c r="CE17" s="724"/>
      <c r="CF17" s="724"/>
      <c r="CG17" s="724"/>
      <c r="CH17" s="724"/>
      <c r="CI17" s="724"/>
      <c r="CJ17" s="724"/>
      <c r="CK17" s="724"/>
      <c r="CL17" s="724"/>
      <c r="CM17" s="724"/>
      <c r="CN17" s="724"/>
      <c r="CO17" s="724"/>
      <c r="CP17" s="724"/>
      <c r="CQ17" s="725"/>
      <c r="CR17" s="680">
        <v>1488373</v>
      </c>
      <c r="CS17" s="681"/>
      <c r="CT17" s="681"/>
      <c r="CU17" s="681"/>
      <c r="CV17" s="681"/>
      <c r="CW17" s="681"/>
      <c r="CX17" s="681"/>
      <c r="CY17" s="682"/>
      <c r="CZ17" s="713">
        <v>10.8</v>
      </c>
      <c r="DA17" s="713"/>
      <c r="DB17" s="713"/>
      <c r="DC17" s="713"/>
      <c r="DD17" s="686" t="s">
        <v>232</v>
      </c>
      <c r="DE17" s="681"/>
      <c r="DF17" s="681"/>
      <c r="DG17" s="681"/>
      <c r="DH17" s="681"/>
      <c r="DI17" s="681"/>
      <c r="DJ17" s="681"/>
      <c r="DK17" s="681"/>
      <c r="DL17" s="681"/>
      <c r="DM17" s="681"/>
      <c r="DN17" s="681"/>
      <c r="DO17" s="681"/>
      <c r="DP17" s="682"/>
      <c r="DQ17" s="686">
        <v>1480201</v>
      </c>
      <c r="DR17" s="681"/>
      <c r="DS17" s="681"/>
      <c r="DT17" s="681"/>
      <c r="DU17" s="681"/>
      <c r="DV17" s="681"/>
      <c r="DW17" s="681"/>
      <c r="DX17" s="681"/>
      <c r="DY17" s="681"/>
      <c r="DZ17" s="681"/>
      <c r="EA17" s="681"/>
      <c r="EB17" s="681"/>
      <c r="EC17" s="726"/>
    </row>
    <row r="18" spans="2:133" ht="11.25" customHeight="1" x14ac:dyDescent="0.15">
      <c r="B18" s="677" t="s">
        <v>267</v>
      </c>
      <c r="C18" s="678"/>
      <c r="D18" s="678"/>
      <c r="E18" s="678"/>
      <c r="F18" s="678"/>
      <c r="G18" s="678"/>
      <c r="H18" s="678"/>
      <c r="I18" s="678"/>
      <c r="J18" s="678"/>
      <c r="K18" s="678"/>
      <c r="L18" s="678"/>
      <c r="M18" s="678"/>
      <c r="N18" s="678"/>
      <c r="O18" s="678"/>
      <c r="P18" s="678"/>
      <c r="Q18" s="679"/>
      <c r="R18" s="680">
        <v>19440</v>
      </c>
      <c r="S18" s="681"/>
      <c r="T18" s="681"/>
      <c r="U18" s="681"/>
      <c r="V18" s="681"/>
      <c r="W18" s="681"/>
      <c r="X18" s="681"/>
      <c r="Y18" s="682"/>
      <c r="Z18" s="713">
        <v>0.1</v>
      </c>
      <c r="AA18" s="713"/>
      <c r="AB18" s="713"/>
      <c r="AC18" s="713"/>
      <c r="AD18" s="714">
        <v>19440</v>
      </c>
      <c r="AE18" s="714"/>
      <c r="AF18" s="714"/>
      <c r="AG18" s="714"/>
      <c r="AH18" s="714"/>
      <c r="AI18" s="714"/>
      <c r="AJ18" s="714"/>
      <c r="AK18" s="714"/>
      <c r="AL18" s="683">
        <v>0.3</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226</v>
      </c>
      <c r="BH18" s="681"/>
      <c r="BI18" s="681"/>
      <c r="BJ18" s="681"/>
      <c r="BK18" s="681"/>
      <c r="BL18" s="681"/>
      <c r="BM18" s="681"/>
      <c r="BN18" s="682"/>
      <c r="BO18" s="713" t="s">
        <v>232</v>
      </c>
      <c r="BP18" s="713"/>
      <c r="BQ18" s="713"/>
      <c r="BR18" s="713"/>
      <c r="BS18" s="686" t="s">
        <v>269</v>
      </c>
      <c r="BT18" s="681"/>
      <c r="BU18" s="681"/>
      <c r="BV18" s="681"/>
      <c r="BW18" s="681"/>
      <c r="BX18" s="681"/>
      <c r="BY18" s="681"/>
      <c r="BZ18" s="681"/>
      <c r="CA18" s="681"/>
      <c r="CB18" s="726"/>
      <c r="CD18" s="727" t="s">
        <v>270</v>
      </c>
      <c r="CE18" s="724"/>
      <c r="CF18" s="724"/>
      <c r="CG18" s="724"/>
      <c r="CH18" s="724"/>
      <c r="CI18" s="724"/>
      <c r="CJ18" s="724"/>
      <c r="CK18" s="724"/>
      <c r="CL18" s="724"/>
      <c r="CM18" s="724"/>
      <c r="CN18" s="724"/>
      <c r="CO18" s="724"/>
      <c r="CP18" s="724"/>
      <c r="CQ18" s="725"/>
      <c r="CR18" s="680">
        <v>7120</v>
      </c>
      <c r="CS18" s="681"/>
      <c r="CT18" s="681"/>
      <c r="CU18" s="681"/>
      <c r="CV18" s="681"/>
      <c r="CW18" s="681"/>
      <c r="CX18" s="681"/>
      <c r="CY18" s="682"/>
      <c r="CZ18" s="713">
        <v>0.1</v>
      </c>
      <c r="DA18" s="713"/>
      <c r="DB18" s="713"/>
      <c r="DC18" s="713"/>
      <c r="DD18" s="686" t="s">
        <v>232</v>
      </c>
      <c r="DE18" s="681"/>
      <c r="DF18" s="681"/>
      <c r="DG18" s="681"/>
      <c r="DH18" s="681"/>
      <c r="DI18" s="681"/>
      <c r="DJ18" s="681"/>
      <c r="DK18" s="681"/>
      <c r="DL18" s="681"/>
      <c r="DM18" s="681"/>
      <c r="DN18" s="681"/>
      <c r="DO18" s="681"/>
      <c r="DP18" s="682"/>
      <c r="DQ18" s="686">
        <v>7120</v>
      </c>
      <c r="DR18" s="681"/>
      <c r="DS18" s="681"/>
      <c r="DT18" s="681"/>
      <c r="DU18" s="681"/>
      <c r="DV18" s="681"/>
      <c r="DW18" s="681"/>
      <c r="DX18" s="681"/>
      <c r="DY18" s="681"/>
      <c r="DZ18" s="681"/>
      <c r="EA18" s="681"/>
      <c r="EB18" s="681"/>
      <c r="EC18" s="726"/>
    </row>
    <row r="19" spans="2:133" ht="11.25" customHeight="1" x14ac:dyDescent="0.15">
      <c r="B19" s="677" t="s">
        <v>271</v>
      </c>
      <c r="C19" s="678"/>
      <c r="D19" s="678"/>
      <c r="E19" s="678"/>
      <c r="F19" s="678"/>
      <c r="G19" s="678"/>
      <c r="H19" s="678"/>
      <c r="I19" s="678"/>
      <c r="J19" s="678"/>
      <c r="K19" s="678"/>
      <c r="L19" s="678"/>
      <c r="M19" s="678"/>
      <c r="N19" s="678"/>
      <c r="O19" s="678"/>
      <c r="P19" s="678"/>
      <c r="Q19" s="679"/>
      <c r="R19" s="680">
        <v>13596</v>
      </c>
      <c r="S19" s="681"/>
      <c r="T19" s="681"/>
      <c r="U19" s="681"/>
      <c r="V19" s="681"/>
      <c r="W19" s="681"/>
      <c r="X19" s="681"/>
      <c r="Y19" s="682"/>
      <c r="Z19" s="713">
        <v>0.1</v>
      </c>
      <c r="AA19" s="713"/>
      <c r="AB19" s="713"/>
      <c r="AC19" s="713"/>
      <c r="AD19" s="714">
        <v>13596</v>
      </c>
      <c r="AE19" s="714"/>
      <c r="AF19" s="714"/>
      <c r="AG19" s="714"/>
      <c r="AH19" s="714"/>
      <c r="AI19" s="714"/>
      <c r="AJ19" s="714"/>
      <c r="AK19" s="714"/>
      <c r="AL19" s="683">
        <v>0.2</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2404</v>
      </c>
      <c r="BH19" s="681"/>
      <c r="BI19" s="681"/>
      <c r="BJ19" s="681"/>
      <c r="BK19" s="681"/>
      <c r="BL19" s="681"/>
      <c r="BM19" s="681"/>
      <c r="BN19" s="682"/>
      <c r="BO19" s="713">
        <v>0.1</v>
      </c>
      <c r="BP19" s="713"/>
      <c r="BQ19" s="713"/>
      <c r="BR19" s="713"/>
      <c r="BS19" s="686" t="s">
        <v>226</v>
      </c>
      <c r="BT19" s="681"/>
      <c r="BU19" s="681"/>
      <c r="BV19" s="681"/>
      <c r="BW19" s="681"/>
      <c r="BX19" s="681"/>
      <c r="BY19" s="681"/>
      <c r="BZ19" s="681"/>
      <c r="CA19" s="681"/>
      <c r="CB19" s="726"/>
      <c r="CD19" s="727" t="s">
        <v>273</v>
      </c>
      <c r="CE19" s="724"/>
      <c r="CF19" s="724"/>
      <c r="CG19" s="724"/>
      <c r="CH19" s="724"/>
      <c r="CI19" s="724"/>
      <c r="CJ19" s="724"/>
      <c r="CK19" s="724"/>
      <c r="CL19" s="724"/>
      <c r="CM19" s="724"/>
      <c r="CN19" s="724"/>
      <c r="CO19" s="724"/>
      <c r="CP19" s="724"/>
      <c r="CQ19" s="725"/>
      <c r="CR19" s="680" t="s">
        <v>232</v>
      </c>
      <c r="CS19" s="681"/>
      <c r="CT19" s="681"/>
      <c r="CU19" s="681"/>
      <c r="CV19" s="681"/>
      <c r="CW19" s="681"/>
      <c r="CX19" s="681"/>
      <c r="CY19" s="682"/>
      <c r="CZ19" s="713" t="s">
        <v>226</v>
      </c>
      <c r="DA19" s="713"/>
      <c r="DB19" s="713"/>
      <c r="DC19" s="713"/>
      <c r="DD19" s="686" t="s">
        <v>226</v>
      </c>
      <c r="DE19" s="681"/>
      <c r="DF19" s="681"/>
      <c r="DG19" s="681"/>
      <c r="DH19" s="681"/>
      <c r="DI19" s="681"/>
      <c r="DJ19" s="681"/>
      <c r="DK19" s="681"/>
      <c r="DL19" s="681"/>
      <c r="DM19" s="681"/>
      <c r="DN19" s="681"/>
      <c r="DO19" s="681"/>
      <c r="DP19" s="682"/>
      <c r="DQ19" s="686" t="s">
        <v>226</v>
      </c>
      <c r="DR19" s="681"/>
      <c r="DS19" s="681"/>
      <c r="DT19" s="681"/>
      <c r="DU19" s="681"/>
      <c r="DV19" s="681"/>
      <c r="DW19" s="681"/>
      <c r="DX19" s="681"/>
      <c r="DY19" s="681"/>
      <c r="DZ19" s="681"/>
      <c r="EA19" s="681"/>
      <c r="EB19" s="681"/>
      <c r="EC19" s="726"/>
    </row>
    <row r="20" spans="2:133" ht="11.25" customHeight="1" x14ac:dyDescent="0.15">
      <c r="B20" s="677" t="s">
        <v>274</v>
      </c>
      <c r="C20" s="678"/>
      <c r="D20" s="678"/>
      <c r="E20" s="678"/>
      <c r="F20" s="678"/>
      <c r="G20" s="678"/>
      <c r="H20" s="678"/>
      <c r="I20" s="678"/>
      <c r="J20" s="678"/>
      <c r="K20" s="678"/>
      <c r="L20" s="678"/>
      <c r="M20" s="678"/>
      <c r="N20" s="678"/>
      <c r="O20" s="678"/>
      <c r="P20" s="678"/>
      <c r="Q20" s="679"/>
      <c r="R20" s="680">
        <v>4528</v>
      </c>
      <c r="S20" s="681"/>
      <c r="T20" s="681"/>
      <c r="U20" s="681"/>
      <c r="V20" s="681"/>
      <c r="W20" s="681"/>
      <c r="X20" s="681"/>
      <c r="Y20" s="682"/>
      <c r="Z20" s="713">
        <v>0</v>
      </c>
      <c r="AA20" s="713"/>
      <c r="AB20" s="713"/>
      <c r="AC20" s="713"/>
      <c r="AD20" s="714">
        <v>4528</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2404</v>
      </c>
      <c r="BH20" s="681"/>
      <c r="BI20" s="681"/>
      <c r="BJ20" s="681"/>
      <c r="BK20" s="681"/>
      <c r="BL20" s="681"/>
      <c r="BM20" s="681"/>
      <c r="BN20" s="682"/>
      <c r="BO20" s="713">
        <v>0.1</v>
      </c>
      <c r="BP20" s="713"/>
      <c r="BQ20" s="713"/>
      <c r="BR20" s="713"/>
      <c r="BS20" s="686" t="s">
        <v>226</v>
      </c>
      <c r="BT20" s="681"/>
      <c r="BU20" s="681"/>
      <c r="BV20" s="681"/>
      <c r="BW20" s="681"/>
      <c r="BX20" s="681"/>
      <c r="BY20" s="681"/>
      <c r="BZ20" s="681"/>
      <c r="CA20" s="681"/>
      <c r="CB20" s="726"/>
      <c r="CD20" s="727" t="s">
        <v>276</v>
      </c>
      <c r="CE20" s="724"/>
      <c r="CF20" s="724"/>
      <c r="CG20" s="724"/>
      <c r="CH20" s="724"/>
      <c r="CI20" s="724"/>
      <c r="CJ20" s="724"/>
      <c r="CK20" s="724"/>
      <c r="CL20" s="724"/>
      <c r="CM20" s="724"/>
      <c r="CN20" s="724"/>
      <c r="CO20" s="724"/>
      <c r="CP20" s="724"/>
      <c r="CQ20" s="725"/>
      <c r="CR20" s="680">
        <v>13806070</v>
      </c>
      <c r="CS20" s="681"/>
      <c r="CT20" s="681"/>
      <c r="CU20" s="681"/>
      <c r="CV20" s="681"/>
      <c r="CW20" s="681"/>
      <c r="CX20" s="681"/>
      <c r="CY20" s="682"/>
      <c r="CZ20" s="713">
        <v>100</v>
      </c>
      <c r="DA20" s="713"/>
      <c r="DB20" s="713"/>
      <c r="DC20" s="713"/>
      <c r="DD20" s="686">
        <v>2146077</v>
      </c>
      <c r="DE20" s="681"/>
      <c r="DF20" s="681"/>
      <c r="DG20" s="681"/>
      <c r="DH20" s="681"/>
      <c r="DI20" s="681"/>
      <c r="DJ20" s="681"/>
      <c r="DK20" s="681"/>
      <c r="DL20" s="681"/>
      <c r="DM20" s="681"/>
      <c r="DN20" s="681"/>
      <c r="DO20" s="681"/>
      <c r="DP20" s="682"/>
      <c r="DQ20" s="686">
        <v>8083098</v>
      </c>
      <c r="DR20" s="681"/>
      <c r="DS20" s="681"/>
      <c r="DT20" s="681"/>
      <c r="DU20" s="681"/>
      <c r="DV20" s="681"/>
      <c r="DW20" s="681"/>
      <c r="DX20" s="681"/>
      <c r="DY20" s="681"/>
      <c r="DZ20" s="681"/>
      <c r="EA20" s="681"/>
      <c r="EB20" s="681"/>
      <c r="EC20" s="726"/>
    </row>
    <row r="21" spans="2:133" ht="11.25" customHeight="1" x14ac:dyDescent="0.15">
      <c r="B21" s="677" t="s">
        <v>277</v>
      </c>
      <c r="C21" s="678"/>
      <c r="D21" s="678"/>
      <c r="E21" s="678"/>
      <c r="F21" s="678"/>
      <c r="G21" s="678"/>
      <c r="H21" s="678"/>
      <c r="I21" s="678"/>
      <c r="J21" s="678"/>
      <c r="K21" s="678"/>
      <c r="L21" s="678"/>
      <c r="M21" s="678"/>
      <c r="N21" s="678"/>
      <c r="O21" s="678"/>
      <c r="P21" s="678"/>
      <c r="Q21" s="679"/>
      <c r="R21" s="680">
        <v>1316</v>
      </c>
      <c r="S21" s="681"/>
      <c r="T21" s="681"/>
      <c r="U21" s="681"/>
      <c r="V21" s="681"/>
      <c r="W21" s="681"/>
      <c r="X21" s="681"/>
      <c r="Y21" s="682"/>
      <c r="Z21" s="713">
        <v>0</v>
      </c>
      <c r="AA21" s="713"/>
      <c r="AB21" s="713"/>
      <c r="AC21" s="713"/>
      <c r="AD21" s="714">
        <v>1316</v>
      </c>
      <c r="AE21" s="714"/>
      <c r="AF21" s="714"/>
      <c r="AG21" s="714"/>
      <c r="AH21" s="714"/>
      <c r="AI21" s="714"/>
      <c r="AJ21" s="714"/>
      <c r="AK21" s="714"/>
      <c r="AL21" s="683">
        <v>0</v>
      </c>
      <c r="AM21" s="684"/>
      <c r="AN21" s="684"/>
      <c r="AO21" s="715"/>
      <c r="AP21" s="775" t="s">
        <v>278</v>
      </c>
      <c r="AQ21" s="782"/>
      <c r="AR21" s="782"/>
      <c r="AS21" s="782"/>
      <c r="AT21" s="782"/>
      <c r="AU21" s="782"/>
      <c r="AV21" s="782"/>
      <c r="AW21" s="782"/>
      <c r="AX21" s="782"/>
      <c r="AY21" s="782"/>
      <c r="AZ21" s="782"/>
      <c r="BA21" s="782"/>
      <c r="BB21" s="782"/>
      <c r="BC21" s="782"/>
      <c r="BD21" s="782"/>
      <c r="BE21" s="782"/>
      <c r="BF21" s="777"/>
      <c r="BG21" s="680">
        <v>2404</v>
      </c>
      <c r="BH21" s="681"/>
      <c r="BI21" s="681"/>
      <c r="BJ21" s="681"/>
      <c r="BK21" s="681"/>
      <c r="BL21" s="681"/>
      <c r="BM21" s="681"/>
      <c r="BN21" s="682"/>
      <c r="BO21" s="713">
        <v>0.1</v>
      </c>
      <c r="BP21" s="713"/>
      <c r="BQ21" s="713"/>
      <c r="BR21" s="713"/>
      <c r="BS21" s="686" t="s">
        <v>232</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4412171</v>
      </c>
      <c r="S22" s="681"/>
      <c r="T22" s="681"/>
      <c r="U22" s="681"/>
      <c r="V22" s="681"/>
      <c r="W22" s="681"/>
      <c r="X22" s="681"/>
      <c r="Y22" s="682"/>
      <c r="Z22" s="713">
        <v>31</v>
      </c>
      <c r="AA22" s="713"/>
      <c r="AB22" s="713"/>
      <c r="AC22" s="713"/>
      <c r="AD22" s="714">
        <v>4147968</v>
      </c>
      <c r="AE22" s="714"/>
      <c r="AF22" s="714"/>
      <c r="AG22" s="714"/>
      <c r="AH22" s="714"/>
      <c r="AI22" s="714"/>
      <c r="AJ22" s="714"/>
      <c r="AK22" s="714"/>
      <c r="AL22" s="683">
        <v>60.9</v>
      </c>
      <c r="AM22" s="684"/>
      <c r="AN22" s="684"/>
      <c r="AO22" s="715"/>
      <c r="AP22" s="775" t="s">
        <v>280</v>
      </c>
      <c r="AQ22" s="782"/>
      <c r="AR22" s="782"/>
      <c r="AS22" s="782"/>
      <c r="AT22" s="782"/>
      <c r="AU22" s="782"/>
      <c r="AV22" s="782"/>
      <c r="AW22" s="782"/>
      <c r="AX22" s="782"/>
      <c r="AY22" s="782"/>
      <c r="AZ22" s="782"/>
      <c r="BA22" s="782"/>
      <c r="BB22" s="782"/>
      <c r="BC22" s="782"/>
      <c r="BD22" s="782"/>
      <c r="BE22" s="782"/>
      <c r="BF22" s="777"/>
      <c r="BG22" s="680" t="s">
        <v>226</v>
      </c>
      <c r="BH22" s="681"/>
      <c r="BI22" s="681"/>
      <c r="BJ22" s="681"/>
      <c r="BK22" s="681"/>
      <c r="BL22" s="681"/>
      <c r="BM22" s="681"/>
      <c r="BN22" s="682"/>
      <c r="BO22" s="713" t="s">
        <v>139</v>
      </c>
      <c r="BP22" s="713"/>
      <c r="BQ22" s="713"/>
      <c r="BR22" s="713"/>
      <c r="BS22" s="686" t="s">
        <v>232</v>
      </c>
      <c r="BT22" s="681"/>
      <c r="BU22" s="681"/>
      <c r="BV22" s="681"/>
      <c r="BW22" s="681"/>
      <c r="BX22" s="681"/>
      <c r="BY22" s="681"/>
      <c r="BZ22" s="681"/>
      <c r="CA22" s="681"/>
      <c r="CB22" s="726"/>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4147968</v>
      </c>
      <c r="S23" s="681"/>
      <c r="T23" s="681"/>
      <c r="U23" s="681"/>
      <c r="V23" s="681"/>
      <c r="W23" s="681"/>
      <c r="X23" s="681"/>
      <c r="Y23" s="682"/>
      <c r="Z23" s="713">
        <v>29.1</v>
      </c>
      <c r="AA23" s="713"/>
      <c r="AB23" s="713"/>
      <c r="AC23" s="713"/>
      <c r="AD23" s="714">
        <v>4147968</v>
      </c>
      <c r="AE23" s="714"/>
      <c r="AF23" s="714"/>
      <c r="AG23" s="714"/>
      <c r="AH23" s="714"/>
      <c r="AI23" s="714"/>
      <c r="AJ23" s="714"/>
      <c r="AK23" s="714"/>
      <c r="AL23" s="683">
        <v>60.9</v>
      </c>
      <c r="AM23" s="684"/>
      <c r="AN23" s="684"/>
      <c r="AO23" s="715"/>
      <c r="AP23" s="775" t="s">
        <v>283</v>
      </c>
      <c r="AQ23" s="782"/>
      <c r="AR23" s="782"/>
      <c r="AS23" s="782"/>
      <c r="AT23" s="782"/>
      <c r="AU23" s="782"/>
      <c r="AV23" s="782"/>
      <c r="AW23" s="782"/>
      <c r="AX23" s="782"/>
      <c r="AY23" s="782"/>
      <c r="AZ23" s="782"/>
      <c r="BA23" s="782"/>
      <c r="BB23" s="782"/>
      <c r="BC23" s="782"/>
      <c r="BD23" s="782"/>
      <c r="BE23" s="782"/>
      <c r="BF23" s="777"/>
      <c r="BG23" s="680" t="s">
        <v>139</v>
      </c>
      <c r="BH23" s="681"/>
      <c r="BI23" s="681"/>
      <c r="BJ23" s="681"/>
      <c r="BK23" s="681"/>
      <c r="BL23" s="681"/>
      <c r="BM23" s="681"/>
      <c r="BN23" s="682"/>
      <c r="BO23" s="713" t="s">
        <v>139</v>
      </c>
      <c r="BP23" s="713"/>
      <c r="BQ23" s="713"/>
      <c r="BR23" s="713"/>
      <c r="BS23" s="686" t="s">
        <v>232</v>
      </c>
      <c r="BT23" s="681"/>
      <c r="BU23" s="681"/>
      <c r="BV23" s="681"/>
      <c r="BW23" s="681"/>
      <c r="BX23" s="681"/>
      <c r="BY23" s="681"/>
      <c r="BZ23" s="681"/>
      <c r="CA23" s="681"/>
      <c r="CB23" s="726"/>
      <c r="CD23" s="784" t="s">
        <v>220</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264203</v>
      </c>
      <c r="S24" s="681"/>
      <c r="T24" s="681"/>
      <c r="U24" s="681"/>
      <c r="V24" s="681"/>
      <c r="W24" s="681"/>
      <c r="X24" s="681"/>
      <c r="Y24" s="682"/>
      <c r="Z24" s="713">
        <v>1.9</v>
      </c>
      <c r="AA24" s="713"/>
      <c r="AB24" s="713"/>
      <c r="AC24" s="713"/>
      <c r="AD24" s="714" t="s">
        <v>232</v>
      </c>
      <c r="AE24" s="714"/>
      <c r="AF24" s="714"/>
      <c r="AG24" s="714"/>
      <c r="AH24" s="714"/>
      <c r="AI24" s="714"/>
      <c r="AJ24" s="714"/>
      <c r="AK24" s="714"/>
      <c r="AL24" s="683" t="s">
        <v>232</v>
      </c>
      <c r="AM24" s="684"/>
      <c r="AN24" s="684"/>
      <c r="AO24" s="715"/>
      <c r="AP24" s="775" t="s">
        <v>290</v>
      </c>
      <c r="AQ24" s="782"/>
      <c r="AR24" s="782"/>
      <c r="AS24" s="782"/>
      <c r="AT24" s="782"/>
      <c r="AU24" s="782"/>
      <c r="AV24" s="782"/>
      <c r="AW24" s="782"/>
      <c r="AX24" s="782"/>
      <c r="AY24" s="782"/>
      <c r="AZ24" s="782"/>
      <c r="BA24" s="782"/>
      <c r="BB24" s="782"/>
      <c r="BC24" s="782"/>
      <c r="BD24" s="782"/>
      <c r="BE24" s="782"/>
      <c r="BF24" s="777"/>
      <c r="BG24" s="680" t="s">
        <v>226</v>
      </c>
      <c r="BH24" s="681"/>
      <c r="BI24" s="681"/>
      <c r="BJ24" s="681"/>
      <c r="BK24" s="681"/>
      <c r="BL24" s="681"/>
      <c r="BM24" s="681"/>
      <c r="BN24" s="682"/>
      <c r="BO24" s="713" t="s">
        <v>226</v>
      </c>
      <c r="BP24" s="713"/>
      <c r="BQ24" s="713"/>
      <c r="BR24" s="713"/>
      <c r="BS24" s="686" t="s">
        <v>232</v>
      </c>
      <c r="BT24" s="681"/>
      <c r="BU24" s="681"/>
      <c r="BV24" s="681"/>
      <c r="BW24" s="681"/>
      <c r="BX24" s="681"/>
      <c r="BY24" s="681"/>
      <c r="BZ24" s="681"/>
      <c r="CA24" s="681"/>
      <c r="CB24" s="726"/>
      <c r="CD24" s="738" t="s">
        <v>291</v>
      </c>
      <c r="CE24" s="739"/>
      <c r="CF24" s="739"/>
      <c r="CG24" s="739"/>
      <c r="CH24" s="739"/>
      <c r="CI24" s="739"/>
      <c r="CJ24" s="739"/>
      <c r="CK24" s="739"/>
      <c r="CL24" s="739"/>
      <c r="CM24" s="739"/>
      <c r="CN24" s="739"/>
      <c r="CO24" s="739"/>
      <c r="CP24" s="739"/>
      <c r="CQ24" s="740"/>
      <c r="CR24" s="735">
        <v>4790817</v>
      </c>
      <c r="CS24" s="736"/>
      <c r="CT24" s="736"/>
      <c r="CU24" s="736"/>
      <c r="CV24" s="736"/>
      <c r="CW24" s="736"/>
      <c r="CX24" s="736"/>
      <c r="CY24" s="779"/>
      <c r="CZ24" s="780">
        <v>34.700000000000003</v>
      </c>
      <c r="DA24" s="751"/>
      <c r="DB24" s="751"/>
      <c r="DC24" s="783"/>
      <c r="DD24" s="778">
        <v>3958010</v>
      </c>
      <c r="DE24" s="736"/>
      <c r="DF24" s="736"/>
      <c r="DG24" s="736"/>
      <c r="DH24" s="736"/>
      <c r="DI24" s="736"/>
      <c r="DJ24" s="736"/>
      <c r="DK24" s="779"/>
      <c r="DL24" s="778">
        <v>3338807</v>
      </c>
      <c r="DM24" s="736"/>
      <c r="DN24" s="736"/>
      <c r="DO24" s="736"/>
      <c r="DP24" s="736"/>
      <c r="DQ24" s="736"/>
      <c r="DR24" s="736"/>
      <c r="DS24" s="736"/>
      <c r="DT24" s="736"/>
      <c r="DU24" s="736"/>
      <c r="DV24" s="779"/>
      <c r="DW24" s="780">
        <v>47.5</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232</v>
      </c>
      <c r="S25" s="681"/>
      <c r="T25" s="681"/>
      <c r="U25" s="681"/>
      <c r="V25" s="681"/>
      <c r="W25" s="681"/>
      <c r="X25" s="681"/>
      <c r="Y25" s="682"/>
      <c r="Z25" s="713" t="s">
        <v>232</v>
      </c>
      <c r="AA25" s="713"/>
      <c r="AB25" s="713"/>
      <c r="AC25" s="713"/>
      <c r="AD25" s="714" t="s">
        <v>232</v>
      </c>
      <c r="AE25" s="714"/>
      <c r="AF25" s="714"/>
      <c r="AG25" s="714"/>
      <c r="AH25" s="714"/>
      <c r="AI25" s="714"/>
      <c r="AJ25" s="714"/>
      <c r="AK25" s="714"/>
      <c r="AL25" s="683" t="s">
        <v>226</v>
      </c>
      <c r="AM25" s="684"/>
      <c r="AN25" s="684"/>
      <c r="AO25" s="715"/>
      <c r="AP25" s="775" t="s">
        <v>293</v>
      </c>
      <c r="AQ25" s="782"/>
      <c r="AR25" s="782"/>
      <c r="AS25" s="782"/>
      <c r="AT25" s="782"/>
      <c r="AU25" s="782"/>
      <c r="AV25" s="782"/>
      <c r="AW25" s="782"/>
      <c r="AX25" s="782"/>
      <c r="AY25" s="782"/>
      <c r="AZ25" s="782"/>
      <c r="BA25" s="782"/>
      <c r="BB25" s="782"/>
      <c r="BC25" s="782"/>
      <c r="BD25" s="782"/>
      <c r="BE25" s="782"/>
      <c r="BF25" s="777"/>
      <c r="BG25" s="680" t="s">
        <v>139</v>
      </c>
      <c r="BH25" s="681"/>
      <c r="BI25" s="681"/>
      <c r="BJ25" s="681"/>
      <c r="BK25" s="681"/>
      <c r="BL25" s="681"/>
      <c r="BM25" s="681"/>
      <c r="BN25" s="682"/>
      <c r="BO25" s="713" t="s">
        <v>226</v>
      </c>
      <c r="BP25" s="713"/>
      <c r="BQ25" s="713"/>
      <c r="BR25" s="713"/>
      <c r="BS25" s="686" t="s">
        <v>232</v>
      </c>
      <c r="BT25" s="681"/>
      <c r="BU25" s="681"/>
      <c r="BV25" s="681"/>
      <c r="BW25" s="681"/>
      <c r="BX25" s="681"/>
      <c r="BY25" s="681"/>
      <c r="BZ25" s="681"/>
      <c r="CA25" s="681"/>
      <c r="CB25" s="726"/>
      <c r="CD25" s="727" t="s">
        <v>294</v>
      </c>
      <c r="CE25" s="724"/>
      <c r="CF25" s="724"/>
      <c r="CG25" s="724"/>
      <c r="CH25" s="724"/>
      <c r="CI25" s="724"/>
      <c r="CJ25" s="724"/>
      <c r="CK25" s="724"/>
      <c r="CL25" s="724"/>
      <c r="CM25" s="724"/>
      <c r="CN25" s="724"/>
      <c r="CO25" s="724"/>
      <c r="CP25" s="724"/>
      <c r="CQ25" s="725"/>
      <c r="CR25" s="680">
        <v>2021100</v>
      </c>
      <c r="CS25" s="699"/>
      <c r="CT25" s="699"/>
      <c r="CU25" s="699"/>
      <c r="CV25" s="699"/>
      <c r="CW25" s="699"/>
      <c r="CX25" s="699"/>
      <c r="CY25" s="700"/>
      <c r="CZ25" s="683">
        <v>14.6</v>
      </c>
      <c r="DA25" s="701"/>
      <c r="DB25" s="701"/>
      <c r="DC25" s="702"/>
      <c r="DD25" s="686">
        <v>1912241</v>
      </c>
      <c r="DE25" s="699"/>
      <c r="DF25" s="699"/>
      <c r="DG25" s="699"/>
      <c r="DH25" s="699"/>
      <c r="DI25" s="699"/>
      <c r="DJ25" s="699"/>
      <c r="DK25" s="700"/>
      <c r="DL25" s="686">
        <v>1475864</v>
      </c>
      <c r="DM25" s="699"/>
      <c r="DN25" s="699"/>
      <c r="DO25" s="699"/>
      <c r="DP25" s="699"/>
      <c r="DQ25" s="699"/>
      <c r="DR25" s="699"/>
      <c r="DS25" s="699"/>
      <c r="DT25" s="699"/>
      <c r="DU25" s="699"/>
      <c r="DV25" s="700"/>
      <c r="DW25" s="683">
        <v>21</v>
      </c>
      <c r="DX25" s="701"/>
      <c r="DY25" s="701"/>
      <c r="DZ25" s="701"/>
      <c r="EA25" s="701"/>
      <c r="EB25" s="701"/>
      <c r="EC25" s="719"/>
    </row>
    <row r="26" spans="2:133" ht="11.25" customHeight="1" x14ac:dyDescent="0.15">
      <c r="B26" s="677" t="s">
        <v>295</v>
      </c>
      <c r="C26" s="678"/>
      <c r="D26" s="678"/>
      <c r="E26" s="678"/>
      <c r="F26" s="678"/>
      <c r="G26" s="678"/>
      <c r="H26" s="678"/>
      <c r="I26" s="678"/>
      <c r="J26" s="678"/>
      <c r="K26" s="678"/>
      <c r="L26" s="678"/>
      <c r="M26" s="678"/>
      <c r="N26" s="678"/>
      <c r="O26" s="678"/>
      <c r="P26" s="678"/>
      <c r="Q26" s="679"/>
      <c r="R26" s="680">
        <v>7066956</v>
      </c>
      <c r="S26" s="681"/>
      <c r="T26" s="681"/>
      <c r="U26" s="681"/>
      <c r="V26" s="681"/>
      <c r="W26" s="681"/>
      <c r="X26" s="681"/>
      <c r="Y26" s="682"/>
      <c r="Z26" s="713">
        <v>49.6</v>
      </c>
      <c r="AA26" s="713"/>
      <c r="AB26" s="713"/>
      <c r="AC26" s="713"/>
      <c r="AD26" s="714">
        <v>6802753</v>
      </c>
      <c r="AE26" s="714"/>
      <c r="AF26" s="714"/>
      <c r="AG26" s="714"/>
      <c r="AH26" s="714"/>
      <c r="AI26" s="714"/>
      <c r="AJ26" s="714"/>
      <c r="AK26" s="714"/>
      <c r="AL26" s="683">
        <v>99.9</v>
      </c>
      <c r="AM26" s="684"/>
      <c r="AN26" s="684"/>
      <c r="AO26" s="715"/>
      <c r="AP26" s="775" t="s">
        <v>296</v>
      </c>
      <c r="AQ26" s="776"/>
      <c r="AR26" s="776"/>
      <c r="AS26" s="776"/>
      <c r="AT26" s="776"/>
      <c r="AU26" s="776"/>
      <c r="AV26" s="776"/>
      <c r="AW26" s="776"/>
      <c r="AX26" s="776"/>
      <c r="AY26" s="776"/>
      <c r="AZ26" s="776"/>
      <c r="BA26" s="776"/>
      <c r="BB26" s="776"/>
      <c r="BC26" s="776"/>
      <c r="BD26" s="776"/>
      <c r="BE26" s="776"/>
      <c r="BF26" s="777"/>
      <c r="BG26" s="680" t="s">
        <v>232</v>
      </c>
      <c r="BH26" s="681"/>
      <c r="BI26" s="681"/>
      <c r="BJ26" s="681"/>
      <c r="BK26" s="681"/>
      <c r="BL26" s="681"/>
      <c r="BM26" s="681"/>
      <c r="BN26" s="682"/>
      <c r="BO26" s="713" t="s">
        <v>226</v>
      </c>
      <c r="BP26" s="713"/>
      <c r="BQ26" s="713"/>
      <c r="BR26" s="713"/>
      <c r="BS26" s="686" t="s">
        <v>226</v>
      </c>
      <c r="BT26" s="681"/>
      <c r="BU26" s="681"/>
      <c r="BV26" s="681"/>
      <c r="BW26" s="681"/>
      <c r="BX26" s="681"/>
      <c r="BY26" s="681"/>
      <c r="BZ26" s="681"/>
      <c r="CA26" s="681"/>
      <c r="CB26" s="726"/>
      <c r="CD26" s="727" t="s">
        <v>297</v>
      </c>
      <c r="CE26" s="724"/>
      <c r="CF26" s="724"/>
      <c r="CG26" s="724"/>
      <c r="CH26" s="724"/>
      <c r="CI26" s="724"/>
      <c r="CJ26" s="724"/>
      <c r="CK26" s="724"/>
      <c r="CL26" s="724"/>
      <c r="CM26" s="724"/>
      <c r="CN26" s="724"/>
      <c r="CO26" s="724"/>
      <c r="CP26" s="724"/>
      <c r="CQ26" s="725"/>
      <c r="CR26" s="680">
        <v>1010170</v>
      </c>
      <c r="CS26" s="681"/>
      <c r="CT26" s="681"/>
      <c r="CU26" s="681"/>
      <c r="CV26" s="681"/>
      <c r="CW26" s="681"/>
      <c r="CX26" s="681"/>
      <c r="CY26" s="682"/>
      <c r="CZ26" s="683">
        <v>7.3</v>
      </c>
      <c r="DA26" s="701"/>
      <c r="DB26" s="701"/>
      <c r="DC26" s="702"/>
      <c r="DD26" s="686">
        <v>968910</v>
      </c>
      <c r="DE26" s="681"/>
      <c r="DF26" s="681"/>
      <c r="DG26" s="681"/>
      <c r="DH26" s="681"/>
      <c r="DI26" s="681"/>
      <c r="DJ26" s="681"/>
      <c r="DK26" s="682"/>
      <c r="DL26" s="686" t="s">
        <v>226</v>
      </c>
      <c r="DM26" s="681"/>
      <c r="DN26" s="681"/>
      <c r="DO26" s="681"/>
      <c r="DP26" s="681"/>
      <c r="DQ26" s="681"/>
      <c r="DR26" s="681"/>
      <c r="DS26" s="681"/>
      <c r="DT26" s="681"/>
      <c r="DU26" s="681"/>
      <c r="DV26" s="682"/>
      <c r="DW26" s="683" t="s">
        <v>226</v>
      </c>
      <c r="DX26" s="701"/>
      <c r="DY26" s="701"/>
      <c r="DZ26" s="701"/>
      <c r="EA26" s="701"/>
      <c r="EB26" s="701"/>
      <c r="EC26" s="719"/>
    </row>
    <row r="27" spans="2:133" ht="11.25" customHeight="1" x14ac:dyDescent="0.15">
      <c r="B27" s="677" t="s">
        <v>298</v>
      </c>
      <c r="C27" s="678"/>
      <c r="D27" s="678"/>
      <c r="E27" s="678"/>
      <c r="F27" s="678"/>
      <c r="G27" s="678"/>
      <c r="H27" s="678"/>
      <c r="I27" s="678"/>
      <c r="J27" s="678"/>
      <c r="K27" s="678"/>
      <c r="L27" s="678"/>
      <c r="M27" s="678"/>
      <c r="N27" s="678"/>
      <c r="O27" s="678"/>
      <c r="P27" s="678"/>
      <c r="Q27" s="679"/>
      <c r="R27" s="680">
        <v>2660</v>
      </c>
      <c r="S27" s="681"/>
      <c r="T27" s="681"/>
      <c r="U27" s="681"/>
      <c r="V27" s="681"/>
      <c r="W27" s="681"/>
      <c r="X27" s="681"/>
      <c r="Y27" s="682"/>
      <c r="Z27" s="713">
        <v>0</v>
      </c>
      <c r="AA27" s="713"/>
      <c r="AB27" s="713"/>
      <c r="AC27" s="713"/>
      <c r="AD27" s="714">
        <v>2660</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2064542</v>
      </c>
      <c r="BH27" s="681"/>
      <c r="BI27" s="681"/>
      <c r="BJ27" s="681"/>
      <c r="BK27" s="681"/>
      <c r="BL27" s="681"/>
      <c r="BM27" s="681"/>
      <c r="BN27" s="682"/>
      <c r="BO27" s="713">
        <v>100</v>
      </c>
      <c r="BP27" s="713"/>
      <c r="BQ27" s="713"/>
      <c r="BR27" s="713"/>
      <c r="BS27" s="686" t="s">
        <v>232</v>
      </c>
      <c r="BT27" s="681"/>
      <c r="BU27" s="681"/>
      <c r="BV27" s="681"/>
      <c r="BW27" s="681"/>
      <c r="BX27" s="681"/>
      <c r="BY27" s="681"/>
      <c r="BZ27" s="681"/>
      <c r="CA27" s="681"/>
      <c r="CB27" s="726"/>
      <c r="CD27" s="727" t="s">
        <v>300</v>
      </c>
      <c r="CE27" s="724"/>
      <c r="CF27" s="724"/>
      <c r="CG27" s="724"/>
      <c r="CH27" s="724"/>
      <c r="CI27" s="724"/>
      <c r="CJ27" s="724"/>
      <c r="CK27" s="724"/>
      <c r="CL27" s="724"/>
      <c r="CM27" s="724"/>
      <c r="CN27" s="724"/>
      <c r="CO27" s="724"/>
      <c r="CP27" s="724"/>
      <c r="CQ27" s="725"/>
      <c r="CR27" s="680">
        <v>1281344</v>
      </c>
      <c r="CS27" s="699"/>
      <c r="CT27" s="699"/>
      <c r="CU27" s="699"/>
      <c r="CV27" s="699"/>
      <c r="CW27" s="699"/>
      <c r="CX27" s="699"/>
      <c r="CY27" s="700"/>
      <c r="CZ27" s="683">
        <v>9.3000000000000007</v>
      </c>
      <c r="DA27" s="701"/>
      <c r="DB27" s="701"/>
      <c r="DC27" s="702"/>
      <c r="DD27" s="686">
        <v>565568</v>
      </c>
      <c r="DE27" s="699"/>
      <c r="DF27" s="699"/>
      <c r="DG27" s="699"/>
      <c r="DH27" s="699"/>
      <c r="DI27" s="699"/>
      <c r="DJ27" s="699"/>
      <c r="DK27" s="700"/>
      <c r="DL27" s="686">
        <v>382742</v>
      </c>
      <c r="DM27" s="699"/>
      <c r="DN27" s="699"/>
      <c r="DO27" s="699"/>
      <c r="DP27" s="699"/>
      <c r="DQ27" s="699"/>
      <c r="DR27" s="699"/>
      <c r="DS27" s="699"/>
      <c r="DT27" s="699"/>
      <c r="DU27" s="699"/>
      <c r="DV27" s="700"/>
      <c r="DW27" s="683">
        <v>5.4</v>
      </c>
      <c r="DX27" s="701"/>
      <c r="DY27" s="701"/>
      <c r="DZ27" s="701"/>
      <c r="EA27" s="701"/>
      <c r="EB27" s="701"/>
      <c r="EC27" s="719"/>
    </row>
    <row r="28" spans="2:133" ht="11.25" customHeight="1" x14ac:dyDescent="0.15">
      <c r="B28" s="677" t="s">
        <v>301</v>
      </c>
      <c r="C28" s="678"/>
      <c r="D28" s="678"/>
      <c r="E28" s="678"/>
      <c r="F28" s="678"/>
      <c r="G28" s="678"/>
      <c r="H28" s="678"/>
      <c r="I28" s="678"/>
      <c r="J28" s="678"/>
      <c r="K28" s="678"/>
      <c r="L28" s="678"/>
      <c r="M28" s="678"/>
      <c r="N28" s="678"/>
      <c r="O28" s="678"/>
      <c r="P28" s="678"/>
      <c r="Q28" s="679"/>
      <c r="R28" s="680">
        <v>51349</v>
      </c>
      <c r="S28" s="681"/>
      <c r="T28" s="681"/>
      <c r="U28" s="681"/>
      <c r="V28" s="681"/>
      <c r="W28" s="681"/>
      <c r="X28" s="681"/>
      <c r="Y28" s="682"/>
      <c r="Z28" s="713">
        <v>0.4</v>
      </c>
      <c r="AA28" s="713"/>
      <c r="AB28" s="713"/>
      <c r="AC28" s="713"/>
      <c r="AD28" s="714">
        <v>244</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302</v>
      </c>
      <c r="CE28" s="724"/>
      <c r="CF28" s="724"/>
      <c r="CG28" s="724"/>
      <c r="CH28" s="724"/>
      <c r="CI28" s="724"/>
      <c r="CJ28" s="724"/>
      <c r="CK28" s="724"/>
      <c r="CL28" s="724"/>
      <c r="CM28" s="724"/>
      <c r="CN28" s="724"/>
      <c r="CO28" s="724"/>
      <c r="CP28" s="724"/>
      <c r="CQ28" s="725"/>
      <c r="CR28" s="680">
        <v>1488373</v>
      </c>
      <c r="CS28" s="681"/>
      <c r="CT28" s="681"/>
      <c r="CU28" s="681"/>
      <c r="CV28" s="681"/>
      <c r="CW28" s="681"/>
      <c r="CX28" s="681"/>
      <c r="CY28" s="682"/>
      <c r="CZ28" s="683">
        <v>10.8</v>
      </c>
      <c r="DA28" s="701"/>
      <c r="DB28" s="701"/>
      <c r="DC28" s="702"/>
      <c r="DD28" s="686">
        <v>1480201</v>
      </c>
      <c r="DE28" s="681"/>
      <c r="DF28" s="681"/>
      <c r="DG28" s="681"/>
      <c r="DH28" s="681"/>
      <c r="DI28" s="681"/>
      <c r="DJ28" s="681"/>
      <c r="DK28" s="682"/>
      <c r="DL28" s="686">
        <v>1480201</v>
      </c>
      <c r="DM28" s="681"/>
      <c r="DN28" s="681"/>
      <c r="DO28" s="681"/>
      <c r="DP28" s="681"/>
      <c r="DQ28" s="681"/>
      <c r="DR28" s="681"/>
      <c r="DS28" s="681"/>
      <c r="DT28" s="681"/>
      <c r="DU28" s="681"/>
      <c r="DV28" s="682"/>
      <c r="DW28" s="683">
        <v>21</v>
      </c>
      <c r="DX28" s="701"/>
      <c r="DY28" s="701"/>
      <c r="DZ28" s="701"/>
      <c r="EA28" s="701"/>
      <c r="EB28" s="701"/>
      <c r="EC28" s="719"/>
    </row>
    <row r="29" spans="2:133" ht="11.25" customHeight="1" x14ac:dyDescent="0.15">
      <c r="B29" s="677" t="s">
        <v>303</v>
      </c>
      <c r="C29" s="678"/>
      <c r="D29" s="678"/>
      <c r="E29" s="678"/>
      <c r="F29" s="678"/>
      <c r="G29" s="678"/>
      <c r="H29" s="678"/>
      <c r="I29" s="678"/>
      <c r="J29" s="678"/>
      <c r="K29" s="678"/>
      <c r="L29" s="678"/>
      <c r="M29" s="678"/>
      <c r="N29" s="678"/>
      <c r="O29" s="678"/>
      <c r="P29" s="678"/>
      <c r="Q29" s="679"/>
      <c r="R29" s="680">
        <v>137780</v>
      </c>
      <c r="S29" s="681"/>
      <c r="T29" s="681"/>
      <c r="U29" s="681"/>
      <c r="V29" s="681"/>
      <c r="W29" s="681"/>
      <c r="X29" s="681"/>
      <c r="Y29" s="682"/>
      <c r="Z29" s="713">
        <v>1</v>
      </c>
      <c r="AA29" s="713"/>
      <c r="AB29" s="713"/>
      <c r="AC29" s="713"/>
      <c r="AD29" s="714" t="s">
        <v>232</v>
      </c>
      <c r="AE29" s="714"/>
      <c r="AF29" s="714"/>
      <c r="AG29" s="714"/>
      <c r="AH29" s="714"/>
      <c r="AI29" s="714"/>
      <c r="AJ29" s="714"/>
      <c r="AK29" s="714"/>
      <c r="AL29" s="683" t="s">
        <v>226</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304</v>
      </c>
      <c r="CE29" s="770"/>
      <c r="CF29" s="727" t="s">
        <v>305</v>
      </c>
      <c r="CG29" s="724"/>
      <c r="CH29" s="724"/>
      <c r="CI29" s="724"/>
      <c r="CJ29" s="724"/>
      <c r="CK29" s="724"/>
      <c r="CL29" s="724"/>
      <c r="CM29" s="724"/>
      <c r="CN29" s="724"/>
      <c r="CO29" s="724"/>
      <c r="CP29" s="724"/>
      <c r="CQ29" s="725"/>
      <c r="CR29" s="680">
        <v>1488373</v>
      </c>
      <c r="CS29" s="699"/>
      <c r="CT29" s="699"/>
      <c r="CU29" s="699"/>
      <c r="CV29" s="699"/>
      <c r="CW29" s="699"/>
      <c r="CX29" s="699"/>
      <c r="CY29" s="700"/>
      <c r="CZ29" s="683">
        <v>10.8</v>
      </c>
      <c r="DA29" s="701"/>
      <c r="DB29" s="701"/>
      <c r="DC29" s="702"/>
      <c r="DD29" s="686">
        <v>1480201</v>
      </c>
      <c r="DE29" s="699"/>
      <c r="DF29" s="699"/>
      <c r="DG29" s="699"/>
      <c r="DH29" s="699"/>
      <c r="DI29" s="699"/>
      <c r="DJ29" s="699"/>
      <c r="DK29" s="700"/>
      <c r="DL29" s="686">
        <v>1480201</v>
      </c>
      <c r="DM29" s="699"/>
      <c r="DN29" s="699"/>
      <c r="DO29" s="699"/>
      <c r="DP29" s="699"/>
      <c r="DQ29" s="699"/>
      <c r="DR29" s="699"/>
      <c r="DS29" s="699"/>
      <c r="DT29" s="699"/>
      <c r="DU29" s="699"/>
      <c r="DV29" s="700"/>
      <c r="DW29" s="683">
        <v>21</v>
      </c>
      <c r="DX29" s="701"/>
      <c r="DY29" s="701"/>
      <c r="DZ29" s="701"/>
      <c r="EA29" s="701"/>
      <c r="EB29" s="701"/>
      <c r="EC29" s="719"/>
    </row>
    <row r="30" spans="2:133" ht="11.25" customHeight="1" x14ac:dyDescent="0.15">
      <c r="B30" s="677" t="s">
        <v>306</v>
      </c>
      <c r="C30" s="678"/>
      <c r="D30" s="678"/>
      <c r="E30" s="678"/>
      <c r="F30" s="678"/>
      <c r="G30" s="678"/>
      <c r="H30" s="678"/>
      <c r="I30" s="678"/>
      <c r="J30" s="678"/>
      <c r="K30" s="678"/>
      <c r="L30" s="678"/>
      <c r="M30" s="678"/>
      <c r="N30" s="678"/>
      <c r="O30" s="678"/>
      <c r="P30" s="678"/>
      <c r="Q30" s="679"/>
      <c r="R30" s="680">
        <v>56492</v>
      </c>
      <c r="S30" s="681"/>
      <c r="T30" s="681"/>
      <c r="U30" s="681"/>
      <c r="V30" s="681"/>
      <c r="W30" s="681"/>
      <c r="X30" s="681"/>
      <c r="Y30" s="682"/>
      <c r="Z30" s="713">
        <v>0.4</v>
      </c>
      <c r="AA30" s="713"/>
      <c r="AB30" s="713"/>
      <c r="AC30" s="713"/>
      <c r="AD30" s="714">
        <v>1441</v>
      </c>
      <c r="AE30" s="714"/>
      <c r="AF30" s="714"/>
      <c r="AG30" s="714"/>
      <c r="AH30" s="714"/>
      <c r="AI30" s="714"/>
      <c r="AJ30" s="714"/>
      <c r="AK30" s="714"/>
      <c r="AL30" s="683">
        <v>0</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307</v>
      </c>
      <c r="BH30" s="766"/>
      <c r="BI30" s="766"/>
      <c r="BJ30" s="766"/>
      <c r="BK30" s="766"/>
      <c r="BL30" s="766"/>
      <c r="BM30" s="766"/>
      <c r="BN30" s="766"/>
      <c r="BO30" s="766"/>
      <c r="BP30" s="766"/>
      <c r="BQ30" s="767"/>
      <c r="BR30" s="741" t="s">
        <v>308</v>
      </c>
      <c r="BS30" s="766"/>
      <c r="BT30" s="766"/>
      <c r="BU30" s="766"/>
      <c r="BV30" s="766"/>
      <c r="BW30" s="766"/>
      <c r="BX30" s="766"/>
      <c r="BY30" s="766"/>
      <c r="BZ30" s="766"/>
      <c r="CA30" s="766"/>
      <c r="CB30" s="767"/>
      <c r="CD30" s="771"/>
      <c r="CE30" s="772"/>
      <c r="CF30" s="727" t="s">
        <v>309</v>
      </c>
      <c r="CG30" s="724"/>
      <c r="CH30" s="724"/>
      <c r="CI30" s="724"/>
      <c r="CJ30" s="724"/>
      <c r="CK30" s="724"/>
      <c r="CL30" s="724"/>
      <c r="CM30" s="724"/>
      <c r="CN30" s="724"/>
      <c r="CO30" s="724"/>
      <c r="CP30" s="724"/>
      <c r="CQ30" s="725"/>
      <c r="CR30" s="680">
        <v>1442604</v>
      </c>
      <c r="CS30" s="681"/>
      <c r="CT30" s="681"/>
      <c r="CU30" s="681"/>
      <c r="CV30" s="681"/>
      <c r="CW30" s="681"/>
      <c r="CX30" s="681"/>
      <c r="CY30" s="682"/>
      <c r="CZ30" s="683">
        <v>10.4</v>
      </c>
      <c r="DA30" s="701"/>
      <c r="DB30" s="701"/>
      <c r="DC30" s="702"/>
      <c r="DD30" s="686">
        <v>1434432</v>
      </c>
      <c r="DE30" s="681"/>
      <c r="DF30" s="681"/>
      <c r="DG30" s="681"/>
      <c r="DH30" s="681"/>
      <c r="DI30" s="681"/>
      <c r="DJ30" s="681"/>
      <c r="DK30" s="682"/>
      <c r="DL30" s="686">
        <v>1434432</v>
      </c>
      <c r="DM30" s="681"/>
      <c r="DN30" s="681"/>
      <c r="DO30" s="681"/>
      <c r="DP30" s="681"/>
      <c r="DQ30" s="681"/>
      <c r="DR30" s="681"/>
      <c r="DS30" s="681"/>
      <c r="DT30" s="681"/>
      <c r="DU30" s="681"/>
      <c r="DV30" s="682"/>
      <c r="DW30" s="683">
        <v>20.399999999999999</v>
      </c>
      <c r="DX30" s="701"/>
      <c r="DY30" s="701"/>
      <c r="DZ30" s="701"/>
      <c r="EA30" s="701"/>
      <c r="EB30" s="701"/>
      <c r="EC30" s="719"/>
    </row>
    <row r="31" spans="2:133" ht="11.25" customHeight="1" x14ac:dyDescent="0.15">
      <c r="B31" s="677" t="s">
        <v>310</v>
      </c>
      <c r="C31" s="678"/>
      <c r="D31" s="678"/>
      <c r="E31" s="678"/>
      <c r="F31" s="678"/>
      <c r="G31" s="678"/>
      <c r="H31" s="678"/>
      <c r="I31" s="678"/>
      <c r="J31" s="678"/>
      <c r="K31" s="678"/>
      <c r="L31" s="678"/>
      <c r="M31" s="678"/>
      <c r="N31" s="678"/>
      <c r="O31" s="678"/>
      <c r="P31" s="678"/>
      <c r="Q31" s="679"/>
      <c r="R31" s="680">
        <v>3087437</v>
      </c>
      <c r="S31" s="681"/>
      <c r="T31" s="681"/>
      <c r="U31" s="681"/>
      <c r="V31" s="681"/>
      <c r="W31" s="681"/>
      <c r="X31" s="681"/>
      <c r="Y31" s="682"/>
      <c r="Z31" s="713">
        <v>21.7</v>
      </c>
      <c r="AA31" s="713"/>
      <c r="AB31" s="713"/>
      <c r="AC31" s="713"/>
      <c r="AD31" s="714" t="s">
        <v>232</v>
      </c>
      <c r="AE31" s="714"/>
      <c r="AF31" s="714"/>
      <c r="AG31" s="714"/>
      <c r="AH31" s="714"/>
      <c r="AI31" s="714"/>
      <c r="AJ31" s="714"/>
      <c r="AK31" s="714"/>
      <c r="AL31" s="683" t="s">
        <v>232</v>
      </c>
      <c r="AM31" s="684"/>
      <c r="AN31" s="684"/>
      <c r="AO31" s="715"/>
      <c r="AP31" s="754" t="s">
        <v>311</v>
      </c>
      <c r="AQ31" s="755"/>
      <c r="AR31" s="755"/>
      <c r="AS31" s="755"/>
      <c r="AT31" s="760" t="s">
        <v>312</v>
      </c>
      <c r="AU31" s="231"/>
      <c r="AV31" s="231"/>
      <c r="AW31" s="231"/>
      <c r="AX31" s="746" t="s">
        <v>187</v>
      </c>
      <c r="AY31" s="747"/>
      <c r="AZ31" s="747"/>
      <c r="BA31" s="747"/>
      <c r="BB31" s="747"/>
      <c r="BC31" s="747"/>
      <c r="BD31" s="747"/>
      <c r="BE31" s="747"/>
      <c r="BF31" s="748"/>
      <c r="BG31" s="749">
        <v>99.3</v>
      </c>
      <c r="BH31" s="750"/>
      <c r="BI31" s="750"/>
      <c r="BJ31" s="750"/>
      <c r="BK31" s="750"/>
      <c r="BL31" s="750"/>
      <c r="BM31" s="751">
        <v>96.1</v>
      </c>
      <c r="BN31" s="750"/>
      <c r="BO31" s="750"/>
      <c r="BP31" s="750"/>
      <c r="BQ31" s="752"/>
      <c r="BR31" s="749">
        <v>99.5</v>
      </c>
      <c r="BS31" s="750"/>
      <c r="BT31" s="750"/>
      <c r="BU31" s="750"/>
      <c r="BV31" s="750"/>
      <c r="BW31" s="750"/>
      <c r="BX31" s="751">
        <v>95.8</v>
      </c>
      <c r="BY31" s="750"/>
      <c r="BZ31" s="750"/>
      <c r="CA31" s="750"/>
      <c r="CB31" s="752"/>
      <c r="CD31" s="771"/>
      <c r="CE31" s="772"/>
      <c r="CF31" s="727" t="s">
        <v>313</v>
      </c>
      <c r="CG31" s="724"/>
      <c r="CH31" s="724"/>
      <c r="CI31" s="724"/>
      <c r="CJ31" s="724"/>
      <c r="CK31" s="724"/>
      <c r="CL31" s="724"/>
      <c r="CM31" s="724"/>
      <c r="CN31" s="724"/>
      <c r="CO31" s="724"/>
      <c r="CP31" s="724"/>
      <c r="CQ31" s="725"/>
      <c r="CR31" s="680">
        <v>45769</v>
      </c>
      <c r="CS31" s="699"/>
      <c r="CT31" s="699"/>
      <c r="CU31" s="699"/>
      <c r="CV31" s="699"/>
      <c r="CW31" s="699"/>
      <c r="CX31" s="699"/>
      <c r="CY31" s="700"/>
      <c r="CZ31" s="683">
        <v>0.3</v>
      </c>
      <c r="DA31" s="701"/>
      <c r="DB31" s="701"/>
      <c r="DC31" s="702"/>
      <c r="DD31" s="686">
        <v>45769</v>
      </c>
      <c r="DE31" s="699"/>
      <c r="DF31" s="699"/>
      <c r="DG31" s="699"/>
      <c r="DH31" s="699"/>
      <c r="DI31" s="699"/>
      <c r="DJ31" s="699"/>
      <c r="DK31" s="700"/>
      <c r="DL31" s="686">
        <v>45769</v>
      </c>
      <c r="DM31" s="699"/>
      <c r="DN31" s="699"/>
      <c r="DO31" s="699"/>
      <c r="DP31" s="699"/>
      <c r="DQ31" s="699"/>
      <c r="DR31" s="699"/>
      <c r="DS31" s="699"/>
      <c r="DT31" s="699"/>
      <c r="DU31" s="699"/>
      <c r="DV31" s="700"/>
      <c r="DW31" s="683">
        <v>0.7</v>
      </c>
      <c r="DX31" s="701"/>
      <c r="DY31" s="701"/>
      <c r="DZ31" s="701"/>
      <c r="EA31" s="701"/>
      <c r="EB31" s="701"/>
      <c r="EC31" s="719"/>
    </row>
    <row r="32" spans="2:133" ht="11.25" customHeight="1" x14ac:dyDescent="0.15">
      <c r="B32" s="763" t="s">
        <v>314</v>
      </c>
      <c r="C32" s="764"/>
      <c r="D32" s="764"/>
      <c r="E32" s="764"/>
      <c r="F32" s="764"/>
      <c r="G32" s="764"/>
      <c r="H32" s="764"/>
      <c r="I32" s="764"/>
      <c r="J32" s="764"/>
      <c r="K32" s="764"/>
      <c r="L32" s="764"/>
      <c r="M32" s="764"/>
      <c r="N32" s="764"/>
      <c r="O32" s="764"/>
      <c r="P32" s="764"/>
      <c r="Q32" s="765"/>
      <c r="R32" s="680" t="s">
        <v>232</v>
      </c>
      <c r="S32" s="681"/>
      <c r="T32" s="681"/>
      <c r="U32" s="681"/>
      <c r="V32" s="681"/>
      <c r="W32" s="681"/>
      <c r="X32" s="681"/>
      <c r="Y32" s="682"/>
      <c r="Z32" s="713" t="s">
        <v>232</v>
      </c>
      <c r="AA32" s="713"/>
      <c r="AB32" s="713"/>
      <c r="AC32" s="713"/>
      <c r="AD32" s="714" t="s">
        <v>139</v>
      </c>
      <c r="AE32" s="714"/>
      <c r="AF32" s="714"/>
      <c r="AG32" s="714"/>
      <c r="AH32" s="714"/>
      <c r="AI32" s="714"/>
      <c r="AJ32" s="714"/>
      <c r="AK32" s="714"/>
      <c r="AL32" s="683" t="s">
        <v>232</v>
      </c>
      <c r="AM32" s="684"/>
      <c r="AN32" s="684"/>
      <c r="AO32" s="715"/>
      <c r="AP32" s="756"/>
      <c r="AQ32" s="757"/>
      <c r="AR32" s="757"/>
      <c r="AS32" s="757"/>
      <c r="AT32" s="761"/>
      <c r="AU32" s="230" t="s">
        <v>315</v>
      </c>
      <c r="AV32" s="230"/>
      <c r="AW32" s="230"/>
      <c r="AX32" s="677" t="s">
        <v>316</v>
      </c>
      <c r="AY32" s="678"/>
      <c r="AZ32" s="678"/>
      <c r="BA32" s="678"/>
      <c r="BB32" s="678"/>
      <c r="BC32" s="678"/>
      <c r="BD32" s="678"/>
      <c r="BE32" s="678"/>
      <c r="BF32" s="679"/>
      <c r="BG32" s="753">
        <v>99.8</v>
      </c>
      <c r="BH32" s="699"/>
      <c r="BI32" s="699"/>
      <c r="BJ32" s="699"/>
      <c r="BK32" s="699"/>
      <c r="BL32" s="699"/>
      <c r="BM32" s="684">
        <v>98.2</v>
      </c>
      <c r="BN32" s="745"/>
      <c r="BO32" s="745"/>
      <c r="BP32" s="745"/>
      <c r="BQ32" s="723"/>
      <c r="BR32" s="753">
        <v>99.7</v>
      </c>
      <c r="BS32" s="699"/>
      <c r="BT32" s="699"/>
      <c r="BU32" s="699"/>
      <c r="BV32" s="699"/>
      <c r="BW32" s="699"/>
      <c r="BX32" s="684">
        <v>97.7</v>
      </c>
      <c r="BY32" s="745"/>
      <c r="BZ32" s="745"/>
      <c r="CA32" s="745"/>
      <c r="CB32" s="723"/>
      <c r="CD32" s="773"/>
      <c r="CE32" s="774"/>
      <c r="CF32" s="727" t="s">
        <v>317</v>
      </c>
      <c r="CG32" s="724"/>
      <c r="CH32" s="724"/>
      <c r="CI32" s="724"/>
      <c r="CJ32" s="724"/>
      <c r="CK32" s="724"/>
      <c r="CL32" s="724"/>
      <c r="CM32" s="724"/>
      <c r="CN32" s="724"/>
      <c r="CO32" s="724"/>
      <c r="CP32" s="724"/>
      <c r="CQ32" s="725"/>
      <c r="CR32" s="680" t="s">
        <v>232</v>
      </c>
      <c r="CS32" s="681"/>
      <c r="CT32" s="681"/>
      <c r="CU32" s="681"/>
      <c r="CV32" s="681"/>
      <c r="CW32" s="681"/>
      <c r="CX32" s="681"/>
      <c r="CY32" s="682"/>
      <c r="CZ32" s="683" t="s">
        <v>232</v>
      </c>
      <c r="DA32" s="701"/>
      <c r="DB32" s="701"/>
      <c r="DC32" s="702"/>
      <c r="DD32" s="686" t="s">
        <v>232</v>
      </c>
      <c r="DE32" s="681"/>
      <c r="DF32" s="681"/>
      <c r="DG32" s="681"/>
      <c r="DH32" s="681"/>
      <c r="DI32" s="681"/>
      <c r="DJ32" s="681"/>
      <c r="DK32" s="682"/>
      <c r="DL32" s="686" t="s">
        <v>226</v>
      </c>
      <c r="DM32" s="681"/>
      <c r="DN32" s="681"/>
      <c r="DO32" s="681"/>
      <c r="DP32" s="681"/>
      <c r="DQ32" s="681"/>
      <c r="DR32" s="681"/>
      <c r="DS32" s="681"/>
      <c r="DT32" s="681"/>
      <c r="DU32" s="681"/>
      <c r="DV32" s="682"/>
      <c r="DW32" s="683" t="s">
        <v>226</v>
      </c>
      <c r="DX32" s="701"/>
      <c r="DY32" s="701"/>
      <c r="DZ32" s="701"/>
      <c r="EA32" s="701"/>
      <c r="EB32" s="701"/>
      <c r="EC32" s="719"/>
    </row>
    <row r="33" spans="2:133" ht="11.25" customHeight="1" x14ac:dyDescent="0.15">
      <c r="B33" s="677" t="s">
        <v>318</v>
      </c>
      <c r="C33" s="678"/>
      <c r="D33" s="678"/>
      <c r="E33" s="678"/>
      <c r="F33" s="678"/>
      <c r="G33" s="678"/>
      <c r="H33" s="678"/>
      <c r="I33" s="678"/>
      <c r="J33" s="678"/>
      <c r="K33" s="678"/>
      <c r="L33" s="678"/>
      <c r="M33" s="678"/>
      <c r="N33" s="678"/>
      <c r="O33" s="678"/>
      <c r="P33" s="678"/>
      <c r="Q33" s="679"/>
      <c r="R33" s="680">
        <v>751128</v>
      </c>
      <c r="S33" s="681"/>
      <c r="T33" s="681"/>
      <c r="U33" s="681"/>
      <c r="V33" s="681"/>
      <c r="W33" s="681"/>
      <c r="X33" s="681"/>
      <c r="Y33" s="682"/>
      <c r="Z33" s="713">
        <v>5.3</v>
      </c>
      <c r="AA33" s="713"/>
      <c r="AB33" s="713"/>
      <c r="AC33" s="713"/>
      <c r="AD33" s="714" t="s">
        <v>232</v>
      </c>
      <c r="AE33" s="714"/>
      <c r="AF33" s="714"/>
      <c r="AG33" s="714"/>
      <c r="AH33" s="714"/>
      <c r="AI33" s="714"/>
      <c r="AJ33" s="714"/>
      <c r="AK33" s="714"/>
      <c r="AL33" s="683" t="s">
        <v>232</v>
      </c>
      <c r="AM33" s="684"/>
      <c r="AN33" s="684"/>
      <c r="AO33" s="715"/>
      <c r="AP33" s="758"/>
      <c r="AQ33" s="759"/>
      <c r="AR33" s="759"/>
      <c r="AS33" s="759"/>
      <c r="AT33" s="762"/>
      <c r="AU33" s="232"/>
      <c r="AV33" s="232"/>
      <c r="AW33" s="232"/>
      <c r="AX33" s="661" t="s">
        <v>319</v>
      </c>
      <c r="AY33" s="662"/>
      <c r="AZ33" s="662"/>
      <c r="BA33" s="662"/>
      <c r="BB33" s="662"/>
      <c r="BC33" s="662"/>
      <c r="BD33" s="662"/>
      <c r="BE33" s="662"/>
      <c r="BF33" s="663"/>
      <c r="BG33" s="744">
        <v>98.8</v>
      </c>
      <c r="BH33" s="665"/>
      <c r="BI33" s="665"/>
      <c r="BJ33" s="665"/>
      <c r="BK33" s="665"/>
      <c r="BL33" s="665"/>
      <c r="BM33" s="707">
        <v>94.1</v>
      </c>
      <c r="BN33" s="665"/>
      <c r="BO33" s="665"/>
      <c r="BP33" s="665"/>
      <c r="BQ33" s="709"/>
      <c r="BR33" s="744">
        <v>99.3</v>
      </c>
      <c r="BS33" s="665"/>
      <c r="BT33" s="665"/>
      <c r="BU33" s="665"/>
      <c r="BV33" s="665"/>
      <c r="BW33" s="665"/>
      <c r="BX33" s="707">
        <v>94</v>
      </c>
      <c r="BY33" s="665"/>
      <c r="BZ33" s="665"/>
      <c r="CA33" s="665"/>
      <c r="CB33" s="709"/>
      <c r="CD33" s="727" t="s">
        <v>320</v>
      </c>
      <c r="CE33" s="724"/>
      <c r="CF33" s="724"/>
      <c r="CG33" s="724"/>
      <c r="CH33" s="724"/>
      <c r="CI33" s="724"/>
      <c r="CJ33" s="724"/>
      <c r="CK33" s="724"/>
      <c r="CL33" s="724"/>
      <c r="CM33" s="724"/>
      <c r="CN33" s="724"/>
      <c r="CO33" s="724"/>
      <c r="CP33" s="724"/>
      <c r="CQ33" s="725"/>
      <c r="CR33" s="680">
        <v>6858181</v>
      </c>
      <c r="CS33" s="699"/>
      <c r="CT33" s="699"/>
      <c r="CU33" s="699"/>
      <c r="CV33" s="699"/>
      <c r="CW33" s="699"/>
      <c r="CX33" s="699"/>
      <c r="CY33" s="700"/>
      <c r="CZ33" s="683">
        <v>49.7</v>
      </c>
      <c r="DA33" s="701"/>
      <c r="DB33" s="701"/>
      <c r="DC33" s="702"/>
      <c r="DD33" s="686">
        <v>3815830</v>
      </c>
      <c r="DE33" s="699"/>
      <c r="DF33" s="699"/>
      <c r="DG33" s="699"/>
      <c r="DH33" s="699"/>
      <c r="DI33" s="699"/>
      <c r="DJ33" s="699"/>
      <c r="DK33" s="700"/>
      <c r="DL33" s="686">
        <v>2621119</v>
      </c>
      <c r="DM33" s="699"/>
      <c r="DN33" s="699"/>
      <c r="DO33" s="699"/>
      <c r="DP33" s="699"/>
      <c r="DQ33" s="699"/>
      <c r="DR33" s="699"/>
      <c r="DS33" s="699"/>
      <c r="DT33" s="699"/>
      <c r="DU33" s="699"/>
      <c r="DV33" s="700"/>
      <c r="DW33" s="683">
        <v>37.299999999999997</v>
      </c>
      <c r="DX33" s="701"/>
      <c r="DY33" s="701"/>
      <c r="DZ33" s="701"/>
      <c r="EA33" s="701"/>
      <c r="EB33" s="701"/>
      <c r="EC33" s="719"/>
    </row>
    <row r="34" spans="2:133" ht="11.25" customHeight="1" x14ac:dyDescent="0.15">
      <c r="B34" s="677" t="s">
        <v>321</v>
      </c>
      <c r="C34" s="678"/>
      <c r="D34" s="678"/>
      <c r="E34" s="678"/>
      <c r="F34" s="678"/>
      <c r="G34" s="678"/>
      <c r="H34" s="678"/>
      <c r="I34" s="678"/>
      <c r="J34" s="678"/>
      <c r="K34" s="678"/>
      <c r="L34" s="678"/>
      <c r="M34" s="678"/>
      <c r="N34" s="678"/>
      <c r="O34" s="678"/>
      <c r="P34" s="678"/>
      <c r="Q34" s="679"/>
      <c r="R34" s="680">
        <v>235637</v>
      </c>
      <c r="S34" s="681"/>
      <c r="T34" s="681"/>
      <c r="U34" s="681"/>
      <c r="V34" s="681"/>
      <c r="W34" s="681"/>
      <c r="X34" s="681"/>
      <c r="Y34" s="682"/>
      <c r="Z34" s="713">
        <v>1.7</v>
      </c>
      <c r="AA34" s="713"/>
      <c r="AB34" s="713"/>
      <c r="AC34" s="713"/>
      <c r="AD34" s="714" t="s">
        <v>226</v>
      </c>
      <c r="AE34" s="714"/>
      <c r="AF34" s="714"/>
      <c r="AG34" s="714"/>
      <c r="AH34" s="714"/>
      <c r="AI34" s="714"/>
      <c r="AJ34" s="714"/>
      <c r="AK34" s="714"/>
      <c r="AL34" s="683" t="s">
        <v>232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322</v>
      </c>
      <c r="CE34" s="724"/>
      <c r="CF34" s="724"/>
      <c r="CG34" s="724"/>
      <c r="CH34" s="724"/>
      <c r="CI34" s="724"/>
      <c r="CJ34" s="724"/>
      <c r="CK34" s="724"/>
      <c r="CL34" s="724"/>
      <c r="CM34" s="724"/>
      <c r="CN34" s="724"/>
      <c r="CO34" s="724"/>
      <c r="CP34" s="724"/>
      <c r="CQ34" s="725"/>
      <c r="CR34" s="680">
        <v>1616260</v>
      </c>
      <c r="CS34" s="681"/>
      <c r="CT34" s="681"/>
      <c r="CU34" s="681"/>
      <c r="CV34" s="681"/>
      <c r="CW34" s="681"/>
      <c r="CX34" s="681"/>
      <c r="CY34" s="682"/>
      <c r="CZ34" s="683">
        <v>11.7</v>
      </c>
      <c r="DA34" s="701"/>
      <c r="DB34" s="701"/>
      <c r="DC34" s="702"/>
      <c r="DD34" s="686">
        <v>1082149</v>
      </c>
      <c r="DE34" s="681"/>
      <c r="DF34" s="681"/>
      <c r="DG34" s="681"/>
      <c r="DH34" s="681"/>
      <c r="DI34" s="681"/>
      <c r="DJ34" s="681"/>
      <c r="DK34" s="682"/>
      <c r="DL34" s="686">
        <v>718771</v>
      </c>
      <c r="DM34" s="681"/>
      <c r="DN34" s="681"/>
      <c r="DO34" s="681"/>
      <c r="DP34" s="681"/>
      <c r="DQ34" s="681"/>
      <c r="DR34" s="681"/>
      <c r="DS34" s="681"/>
      <c r="DT34" s="681"/>
      <c r="DU34" s="681"/>
      <c r="DV34" s="682"/>
      <c r="DW34" s="683">
        <v>10.199999999999999</v>
      </c>
      <c r="DX34" s="701"/>
      <c r="DY34" s="701"/>
      <c r="DZ34" s="701"/>
      <c r="EA34" s="701"/>
      <c r="EB34" s="701"/>
      <c r="EC34" s="719"/>
    </row>
    <row r="35" spans="2:133" ht="11.25" customHeight="1" x14ac:dyDescent="0.15">
      <c r="B35" s="677" t="s">
        <v>323</v>
      </c>
      <c r="C35" s="678"/>
      <c r="D35" s="678"/>
      <c r="E35" s="678"/>
      <c r="F35" s="678"/>
      <c r="G35" s="678"/>
      <c r="H35" s="678"/>
      <c r="I35" s="678"/>
      <c r="J35" s="678"/>
      <c r="K35" s="678"/>
      <c r="L35" s="678"/>
      <c r="M35" s="678"/>
      <c r="N35" s="678"/>
      <c r="O35" s="678"/>
      <c r="P35" s="678"/>
      <c r="Q35" s="679"/>
      <c r="R35" s="680">
        <v>51731</v>
      </c>
      <c r="S35" s="681"/>
      <c r="T35" s="681"/>
      <c r="U35" s="681"/>
      <c r="V35" s="681"/>
      <c r="W35" s="681"/>
      <c r="X35" s="681"/>
      <c r="Y35" s="682"/>
      <c r="Z35" s="713">
        <v>0.4</v>
      </c>
      <c r="AA35" s="713"/>
      <c r="AB35" s="713"/>
      <c r="AC35" s="713"/>
      <c r="AD35" s="714" t="s">
        <v>232</v>
      </c>
      <c r="AE35" s="714"/>
      <c r="AF35" s="714"/>
      <c r="AG35" s="714"/>
      <c r="AH35" s="714"/>
      <c r="AI35" s="714"/>
      <c r="AJ35" s="714"/>
      <c r="AK35" s="714"/>
      <c r="AL35" s="683" t="s">
        <v>232</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326</v>
      </c>
      <c r="CE35" s="724"/>
      <c r="CF35" s="724"/>
      <c r="CG35" s="724"/>
      <c r="CH35" s="724"/>
      <c r="CI35" s="724"/>
      <c r="CJ35" s="724"/>
      <c r="CK35" s="724"/>
      <c r="CL35" s="724"/>
      <c r="CM35" s="724"/>
      <c r="CN35" s="724"/>
      <c r="CO35" s="724"/>
      <c r="CP35" s="724"/>
      <c r="CQ35" s="725"/>
      <c r="CR35" s="680">
        <v>199508</v>
      </c>
      <c r="CS35" s="699"/>
      <c r="CT35" s="699"/>
      <c r="CU35" s="699"/>
      <c r="CV35" s="699"/>
      <c r="CW35" s="699"/>
      <c r="CX35" s="699"/>
      <c r="CY35" s="700"/>
      <c r="CZ35" s="683">
        <v>1.4</v>
      </c>
      <c r="DA35" s="701"/>
      <c r="DB35" s="701"/>
      <c r="DC35" s="702"/>
      <c r="DD35" s="686">
        <v>192241</v>
      </c>
      <c r="DE35" s="699"/>
      <c r="DF35" s="699"/>
      <c r="DG35" s="699"/>
      <c r="DH35" s="699"/>
      <c r="DI35" s="699"/>
      <c r="DJ35" s="699"/>
      <c r="DK35" s="700"/>
      <c r="DL35" s="686">
        <v>192241</v>
      </c>
      <c r="DM35" s="699"/>
      <c r="DN35" s="699"/>
      <c r="DO35" s="699"/>
      <c r="DP35" s="699"/>
      <c r="DQ35" s="699"/>
      <c r="DR35" s="699"/>
      <c r="DS35" s="699"/>
      <c r="DT35" s="699"/>
      <c r="DU35" s="699"/>
      <c r="DV35" s="700"/>
      <c r="DW35" s="683">
        <v>2.7</v>
      </c>
      <c r="DX35" s="701"/>
      <c r="DY35" s="701"/>
      <c r="DZ35" s="701"/>
      <c r="EA35" s="701"/>
      <c r="EB35" s="701"/>
      <c r="EC35" s="719"/>
    </row>
    <row r="36" spans="2:133" ht="11.25" customHeight="1" x14ac:dyDescent="0.15">
      <c r="B36" s="677" t="s">
        <v>327</v>
      </c>
      <c r="C36" s="678"/>
      <c r="D36" s="678"/>
      <c r="E36" s="678"/>
      <c r="F36" s="678"/>
      <c r="G36" s="678"/>
      <c r="H36" s="678"/>
      <c r="I36" s="678"/>
      <c r="J36" s="678"/>
      <c r="K36" s="678"/>
      <c r="L36" s="678"/>
      <c r="M36" s="678"/>
      <c r="N36" s="678"/>
      <c r="O36" s="678"/>
      <c r="P36" s="678"/>
      <c r="Q36" s="679"/>
      <c r="R36" s="680">
        <v>577379</v>
      </c>
      <c r="S36" s="681"/>
      <c r="T36" s="681"/>
      <c r="U36" s="681"/>
      <c r="V36" s="681"/>
      <c r="W36" s="681"/>
      <c r="X36" s="681"/>
      <c r="Y36" s="682"/>
      <c r="Z36" s="713">
        <v>4.0999999999999996</v>
      </c>
      <c r="AA36" s="713"/>
      <c r="AB36" s="713"/>
      <c r="AC36" s="713"/>
      <c r="AD36" s="714" t="s">
        <v>232</v>
      </c>
      <c r="AE36" s="714"/>
      <c r="AF36" s="714"/>
      <c r="AG36" s="714"/>
      <c r="AH36" s="714"/>
      <c r="AI36" s="714"/>
      <c r="AJ36" s="714"/>
      <c r="AK36" s="714"/>
      <c r="AL36" s="683" t="s">
        <v>226</v>
      </c>
      <c r="AM36" s="684"/>
      <c r="AN36" s="684"/>
      <c r="AO36" s="715"/>
      <c r="AP36" s="235"/>
      <c r="AQ36" s="732" t="s">
        <v>328</v>
      </c>
      <c r="AR36" s="733"/>
      <c r="AS36" s="733"/>
      <c r="AT36" s="733"/>
      <c r="AU36" s="733"/>
      <c r="AV36" s="733"/>
      <c r="AW36" s="733"/>
      <c r="AX36" s="733"/>
      <c r="AY36" s="734"/>
      <c r="AZ36" s="735">
        <v>1311320</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101403</v>
      </c>
      <c r="BW36" s="736"/>
      <c r="BX36" s="736"/>
      <c r="BY36" s="736"/>
      <c r="BZ36" s="736"/>
      <c r="CA36" s="736"/>
      <c r="CB36" s="737"/>
      <c r="CD36" s="727" t="s">
        <v>330</v>
      </c>
      <c r="CE36" s="724"/>
      <c r="CF36" s="724"/>
      <c r="CG36" s="724"/>
      <c r="CH36" s="724"/>
      <c r="CI36" s="724"/>
      <c r="CJ36" s="724"/>
      <c r="CK36" s="724"/>
      <c r="CL36" s="724"/>
      <c r="CM36" s="724"/>
      <c r="CN36" s="724"/>
      <c r="CO36" s="724"/>
      <c r="CP36" s="724"/>
      <c r="CQ36" s="725"/>
      <c r="CR36" s="680">
        <v>3471278</v>
      </c>
      <c r="CS36" s="681"/>
      <c r="CT36" s="681"/>
      <c r="CU36" s="681"/>
      <c r="CV36" s="681"/>
      <c r="CW36" s="681"/>
      <c r="CX36" s="681"/>
      <c r="CY36" s="682"/>
      <c r="CZ36" s="683">
        <v>25.1</v>
      </c>
      <c r="DA36" s="701"/>
      <c r="DB36" s="701"/>
      <c r="DC36" s="702"/>
      <c r="DD36" s="686">
        <v>1211310</v>
      </c>
      <c r="DE36" s="681"/>
      <c r="DF36" s="681"/>
      <c r="DG36" s="681"/>
      <c r="DH36" s="681"/>
      <c r="DI36" s="681"/>
      <c r="DJ36" s="681"/>
      <c r="DK36" s="682"/>
      <c r="DL36" s="686">
        <v>856482</v>
      </c>
      <c r="DM36" s="681"/>
      <c r="DN36" s="681"/>
      <c r="DO36" s="681"/>
      <c r="DP36" s="681"/>
      <c r="DQ36" s="681"/>
      <c r="DR36" s="681"/>
      <c r="DS36" s="681"/>
      <c r="DT36" s="681"/>
      <c r="DU36" s="681"/>
      <c r="DV36" s="682"/>
      <c r="DW36" s="683">
        <v>12.2</v>
      </c>
      <c r="DX36" s="701"/>
      <c r="DY36" s="701"/>
      <c r="DZ36" s="701"/>
      <c r="EA36" s="701"/>
      <c r="EB36" s="701"/>
      <c r="EC36" s="719"/>
    </row>
    <row r="37" spans="2:133" ht="11.25" customHeight="1" x14ac:dyDescent="0.15">
      <c r="B37" s="677" t="s">
        <v>331</v>
      </c>
      <c r="C37" s="678"/>
      <c r="D37" s="678"/>
      <c r="E37" s="678"/>
      <c r="F37" s="678"/>
      <c r="G37" s="678"/>
      <c r="H37" s="678"/>
      <c r="I37" s="678"/>
      <c r="J37" s="678"/>
      <c r="K37" s="678"/>
      <c r="L37" s="678"/>
      <c r="M37" s="678"/>
      <c r="N37" s="678"/>
      <c r="O37" s="678"/>
      <c r="P37" s="678"/>
      <c r="Q37" s="679"/>
      <c r="R37" s="680">
        <v>368205</v>
      </c>
      <c r="S37" s="681"/>
      <c r="T37" s="681"/>
      <c r="U37" s="681"/>
      <c r="V37" s="681"/>
      <c r="W37" s="681"/>
      <c r="X37" s="681"/>
      <c r="Y37" s="682"/>
      <c r="Z37" s="713">
        <v>2.6</v>
      </c>
      <c r="AA37" s="713"/>
      <c r="AB37" s="713"/>
      <c r="AC37" s="713"/>
      <c r="AD37" s="714" t="s">
        <v>226</v>
      </c>
      <c r="AE37" s="714"/>
      <c r="AF37" s="714"/>
      <c r="AG37" s="714"/>
      <c r="AH37" s="714"/>
      <c r="AI37" s="714"/>
      <c r="AJ37" s="714"/>
      <c r="AK37" s="714"/>
      <c r="AL37" s="683" t="s">
        <v>226</v>
      </c>
      <c r="AM37" s="684"/>
      <c r="AN37" s="684"/>
      <c r="AO37" s="715"/>
      <c r="AQ37" s="720" t="s">
        <v>332</v>
      </c>
      <c r="AR37" s="721"/>
      <c r="AS37" s="721"/>
      <c r="AT37" s="721"/>
      <c r="AU37" s="721"/>
      <c r="AV37" s="721"/>
      <c r="AW37" s="721"/>
      <c r="AX37" s="721"/>
      <c r="AY37" s="722"/>
      <c r="AZ37" s="680">
        <v>167899</v>
      </c>
      <c r="BA37" s="681"/>
      <c r="BB37" s="681"/>
      <c r="BC37" s="681"/>
      <c r="BD37" s="699"/>
      <c r="BE37" s="699"/>
      <c r="BF37" s="723"/>
      <c r="BG37" s="727" t="s">
        <v>333</v>
      </c>
      <c r="BH37" s="724"/>
      <c r="BI37" s="724"/>
      <c r="BJ37" s="724"/>
      <c r="BK37" s="724"/>
      <c r="BL37" s="724"/>
      <c r="BM37" s="724"/>
      <c r="BN37" s="724"/>
      <c r="BO37" s="724"/>
      <c r="BP37" s="724"/>
      <c r="BQ37" s="724"/>
      <c r="BR37" s="724"/>
      <c r="BS37" s="724"/>
      <c r="BT37" s="724"/>
      <c r="BU37" s="725"/>
      <c r="BV37" s="680">
        <v>73700</v>
      </c>
      <c r="BW37" s="681"/>
      <c r="BX37" s="681"/>
      <c r="BY37" s="681"/>
      <c r="BZ37" s="681"/>
      <c r="CA37" s="681"/>
      <c r="CB37" s="726"/>
      <c r="CD37" s="727" t="s">
        <v>334</v>
      </c>
      <c r="CE37" s="724"/>
      <c r="CF37" s="724"/>
      <c r="CG37" s="724"/>
      <c r="CH37" s="724"/>
      <c r="CI37" s="724"/>
      <c r="CJ37" s="724"/>
      <c r="CK37" s="724"/>
      <c r="CL37" s="724"/>
      <c r="CM37" s="724"/>
      <c r="CN37" s="724"/>
      <c r="CO37" s="724"/>
      <c r="CP37" s="724"/>
      <c r="CQ37" s="725"/>
      <c r="CR37" s="680">
        <v>621620</v>
      </c>
      <c r="CS37" s="699"/>
      <c r="CT37" s="699"/>
      <c r="CU37" s="699"/>
      <c r="CV37" s="699"/>
      <c r="CW37" s="699"/>
      <c r="CX37" s="699"/>
      <c r="CY37" s="700"/>
      <c r="CZ37" s="683">
        <v>4.5</v>
      </c>
      <c r="DA37" s="701"/>
      <c r="DB37" s="701"/>
      <c r="DC37" s="702"/>
      <c r="DD37" s="686">
        <v>581439</v>
      </c>
      <c r="DE37" s="699"/>
      <c r="DF37" s="699"/>
      <c r="DG37" s="699"/>
      <c r="DH37" s="699"/>
      <c r="DI37" s="699"/>
      <c r="DJ37" s="699"/>
      <c r="DK37" s="700"/>
      <c r="DL37" s="686">
        <v>581295</v>
      </c>
      <c r="DM37" s="699"/>
      <c r="DN37" s="699"/>
      <c r="DO37" s="699"/>
      <c r="DP37" s="699"/>
      <c r="DQ37" s="699"/>
      <c r="DR37" s="699"/>
      <c r="DS37" s="699"/>
      <c r="DT37" s="699"/>
      <c r="DU37" s="699"/>
      <c r="DV37" s="700"/>
      <c r="DW37" s="683">
        <v>8.3000000000000007</v>
      </c>
      <c r="DX37" s="701"/>
      <c r="DY37" s="701"/>
      <c r="DZ37" s="701"/>
      <c r="EA37" s="701"/>
      <c r="EB37" s="701"/>
      <c r="EC37" s="719"/>
    </row>
    <row r="38" spans="2:133" ht="11.25" customHeight="1" x14ac:dyDescent="0.15">
      <c r="B38" s="677" t="s">
        <v>335</v>
      </c>
      <c r="C38" s="678"/>
      <c r="D38" s="678"/>
      <c r="E38" s="678"/>
      <c r="F38" s="678"/>
      <c r="G38" s="678"/>
      <c r="H38" s="678"/>
      <c r="I38" s="678"/>
      <c r="J38" s="678"/>
      <c r="K38" s="678"/>
      <c r="L38" s="678"/>
      <c r="M38" s="678"/>
      <c r="N38" s="678"/>
      <c r="O38" s="678"/>
      <c r="P38" s="678"/>
      <c r="Q38" s="679"/>
      <c r="R38" s="680">
        <v>123719</v>
      </c>
      <c r="S38" s="681"/>
      <c r="T38" s="681"/>
      <c r="U38" s="681"/>
      <c r="V38" s="681"/>
      <c r="W38" s="681"/>
      <c r="X38" s="681"/>
      <c r="Y38" s="682"/>
      <c r="Z38" s="713">
        <v>0.9</v>
      </c>
      <c r="AA38" s="713"/>
      <c r="AB38" s="713"/>
      <c r="AC38" s="713"/>
      <c r="AD38" s="714" t="s">
        <v>226</v>
      </c>
      <c r="AE38" s="714"/>
      <c r="AF38" s="714"/>
      <c r="AG38" s="714"/>
      <c r="AH38" s="714"/>
      <c r="AI38" s="714"/>
      <c r="AJ38" s="714"/>
      <c r="AK38" s="714"/>
      <c r="AL38" s="683" t="s">
        <v>226</v>
      </c>
      <c r="AM38" s="684"/>
      <c r="AN38" s="684"/>
      <c r="AO38" s="715"/>
      <c r="AQ38" s="720" t="s">
        <v>336</v>
      </c>
      <c r="AR38" s="721"/>
      <c r="AS38" s="721"/>
      <c r="AT38" s="721"/>
      <c r="AU38" s="721"/>
      <c r="AV38" s="721"/>
      <c r="AW38" s="721"/>
      <c r="AX38" s="721"/>
      <c r="AY38" s="722"/>
      <c r="AZ38" s="680">
        <v>84398</v>
      </c>
      <c r="BA38" s="681"/>
      <c r="BB38" s="681"/>
      <c r="BC38" s="681"/>
      <c r="BD38" s="699"/>
      <c r="BE38" s="699"/>
      <c r="BF38" s="723"/>
      <c r="BG38" s="727" t="s">
        <v>337</v>
      </c>
      <c r="BH38" s="724"/>
      <c r="BI38" s="724"/>
      <c r="BJ38" s="724"/>
      <c r="BK38" s="724"/>
      <c r="BL38" s="724"/>
      <c r="BM38" s="724"/>
      <c r="BN38" s="724"/>
      <c r="BO38" s="724"/>
      <c r="BP38" s="724"/>
      <c r="BQ38" s="724"/>
      <c r="BR38" s="724"/>
      <c r="BS38" s="724"/>
      <c r="BT38" s="724"/>
      <c r="BU38" s="725"/>
      <c r="BV38" s="680">
        <v>2472</v>
      </c>
      <c r="BW38" s="681"/>
      <c r="BX38" s="681"/>
      <c r="BY38" s="681"/>
      <c r="BZ38" s="681"/>
      <c r="CA38" s="681"/>
      <c r="CB38" s="726"/>
      <c r="CD38" s="727" t="s">
        <v>338</v>
      </c>
      <c r="CE38" s="724"/>
      <c r="CF38" s="724"/>
      <c r="CG38" s="724"/>
      <c r="CH38" s="724"/>
      <c r="CI38" s="724"/>
      <c r="CJ38" s="724"/>
      <c r="CK38" s="724"/>
      <c r="CL38" s="724"/>
      <c r="CM38" s="724"/>
      <c r="CN38" s="724"/>
      <c r="CO38" s="724"/>
      <c r="CP38" s="724"/>
      <c r="CQ38" s="725"/>
      <c r="CR38" s="680">
        <v>1226922</v>
      </c>
      <c r="CS38" s="681"/>
      <c r="CT38" s="681"/>
      <c r="CU38" s="681"/>
      <c r="CV38" s="681"/>
      <c r="CW38" s="681"/>
      <c r="CX38" s="681"/>
      <c r="CY38" s="682"/>
      <c r="CZ38" s="683">
        <v>8.9</v>
      </c>
      <c r="DA38" s="701"/>
      <c r="DB38" s="701"/>
      <c r="DC38" s="702"/>
      <c r="DD38" s="686">
        <v>1073825</v>
      </c>
      <c r="DE38" s="681"/>
      <c r="DF38" s="681"/>
      <c r="DG38" s="681"/>
      <c r="DH38" s="681"/>
      <c r="DI38" s="681"/>
      <c r="DJ38" s="681"/>
      <c r="DK38" s="682"/>
      <c r="DL38" s="686">
        <v>853625</v>
      </c>
      <c r="DM38" s="681"/>
      <c r="DN38" s="681"/>
      <c r="DO38" s="681"/>
      <c r="DP38" s="681"/>
      <c r="DQ38" s="681"/>
      <c r="DR38" s="681"/>
      <c r="DS38" s="681"/>
      <c r="DT38" s="681"/>
      <c r="DU38" s="681"/>
      <c r="DV38" s="682"/>
      <c r="DW38" s="683">
        <v>12.1</v>
      </c>
      <c r="DX38" s="701"/>
      <c r="DY38" s="701"/>
      <c r="DZ38" s="701"/>
      <c r="EA38" s="701"/>
      <c r="EB38" s="701"/>
      <c r="EC38" s="719"/>
    </row>
    <row r="39" spans="2:133" ht="11.25" customHeight="1" x14ac:dyDescent="0.15">
      <c r="B39" s="677" t="s">
        <v>339</v>
      </c>
      <c r="C39" s="678"/>
      <c r="D39" s="678"/>
      <c r="E39" s="678"/>
      <c r="F39" s="678"/>
      <c r="G39" s="678"/>
      <c r="H39" s="678"/>
      <c r="I39" s="678"/>
      <c r="J39" s="678"/>
      <c r="K39" s="678"/>
      <c r="L39" s="678"/>
      <c r="M39" s="678"/>
      <c r="N39" s="678"/>
      <c r="O39" s="678"/>
      <c r="P39" s="678"/>
      <c r="Q39" s="679"/>
      <c r="R39" s="680">
        <v>1742800</v>
      </c>
      <c r="S39" s="681"/>
      <c r="T39" s="681"/>
      <c r="U39" s="681"/>
      <c r="V39" s="681"/>
      <c r="W39" s="681"/>
      <c r="X39" s="681"/>
      <c r="Y39" s="682"/>
      <c r="Z39" s="713">
        <v>12.2</v>
      </c>
      <c r="AA39" s="713"/>
      <c r="AB39" s="713"/>
      <c r="AC39" s="713"/>
      <c r="AD39" s="714" t="s">
        <v>226</v>
      </c>
      <c r="AE39" s="714"/>
      <c r="AF39" s="714"/>
      <c r="AG39" s="714"/>
      <c r="AH39" s="714"/>
      <c r="AI39" s="714"/>
      <c r="AJ39" s="714"/>
      <c r="AK39" s="714"/>
      <c r="AL39" s="683" t="s">
        <v>232</v>
      </c>
      <c r="AM39" s="684"/>
      <c r="AN39" s="684"/>
      <c r="AO39" s="715"/>
      <c r="AQ39" s="720" t="s">
        <v>340</v>
      </c>
      <c r="AR39" s="721"/>
      <c r="AS39" s="721"/>
      <c r="AT39" s="721"/>
      <c r="AU39" s="721"/>
      <c r="AV39" s="721"/>
      <c r="AW39" s="721"/>
      <c r="AX39" s="721"/>
      <c r="AY39" s="722"/>
      <c r="AZ39" s="680">
        <v>6253</v>
      </c>
      <c r="BA39" s="681"/>
      <c r="BB39" s="681"/>
      <c r="BC39" s="681"/>
      <c r="BD39" s="699"/>
      <c r="BE39" s="699"/>
      <c r="BF39" s="723"/>
      <c r="BG39" s="727" t="s">
        <v>341</v>
      </c>
      <c r="BH39" s="724"/>
      <c r="BI39" s="724"/>
      <c r="BJ39" s="724"/>
      <c r="BK39" s="724"/>
      <c r="BL39" s="724"/>
      <c r="BM39" s="724"/>
      <c r="BN39" s="724"/>
      <c r="BO39" s="724"/>
      <c r="BP39" s="724"/>
      <c r="BQ39" s="724"/>
      <c r="BR39" s="724"/>
      <c r="BS39" s="724"/>
      <c r="BT39" s="724"/>
      <c r="BU39" s="725"/>
      <c r="BV39" s="680">
        <v>3869</v>
      </c>
      <c r="BW39" s="681"/>
      <c r="BX39" s="681"/>
      <c r="BY39" s="681"/>
      <c r="BZ39" s="681"/>
      <c r="CA39" s="681"/>
      <c r="CB39" s="726"/>
      <c r="CD39" s="727" t="s">
        <v>342</v>
      </c>
      <c r="CE39" s="724"/>
      <c r="CF39" s="724"/>
      <c r="CG39" s="724"/>
      <c r="CH39" s="724"/>
      <c r="CI39" s="724"/>
      <c r="CJ39" s="724"/>
      <c r="CK39" s="724"/>
      <c r="CL39" s="724"/>
      <c r="CM39" s="724"/>
      <c r="CN39" s="724"/>
      <c r="CO39" s="724"/>
      <c r="CP39" s="724"/>
      <c r="CQ39" s="725"/>
      <c r="CR39" s="680">
        <v>331633</v>
      </c>
      <c r="CS39" s="699"/>
      <c r="CT39" s="699"/>
      <c r="CU39" s="699"/>
      <c r="CV39" s="699"/>
      <c r="CW39" s="699"/>
      <c r="CX39" s="699"/>
      <c r="CY39" s="700"/>
      <c r="CZ39" s="683">
        <v>2.4</v>
      </c>
      <c r="DA39" s="701"/>
      <c r="DB39" s="701"/>
      <c r="DC39" s="702"/>
      <c r="DD39" s="686">
        <v>256305</v>
      </c>
      <c r="DE39" s="699"/>
      <c r="DF39" s="699"/>
      <c r="DG39" s="699"/>
      <c r="DH39" s="699"/>
      <c r="DI39" s="699"/>
      <c r="DJ39" s="699"/>
      <c r="DK39" s="700"/>
      <c r="DL39" s="686" t="s">
        <v>226</v>
      </c>
      <c r="DM39" s="699"/>
      <c r="DN39" s="699"/>
      <c r="DO39" s="699"/>
      <c r="DP39" s="699"/>
      <c r="DQ39" s="699"/>
      <c r="DR39" s="699"/>
      <c r="DS39" s="699"/>
      <c r="DT39" s="699"/>
      <c r="DU39" s="699"/>
      <c r="DV39" s="700"/>
      <c r="DW39" s="683" t="s">
        <v>232</v>
      </c>
      <c r="DX39" s="701"/>
      <c r="DY39" s="701"/>
      <c r="DZ39" s="701"/>
      <c r="EA39" s="701"/>
      <c r="EB39" s="701"/>
      <c r="EC39" s="719"/>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139</v>
      </c>
      <c r="S40" s="681"/>
      <c r="T40" s="681"/>
      <c r="U40" s="681"/>
      <c r="V40" s="681"/>
      <c r="W40" s="681"/>
      <c r="X40" s="681"/>
      <c r="Y40" s="682"/>
      <c r="Z40" s="713" t="s">
        <v>226</v>
      </c>
      <c r="AA40" s="713"/>
      <c r="AB40" s="713"/>
      <c r="AC40" s="713"/>
      <c r="AD40" s="714" t="s">
        <v>226</v>
      </c>
      <c r="AE40" s="714"/>
      <c r="AF40" s="714"/>
      <c r="AG40" s="714"/>
      <c r="AH40" s="714"/>
      <c r="AI40" s="714"/>
      <c r="AJ40" s="714"/>
      <c r="AK40" s="714"/>
      <c r="AL40" s="683" t="s">
        <v>226</v>
      </c>
      <c r="AM40" s="684"/>
      <c r="AN40" s="684"/>
      <c r="AO40" s="715"/>
      <c r="AQ40" s="720" t="s">
        <v>344</v>
      </c>
      <c r="AR40" s="721"/>
      <c r="AS40" s="721"/>
      <c r="AT40" s="721"/>
      <c r="AU40" s="721"/>
      <c r="AV40" s="721"/>
      <c r="AW40" s="721"/>
      <c r="AX40" s="721"/>
      <c r="AY40" s="722"/>
      <c r="AZ40" s="680" t="s">
        <v>139</v>
      </c>
      <c r="BA40" s="681"/>
      <c r="BB40" s="681"/>
      <c r="BC40" s="681"/>
      <c r="BD40" s="699"/>
      <c r="BE40" s="699"/>
      <c r="BF40" s="723"/>
      <c r="BG40" s="728" t="s">
        <v>345</v>
      </c>
      <c r="BH40" s="729"/>
      <c r="BI40" s="729"/>
      <c r="BJ40" s="729"/>
      <c r="BK40" s="729"/>
      <c r="BL40" s="236"/>
      <c r="BM40" s="724" t="s">
        <v>346</v>
      </c>
      <c r="BN40" s="724"/>
      <c r="BO40" s="724"/>
      <c r="BP40" s="724"/>
      <c r="BQ40" s="724"/>
      <c r="BR40" s="724"/>
      <c r="BS40" s="724"/>
      <c r="BT40" s="724"/>
      <c r="BU40" s="725"/>
      <c r="BV40" s="680">
        <v>87</v>
      </c>
      <c r="BW40" s="681"/>
      <c r="BX40" s="681"/>
      <c r="BY40" s="681"/>
      <c r="BZ40" s="681"/>
      <c r="CA40" s="681"/>
      <c r="CB40" s="726"/>
      <c r="CD40" s="727" t="s">
        <v>347</v>
      </c>
      <c r="CE40" s="724"/>
      <c r="CF40" s="724"/>
      <c r="CG40" s="724"/>
      <c r="CH40" s="724"/>
      <c r="CI40" s="724"/>
      <c r="CJ40" s="724"/>
      <c r="CK40" s="724"/>
      <c r="CL40" s="724"/>
      <c r="CM40" s="724"/>
      <c r="CN40" s="724"/>
      <c r="CO40" s="724"/>
      <c r="CP40" s="724"/>
      <c r="CQ40" s="725"/>
      <c r="CR40" s="680">
        <v>12580</v>
      </c>
      <c r="CS40" s="681"/>
      <c r="CT40" s="681"/>
      <c r="CU40" s="681"/>
      <c r="CV40" s="681"/>
      <c r="CW40" s="681"/>
      <c r="CX40" s="681"/>
      <c r="CY40" s="682"/>
      <c r="CZ40" s="683">
        <v>0.1</v>
      </c>
      <c r="DA40" s="701"/>
      <c r="DB40" s="701"/>
      <c r="DC40" s="702"/>
      <c r="DD40" s="686" t="s">
        <v>226</v>
      </c>
      <c r="DE40" s="681"/>
      <c r="DF40" s="681"/>
      <c r="DG40" s="681"/>
      <c r="DH40" s="681"/>
      <c r="DI40" s="681"/>
      <c r="DJ40" s="681"/>
      <c r="DK40" s="682"/>
      <c r="DL40" s="686" t="s">
        <v>232</v>
      </c>
      <c r="DM40" s="681"/>
      <c r="DN40" s="681"/>
      <c r="DO40" s="681"/>
      <c r="DP40" s="681"/>
      <c r="DQ40" s="681"/>
      <c r="DR40" s="681"/>
      <c r="DS40" s="681"/>
      <c r="DT40" s="681"/>
      <c r="DU40" s="681"/>
      <c r="DV40" s="682"/>
      <c r="DW40" s="683" t="s">
        <v>226</v>
      </c>
      <c r="DX40" s="701"/>
      <c r="DY40" s="701"/>
      <c r="DZ40" s="701"/>
      <c r="EA40" s="701"/>
      <c r="EB40" s="701"/>
      <c r="EC40" s="719"/>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139</v>
      </c>
      <c r="S41" s="681"/>
      <c r="T41" s="681"/>
      <c r="U41" s="681"/>
      <c r="V41" s="681"/>
      <c r="W41" s="681"/>
      <c r="X41" s="681"/>
      <c r="Y41" s="682"/>
      <c r="Z41" s="713" t="s">
        <v>226</v>
      </c>
      <c r="AA41" s="713"/>
      <c r="AB41" s="713"/>
      <c r="AC41" s="713"/>
      <c r="AD41" s="714" t="s">
        <v>232</v>
      </c>
      <c r="AE41" s="714"/>
      <c r="AF41" s="714"/>
      <c r="AG41" s="714"/>
      <c r="AH41" s="714"/>
      <c r="AI41" s="714"/>
      <c r="AJ41" s="714"/>
      <c r="AK41" s="714"/>
      <c r="AL41" s="683" t="s">
        <v>226</v>
      </c>
      <c r="AM41" s="684"/>
      <c r="AN41" s="684"/>
      <c r="AO41" s="715"/>
      <c r="AQ41" s="720" t="s">
        <v>349</v>
      </c>
      <c r="AR41" s="721"/>
      <c r="AS41" s="721"/>
      <c r="AT41" s="721"/>
      <c r="AU41" s="721"/>
      <c r="AV41" s="721"/>
      <c r="AW41" s="721"/>
      <c r="AX41" s="721"/>
      <c r="AY41" s="722"/>
      <c r="AZ41" s="680">
        <v>208494</v>
      </c>
      <c r="BA41" s="681"/>
      <c r="BB41" s="681"/>
      <c r="BC41" s="681"/>
      <c r="BD41" s="699"/>
      <c r="BE41" s="699"/>
      <c r="BF41" s="723"/>
      <c r="BG41" s="728"/>
      <c r="BH41" s="729"/>
      <c r="BI41" s="729"/>
      <c r="BJ41" s="729"/>
      <c r="BK41" s="729"/>
      <c r="BL41" s="236"/>
      <c r="BM41" s="724" t="s">
        <v>350</v>
      </c>
      <c r="BN41" s="724"/>
      <c r="BO41" s="724"/>
      <c r="BP41" s="724"/>
      <c r="BQ41" s="724"/>
      <c r="BR41" s="724"/>
      <c r="BS41" s="724"/>
      <c r="BT41" s="724"/>
      <c r="BU41" s="725"/>
      <c r="BV41" s="680">
        <v>1</v>
      </c>
      <c r="BW41" s="681"/>
      <c r="BX41" s="681"/>
      <c r="BY41" s="681"/>
      <c r="BZ41" s="681"/>
      <c r="CA41" s="681"/>
      <c r="CB41" s="726"/>
      <c r="CD41" s="727" t="s">
        <v>351</v>
      </c>
      <c r="CE41" s="724"/>
      <c r="CF41" s="724"/>
      <c r="CG41" s="724"/>
      <c r="CH41" s="724"/>
      <c r="CI41" s="724"/>
      <c r="CJ41" s="724"/>
      <c r="CK41" s="724"/>
      <c r="CL41" s="724"/>
      <c r="CM41" s="724"/>
      <c r="CN41" s="724"/>
      <c r="CO41" s="724"/>
      <c r="CP41" s="724"/>
      <c r="CQ41" s="725"/>
      <c r="CR41" s="680" t="s">
        <v>232</v>
      </c>
      <c r="CS41" s="699"/>
      <c r="CT41" s="699"/>
      <c r="CU41" s="699"/>
      <c r="CV41" s="699"/>
      <c r="CW41" s="699"/>
      <c r="CX41" s="699"/>
      <c r="CY41" s="700"/>
      <c r="CZ41" s="683" t="s">
        <v>226</v>
      </c>
      <c r="DA41" s="701"/>
      <c r="DB41" s="701"/>
      <c r="DC41" s="702"/>
      <c r="DD41" s="686" t="s">
        <v>232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227400</v>
      </c>
      <c r="S42" s="681"/>
      <c r="T42" s="681"/>
      <c r="U42" s="681"/>
      <c r="V42" s="681"/>
      <c r="W42" s="681"/>
      <c r="X42" s="681"/>
      <c r="Y42" s="682"/>
      <c r="Z42" s="713">
        <v>1.6</v>
      </c>
      <c r="AA42" s="713"/>
      <c r="AB42" s="713"/>
      <c r="AC42" s="713"/>
      <c r="AD42" s="714" t="s">
        <v>226</v>
      </c>
      <c r="AE42" s="714"/>
      <c r="AF42" s="714"/>
      <c r="AG42" s="714"/>
      <c r="AH42" s="714"/>
      <c r="AI42" s="714"/>
      <c r="AJ42" s="714"/>
      <c r="AK42" s="714"/>
      <c r="AL42" s="683" t="s">
        <v>226</v>
      </c>
      <c r="AM42" s="684"/>
      <c r="AN42" s="684"/>
      <c r="AO42" s="715"/>
      <c r="AQ42" s="716" t="s">
        <v>353</v>
      </c>
      <c r="AR42" s="717"/>
      <c r="AS42" s="717"/>
      <c r="AT42" s="717"/>
      <c r="AU42" s="717"/>
      <c r="AV42" s="717"/>
      <c r="AW42" s="717"/>
      <c r="AX42" s="717"/>
      <c r="AY42" s="718"/>
      <c r="AZ42" s="664">
        <v>844276</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403</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2157072</v>
      </c>
      <c r="CS42" s="681"/>
      <c r="CT42" s="681"/>
      <c r="CU42" s="681"/>
      <c r="CV42" s="681"/>
      <c r="CW42" s="681"/>
      <c r="CX42" s="681"/>
      <c r="CY42" s="682"/>
      <c r="CZ42" s="683">
        <v>15.6</v>
      </c>
      <c r="DA42" s="684"/>
      <c r="DB42" s="684"/>
      <c r="DC42" s="685"/>
      <c r="DD42" s="686">
        <v>309258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14253273</v>
      </c>
      <c r="S43" s="703"/>
      <c r="T43" s="703"/>
      <c r="U43" s="703"/>
      <c r="V43" s="703"/>
      <c r="W43" s="703"/>
      <c r="X43" s="703"/>
      <c r="Y43" s="704"/>
      <c r="Z43" s="705">
        <v>100</v>
      </c>
      <c r="AA43" s="705"/>
      <c r="AB43" s="705"/>
      <c r="AC43" s="705"/>
      <c r="AD43" s="706">
        <v>6807098</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47914</v>
      </c>
      <c r="CS43" s="699"/>
      <c r="CT43" s="699"/>
      <c r="CU43" s="699"/>
      <c r="CV43" s="699"/>
      <c r="CW43" s="699"/>
      <c r="CX43" s="699"/>
      <c r="CY43" s="700"/>
      <c r="CZ43" s="683">
        <v>0.3</v>
      </c>
      <c r="DA43" s="701"/>
      <c r="DB43" s="701"/>
      <c r="DC43" s="702"/>
      <c r="DD43" s="686">
        <v>47914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2146077</v>
      </c>
      <c r="CS44" s="681"/>
      <c r="CT44" s="681"/>
      <c r="CU44" s="681"/>
      <c r="CV44" s="681"/>
      <c r="CW44" s="681"/>
      <c r="CX44" s="681"/>
      <c r="CY44" s="682"/>
      <c r="CZ44" s="683">
        <v>15.5</v>
      </c>
      <c r="DA44" s="684"/>
      <c r="DB44" s="684"/>
      <c r="DC44" s="685"/>
      <c r="DD44" s="686">
        <v>307095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364913</v>
      </c>
      <c r="CS45" s="699"/>
      <c r="CT45" s="699"/>
      <c r="CU45" s="699"/>
      <c r="CV45" s="699"/>
      <c r="CW45" s="699"/>
      <c r="CX45" s="699"/>
      <c r="CY45" s="700"/>
      <c r="CZ45" s="683">
        <v>2.6</v>
      </c>
      <c r="DA45" s="701"/>
      <c r="DB45" s="701"/>
      <c r="DC45" s="702"/>
      <c r="DD45" s="686">
        <v>23142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1735982</v>
      </c>
      <c r="CS46" s="681"/>
      <c r="CT46" s="681"/>
      <c r="CU46" s="681"/>
      <c r="CV46" s="681"/>
      <c r="CW46" s="681"/>
      <c r="CX46" s="681"/>
      <c r="CY46" s="682"/>
      <c r="CZ46" s="683">
        <v>12.6</v>
      </c>
      <c r="DA46" s="684"/>
      <c r="DB46" s="684"/>
      <c r="DC46" s="685"/>
      <c r="DD46" s="686">
        <v>272838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10995</v>
      </c>
      <c r="CS47" s="699"/>
      <c r="CT47" s="699"/>
      <c r="CU47" s="699"/>
      <c r="CV47" s="699"/>
      <c r="CW47" s="699"/>
      <c r="CX47" s="699"/>
      <c r="CY47" s="700"/>
      <c r="CZ47" s="683">
        <v>0.1</v>
      </c>
      <c r="DA47" s="701"/>
      <c r="DB47" s="701"/>
      <c r="DC47" s="702"/>
      <c r="DD47" s="686">
        <v>2163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226</v>
      </c>
      <c r="CS48" s="681"/>
      <c r="CT48" s="681"/>
      <c r="CU48" s="681"/>
      <c r="CV48" s="681"/>
      <c r="CW48" s="681"/>
      <c r="CX48" s="681"/>
      <c r="CY48" s="682"/>
      <c r="CZ48" s="683" t="s">
        <v>232</v>
      </c>
      <c r="DA48" s="684"/>
      <c r="DB48" s="684"/>
      <c r="DC48" s="685"/>
      <c r="DD48" s="686" t="s">
        <v>232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13806070</v>
      </c>
      <c r="CS49" s="665"/>
      <c r="CT49" s="665"/>
      <c r="CU49" s="665"/>
      <c r="CV49" s="665"/>
      <c r="CW49" s="665"/>
      <c r="CX49" s="665"/>
      <c r="CY49" s="666"/>
      <c r="CZ49" s="667">
        <v>100</v>
      </c>
      <c r="DA49" s="668"/>
      <c r="DB49" s="668"/>
      <c r="DC49" s="669"/>
      <c r="DD49" s="670">
        <v>8083098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AyiiItRNkJ82PkaXlXdCVpDSg6qjgldYctHLsPds3HCklBxpkFFRzrYI3oHm+3je05rdxNt5ofP9Fp9EgSRRDQ==" saltValue="6B5U5vuv4o7Xs44w8r6vT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2" t="s">
        <v>372</v>
      </c>
      <c r="B5" s="1093"/>
      <c r="C5" s="1093"/>
      <c r="D5" s="1093"/>
      <c r="E5" s="1093"/>
      <c r="F5" s="1093"/>
      <c r="G5" s="1093"/>
      <c r="H5" s="1093"/>
      <c r="I5" s="1093"/>
      <c r="J5" s="1093"/>
      <c r="K5" s="1093"/>
      <c r="L5" s="1093"/>
      <c r="M5" s="1093"/>
      <c r="N5" s="1093"/>
      <c r="O5" s="1093"/>
      <c r="P5" s="1094"/>
      <c r="Q5" s="1098" t="s">
        <v>373</v>
      </c>
      <c r="R5" s="1099"/>
      <c r="S5" s="1099"/>
      <c r="T5" s="1099"/>
      <c r="U5" s="1100"/>
      <c r="V5" s="1098" t="s">
        <v>374</v>
      </c>
      <c r="W5" s="1099"/>
      <c r="X5" s="1099"/>
      <c r="Y5" s="1099"/>
      <c r="Z5" s="1100"/>
      <c r="AA5" s="1098" t="s">
        <v>375</v>
      </c>
      <c r="AB5" s="1099"/>
      <c r="AC5" s="1099"/>
      <c r="AD5" s="1099"/>
      <c r="AE5" s="1099"/>
      <c r="AF5" s="1208" t="s">
        <v>376</v>
      </c>
      <c r="AG5" s="1099"/>
      <c r="AH5" s="1099"/>
      <c r="AI5" s="1099"/>
      <c r="AJ5" s="1114"/>
      <c r="AK5" s="1099" t="s">
        <v>377</v>
      </c>
      <c r="AL5" s="1099"/>
      <c r="AM5" s="1099"/>
      <c r="AN5" s="1099"/>
      <c r="AO5" s="1100"/>
      <c r="AP5" s="1098" t="s">
        <v>378</v>
      </c>
      <c r="AQ5" s="1099"/>
      <c r="AR5" s="1099"/>
      <c r="AS5" s="1099"/>
      <c r="AT5" s="1100"/>
      <c r="AU5" s="1098" t="s">
        <v>379</v>
      </c>
      <c r="AV5" s="1099"/>
      <c r="AW5" s="1099"/>
      <c r="AX5" s="1099"/>
      <c r="AY5" s="1114"/>
      <c r="AZ5" s="258"/>
      <c r="BA5" s="258"/>
      <c r="BB5" s="258"/>
      <c r="BC5" s="258"/>
      <c r="BD5" s="258"/>
      <c r="BE5" s="259"/>
      <c r="BF5" s="259"/>
      <c r="BG5" s="259"/>
      <c r="BH5" s="259"/>
      <c r="BI5" s="259"/>
      <c r="BJ5" s="259"/>
      <c r="BK5" s="259"/>
      <c r="BL5" s="259"/>
      <c r="BM5" s="259"/>
      <c r="BN5" s="259"/>
      <c r="BO5" s="259"/>
      <c r="BP5" s="259"/>
      <c r="BQ5" s="1092" t="s">
        <v>380</v>
      </c>
      <c r="BR5" s="1093"/>
      <c r="BS5" s="1093"/>
      <c r="BT5" s="1093"/>
      <c r="BU5" s="1093"/>
      <c r="BV5" s="1093"/>
      <c r="BW5" s="1093"/>
      <c r="BX5" s="1093"/>
      <c r="BY5" s="1093"/>
      <c r="BZ5" s="1093"/>
      <c r="CA5" s="1093"/>
      <c r="CB5" s="1093"/>
      <c r="CC5" s="1093"/>
      <c r="CD5" s="1093"/>
      <c r="CE5" s="1093"/>
      <c r="CF5" s="1093"/>
      <c r="CG5" s="1094"/>
      <c r="CH5" s="1098" t="s">
        <v>381</v>
      </c>
      <c r="CI5" s="1099"/>
      <c r="CJ5" s="1099"/>
      <c r="CK5" s="1099"/>
      <c r="CL5" s="1100"/>
      <c r="CM5" s="1098" t="s">
        <v>382</v>
      </c>
      <c r="CN5" s="1099"/>
      <c r="CO5" s="1099"/>
      <c r="CP5" s="1099"/>
      <c r="CQ5" s="1100"/>
      <c r="CR5" s="1098" t="s">
        <v>383</v>
      </c>
      <c r="CS5" s="1099"/>
      <c r="CT5" s="1099"/>
      <c r="CU5" s="1099"/>
      <c r="CV5" s="1100"/>
      <c r="CW5" s="1098" t="s">
        <v>384</v>
      </c>
      <c r="CX5" s="1099"/>
      <c r="CY5" s="1099"/>
      <c r="CZ5" s="1099"/>
      <c r="DA5" s="1100"/>
      <c r="DB5" s="1098" t="s">
        <v>385</v>
      </c>
      <c r="DC5" s="1099"/>
      <c r="DD5" s="1099"/>
      <c r="DE5" s="1099"/>
      <c r="DF5" s="1100"/>
      <c r="DG5" s="1193" t="s">
        <v>386</v>
      </c>
      <c r="DH5" s="1194"/>
      <c r="DI5" s="1194"/>
      <c r="DJ5" s="1194"/>
      <c r="DK5" s="1195"/>
      <c r="DL5" s="1193" t="s">
        <v>387</v>
      </c>
      <c r="DM5" s="1194"/>
      <c r="DN5" s="1194"/>
      <c r="DO5" s="1194"/>
      <c r="DP5" s="1195"/>
      <c r="DQ5" s="1098" t="s">
        <v>388</v>
      </c>
      <c r="DR5" s="1099"/>
      <c r="DS5" s="1099"/>
      <c r="DT5" s="1099"/>
      <c r="DU5" s="1100"/>
      <c r="DV5" s="1098" t="s">
        <v>379</v>
      </c>
      <c r="DW5" s="1099"/>
      <c r="DX5" s="1099"/>
      <c r="DY5" s="1099"/>
      <c r="DZ5" s="1114"/>
      <c r="EA5" s="256"/>
    </row>
    <row r="6" spans="1:131" s="257" customFormat="1" ht="26.25" customHeight="1" thickBot="1" x14ac:dyDescent="0.2">
      <c r="A6" s="1095"/>
      <c r="B6" s="1096"/>
      <c r="C6" s="1096"/>
      <c r="D6" s="1096"/>
      <c r="E6" s="1096"/>
      <c r="F6" s="1096"/>
      <c r="G6" s="1096"/>
      <c r="H6" s="1096"/>
      <c r="I6" s="1096"/>
      <c r="J6" s="1096"/>
      <c r="K6" s="1096"/>
      <c r="L6" s="1096"/>
      <c r="M6" s="1096"/>
      <c r="N6" s="1096"/>
      <c r="O6" s="1096"/>
      <c r="P6" s="1097"/>
      <c r="Q6" s="1101"/>
      <c r="R6" s="1102"/>
      <c r="S6" s="1102"/>
      <c r="T6" s="1102"/>
      <c r="U6" s="1103"/>
      <c r="V6" s="1101"/>
      <c r="W6" s="1102"/>
      <c r="X6" s="1102"/>
      <c r="Y6" s="1102"/>
      <c r="Z6" s="1103"/>
      <c r="AA6" s="1101"/>
      <c r="AB6" s="1102"/>
      <c r="AC6" s="1102"/>
      <c r="AD6" s="1102"/>
      <c r="AE6" s="1102"/>
      <c r="AF6" s="1209"/>
      <c r="AG6" s="1102"/>
      <c r="AH6" s="1102"/>
      <c r="AI6" s="1102"/>
      <c r="AJ6" s="1115"/>
      <c r="AK6" s="1102"/>
      <c r="AL6" s="1102"/>
      <c r="AM6" s="1102"/>
      <c r="AN6" s="1102"/>
      <c r="AO6" s="1103"/>
      <c r="AP6" s="1101"/>
      <c r="AQ6" s="1102"/>
      <c r="AR6" s="1102"/>
      <c r="AS6" s="1102"/>
      <c r="AT6" s="1103"/>
      <c r="AU6" s="1101"/>
      <c r="AV6" s="1102"/>
      <c r="AW6" s="1102"/>
      <c r="AX6" s="1102"/>
      <c r="AY6" s="1115"/>
      <c r="AZ6" s="254"/>
      <c r="BA6" s="254"/>
      <c r="BB6" s="254"/>
      <c r="BC6" s="254"/>
      <c r="BD6" s="254"/>
      <c r="BE6" s="255"/>
      <c r="BF6" s="255"/>
      <c r="BG6" s="255"/>
      <c r="BH6" s="255"/>
      <c r="BI6" s="255"/>
      <c r="BJ6" s="255"/>
      <c r="BK6" s="255"/>
      <c r="BL6" s="255"/>
      <c r="BM6" s="255"/>
      <c r="BN6" s="255"/>
      <c r="BO6" s="255"/>
      <c r="BP6" s="255"/>
      <c r="BQ6" s="1095"/>
      <c r="BR6" s="1096"/>
      <c r="BS6" s="1096"/>
      <c r="BT6" s="1096"/>
      <c r="BU6" s="1096"/>
      <c r="BV6" s="1096"/>
      <c r="BW6" s="1096"/>
      <c r="BX6" s="1096"/>
      <c r="BY6" s="1096"/>
      <c r="BZ6" s="1096"/>
      <c r="CA6" s="1096"/>
      <c r="CB6" s="1096"/>
      <c r="CC6" s="1096"/>
      <c r="CD6" s="1096"/>
      <c r="CE6" s="1096"/>
      <c r="CF6" s="1096"/>
      <c r="CG6" s="1097"/>
      <c r="CH6" s="1101"/>
      <c r="CI6" s="1102"/>
      <c r="CJ6" s="1102"/>
      <c r="CK6" s="1102"/>
      <c r="CL6" s="1103"/>
      <c r="CM6" s="1101"/>
      <c r="CN6" s="1102"/>
      <c r="CO6" s="1102"/>
      <c r="CP6" s="1102"/>
      <c r="CQ6" s="1103"/>
      <c r="CR6" s="1101"/>
      <c r="CS6" s="1102"/>
      <c r="CT6" s="1102"/>
      <c r="CU6" s="1102"/>
      <c r="CV6" s="1103"/>
      <c r="CW6" s="1101"/>
      <c r="CX6" s="1102"/>
      <c r="CY6" s="1102"/>
      <c r="CZ6" s="1102"/>
      <c r="DA6" s="1103"/>
      <c r="DB6" s="1101"/>
      <c r="DC6" s="1102"/>
      <c r="DD6" s="1102"/>
      <c r="DE6" s="1102"/>
      <c r="DF6" s="1103"/>
      <c r="DG6" s="1196"/>
      <c r="DH6" s="1197"/>
      <c r="DI6" s="1197"/>
      <c r="DJ6" s="1197"/>
      <c r="DK6" s="1198"/>
      <c r="DL6" s="1196"/>
      <c r="DM6" s="1197"/>
      <c r="DN6" s="1197"/>
      <c r="DO6" s="1197"/>
      <c r="DP6" s="1198"/>
      <c r="DQ6" s="1101"/>
      <c r="DR6" s="1102"/>
      <c r="DS6" s="1102"/>
      <c r="DT6" s="1102"/>
      <c r="DU6" s="1103"/>
      <c r="DV6" s="1101"/>
      <c r="DW6" s="1102"/>
      <c r="DX6" s="1102"/>
      <c r="DY6" s="1102"/>
      <c r="DZ6" s="1115"/>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14370</v>
      </c>
      <c r="R7" s="1200"/>
      <c r="S7" s="1200"/>
      <c r="T7" s="1200"/>
      <c r="U7" s="1200"/>
      <c r="V7" s="1200">
        <v>13824</v>
      </c>
      <c r="W7" s="1200"/>
      <c r="X7" s="1200"/>
      <c r="Y7" s="1200"/>
      <c r="Z7" s="1200"/>
      <c r="AA7" s="1200">
        <v>547</v>
      </c>
      <c r="AB7" s="1200"/>
      <c r="AC7" s="1200"/>
      <c r="AD7" s="1200"/>
      <c r="AE7" s="1201"/>
      <c r="AF7" s="1202">
        <v>467</v>
      </c>
      <c r="AG7" s="1203"/>
      <c r="AH7" s="1203"/>
      <c r="AI7" s="1203"/>
      <c r="AJ7" s="1204"/>
      <c r="AK7" s="1186">
        <v>577</v>
      </c>
      <c r="AL7" s="1187"/>
      <c r="AM7" s="1187"/>
      <c r="AN7" s="1187"/>
      <c r="AO7" s="1187"/>
      <c r="AP7" s="1187">
        <v>12737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578</v>
      </c>
      <c r="BT7" s="1191"/>
      <c r="BU7" s="1191"/>
      <c r="BV7" s="1191"/>
      <c r="BW7" s="1191"/>
      <c r="BX7" s="1191"/>
      <c r="BY7" s="1191"/>
      <c r="BZ7" s="1191"/>
      <c r="CA7" s="1191"/>
      <c r="CB7" s="1191"/>
      <c r="CC7" s="1191"/>
      <c r="CD7" s="1191"/>
      <c r="CE7" s="1191"/>
      <c r="CF7" s="1191"/>
      <c r="CG7" s="1192"/>
      <c r="CH7" s="1183">
        <v>-3</v>
      </c>
      <c r="CI7" s="1184"/>
      <c r="CJ7" s="1184"/>
      <c r="CK7" s="1184"/>
      <c r="CL7" s="1185"/>
      <c r="CM7" s="1183">
        <v>75</v>
      </c>
      <c r="CN7" s="1184"/>
      <c r="CO7" s="1184"/>
      <c r="CP7" s="1184"/>
      <c r="CQ7" s="1185"/>
      <c r="CR7" s="1183">
        <v>102</v>
      </c>
      <c r="CS7" s="1184"/>
      <c r="CT7" s="1184"/>
      <c r="CU7" s="1184"/>
      <c r="CV7" s="1185"/>
      <c r="CW7" s="1183">
        <v>5</v>
      </c>
      <c r="CX7" s="1184"/>
      <c r="CY7" s="1184"/>
      <c r="CZ7" s="1184"/>
      <c r="DA7" s="1185"/>
      <c r="DB7" s="1183" t="s">
        <v>597</v>
      </c>
      <c r="DC7" s="1184"/>
      <c r="DD7" s="1184"/>
      <c r="DE7" s="1184"/>
      <c r="DF7" s="1185"/>
      <c r="DG7" s="1183" t="s">
        <v>597</v>
      </c>
      <c r="DH7" s="1184"/>
      <c r="DI7" s="1184"/>
      <c r="DJ7" s="1184"/>
      <c r="DK7" s="1185"/>
      <c r="DL7" s="1183" t="s">
        <v>597</v>
      </c>
      <c r="DM7" s="1184"/>
      <c r="DN7" s="1184"/>
      <c r="DO7" s="1184"/>
      <c r="DP7" s="1185"/>
      <c r="DQ7" s="1183" t="s">
        <v>597</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6"/>
      <c r="AG8" s="1117"/>
      <c r="AH8" s="1117"/>
      <c r="AI8" s="1117"/>
      <c r="AJ8" s="1118"/>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11" t="s">
        <v>579</v>
      </c>
      <c r="BT8" s="1112"/>
      <c r="BU8" s="1112"/>
      <c r="BV8" s="1112"/>
      <c r="BW8" s="1112"/>
      <c r="BX8" s="1112"/>
      <c r="BY8" s="1112"/>
      <c r="BZ8" s="1112"/>
      <c r="CA8" s="1112"/>
      <c r="CB8" s="1112"/>
      <c r="CC8" s="1112"/>
      <c r="CD8" s="1112"/>
      <c r="CE8" s="1112"/>
      <c r="CF8" s="1112"/>
      <c r="CG8" s="1113"/>
      <c r="CH8" s="1086">
        <v>-20</v>
      </c>
      <c r="CI8" s="1087"/>
      <c r="CJ8" s="1087"/>
      <c r="CK8" s="1087"/>
      <c r="CL8" s="1088"/>
      <c r="CM8" s="1086">
        <v>0</v>
      </c>
      <c r="CN8" s="1087"/>
      <c r="CO8" s="1087"/>
      <c r="CP8" s="1087"/>
      <c r="CQ8" s="1088"/>
      <c r="CR8" s="1086">
        <v>15</v>
      </c>
      <c r="CS8" s="1087"/>
      <c r="CT8" s="1087"/>
      <c r="CU8" s="1087"/>
      <c r="CV8" s="1088"/>
      <c r="CW8" s="1086">
        <v>22</v>
      </c>
      <c r="CX8" s="1087"/>
      <c r="CY8" s="1087"/>
      <c r="CZ8" s="1087"/>
      <c r="DA8" s="1088"/>
      <c r="DB8" s="1086" t="s">
        <v>597</v>
      </c>
      <c r="DC8" s="1087"/>
      <c r="DD8" s="1087"/>
      <c r="DE8" s="1087"/>
      <c r="DF8" s="1088"/>
      <c r="DG8" s="1086" t="s">
        <v>597</v>
      </c>
      <c r="DH8" s="1087"/>
      <c r="DI8" s="1087"/>
      <c r="DJ8" s="1087"/>
      <c r="DK8" s="1088"/>
      <c r="DL8" s="1086" t="s">
        <v>597</v>
      </c>
      <c r="DM8" s="1087"/>
      <c r="DN8" s="1087"/>
      <c r="DO8" s="1087"/>
      <c r="DP8" s="1088"/>
      <c r="DQ8" s="1086" t="s">
        <v>597</v>
      </c>
      <c r="DR8" s="1087"/>
      <c r="DS8" s="1087"/>
      <c r="DT8" s="1087"/>
      <c r="DU8" s="1088"/>
      <c r="DV8" s="1089"/>
      <c r="DW8" s="1090"/>
      <c r="DX8" s="1090"/>
      <c r="DY8" s="1090"/>
      <c r="DZ8" s="1091"/>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6"/>
      <c r="AG9" s="1117"/>
      <c r="AH9" s="1117"/>
      <c r="AI9" s="1117"/>
      <c r="AJ9" s="1118"/>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11" t="s">
        <v>580</v>
      </c>
      <c r="BT9" s="1112"/>
      <c r="BU9" s="1112"/>
      <c r="BV9" s="1112"/>
      <c r="BW9" s="1112"/>
      <c r="BX9" s="1112"/>
      <c r="BY9" s="1112"/>
      <c r="BZ9" s="1112"/>
      <c r="CA9" s="1112"/>
      <c r="CB9" s="1112"/>
      <c r="CC9" s="1112"/>
      <c r="CD9" s="1112"/>
      <c r="CE9" s="1112"/>
      <c r="CF9" s="1112"/>
      <c r="CG9" s="1113"/>
      <c r="CH9" s="1086">
        <v>-11</v>
      </c>
      <c r="CI9" s="1087"/>
      <c r="CJ9" s="1087"/>
      <c r="CK9" s="1087"/>
      <c r="CL9" s="1088"/>
      <c r="CM9" s="1086">
        <v>38</v>
      </c>
      <c r="CN9" s="1087"/>
      <c r="CO9" s="1087"/>
      <c r="CP9" s="1087"/>
      <c r="CQ9" s="1088"/>
      <c r="CR9" s="1086">
        <v>8</v>
      </c>
      <c r="CS9" s="1087"/>
      <c r="CT9" s="1087"/>
      <c r="CU9" s="1087"/>
      <c r="CV9" s="1088"/>
      <c r="CW9" s="1086" t="s">
        <v>597</v>
      </c>
      <c r="CX9" s="1087"/>
      <c r="CY9" s="1087"/>
      <c r="CZ9" s="1087"/>
      <c r="DA9" s="1088"/>
      <c r="DB9" s="1086" t="s">
        <v>597</v>
      </c>
      <c r="DC9" s="1087"/>
      <c r="DD9" s="1087"/>
      <c r="DE9" s="1087"/>
      <c r="DF9" s="1088"/>
      <c r="DG9" s="1086" t="s">
        <v>597</v>
      </c>
      <c r="DH9" s="1087"/>
      <c r="DI9" s="1087"/>
      <c r="DJ9" s="1087"/>
      <c r="DK9" s="1088"/>
      <c r="DL9" s="1086" t="s">
        <v>597</v>
      </c>
      <c r="DM9" s="1087"/>
      <c r="DN9" s="1087"/>
      <c r="DO9" s="1087"/>
      <c r="DP9" s="1088"/>
      <c r="DQ9" s="1086" t="s">
        <v>597</v>
      </c>
      <c r="DR9" s="1087"/>
      <c r="DS9" s="1087"/>
      <c r="DT9" s="1087"/>
      <c r="DU9" s="1088"/>
      <c r="DV9" s="1089"/>
      <c r="DW9" s="1090"/>
      <c r="DX9" s="1090"/>
      <c r="DY9" s="1090"/>
      <c r="DZ9" s="1091"/>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6"/>
      <c r="AG10" s="1117"/>
      <c r="AH10" s="1117"/>
      <c r="AI10" s="1117"/>
      <c r="AJ10" s="1118"/>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t="s">
        <v>581</v>
      </c>
      <c r="BS10" s="1111" t="s">
        <v>582</v>
      </c>
      <c r="BT10" s="1112"/>
      <c r="BU10" s="1112"/>
      <c r="BV10" s="1112"/>
      <c r="BW10" s="1112"/>
      <c r="BX10" s="1112"/>
      <c r="BY10" s="1112"/>
      <c r="BZ10" s="1112"/>
      <c r="CA10" s="1112"/>
      <c r="CB10" s="1112"/>
      <c r="CC10" s="1112"/>
      <c r="CD10" s="1112"/>
      <c r="CE10" s="1112"/>
      <c r="CF10" s="1112"/>
      <c r="CG10" s="1113"/>
      <c r="CH10" s="1086">
        <v>0</v>
      </c>
      <c r="CI10" s="1087"/>
      <c r="CJ10" s="1087"/>
      <c r="CK10" s="1087"/>
      <c r="CL10" s="1088"/>
      <c r="CM10" s="1086">
        <v>23</v>
      </c>
      <c r="CN10" s="1087"/>
      <c r="CO10" s="1087"/>
      <c r="CP10" s="1087"/>
      <c r="CQ10" s="1088"/>
      <c r="CR10" s="1086">
        <v>15</v>
      </c>
      <c r="CS10" s="1087"/>
      <c r="CT10" s="1087"/>
      <c r="CU10" s="1087"/>
      <c r="CV10" s="1088"/>
      <c r="CW10" s="1086" t="s">
        <v>597</v>
      </c>
      <c r="CX10" s="1087"/>
      <c r="CY10" s="1087"/>
      <c r="CZ10" s="1087"/>
      <c r="DA10" s="1088"/>
      <c r="DB10" s="1086" t="s">
        <v>597</v>
      </c>
      <c r="DC10" s="1087"/>
      <c r="DD10" s="1087"/>
      <c r="DE10" s="1087"/>
      <c r="DF10" s="1088"/>
      <c r="DG10" s="1086" t="s">
        <v>597</v>
      </c>
      <c r="DH10" s="1087"/>
      <c r="DI10" s="1087"/>
      <c r="DJ10" s="1087"/>
      <c r="DK10" s="1088"/>
      <c r="DL10" s="1086" t="s">
        <v>597</v>
      </c>
      <c r="DM10" s="1087"/>
      <c r="DN10" s="1087"/>
      <c r="DO10" s="1087"/>
      <c r="DP10" s="1088"/>
      <c r="DQ10" s="1086" t="s">
        <v>597</v>
      </c>
      <c r="DR10" s="1087"/>
      <c r="DS10" s="1087"/>
      <c r="DT10" s="1087"/>
      <c r="DU10" s="1088"/>
      <c r="DV10" s="1089"/>
      <c r="DW10" s="1090"/>
      <c r="DX10" s="1090"/>
      <c r="DY10" s="1090"/>
      <c r="DZ10" s="1091"/>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6"/>
      <c r="AG11" s="1117"/>
      <c r="AH11" s="1117"/>
      <c r="AI11" s="1117"/>
      <c r="AJ11" s="1118"/>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11"/>
      <c r="BT11" s="1112"/>
      <c r="BU11" s="1112"/>
      <c r="BV11" s="1112"/>
      <c r="BW11" s="1112"/>
      <c r="BX11" s="1112"/>
      <c r="BY11" s="1112"/>
      <c r="BZ11" s="1112"/>
      <c r="CA11" s="1112"/>
      <c r="CB11" s="1112"/>
      <c r="CC11" s="1112"/>
      <c r="CD11" s="1112"/>
      <c r="CE11" s="1112"/>
      <c r="CF11" s="1112"/>
      <c r="CG11" s="1113"/>
      <c r="CH11" s="1086"/>
      <c r="CI11" s="1087"/>
      <c r="CJ11" s="1087"/>
      <c r="CK11" s="1087"/>
      <c r="CL11" s="1088"/>
      <c r="CM11" s="1086"/>
      <c r="CN11" s="1087"/>
      <c r="CO11" s="1087"/>
      <c r="CP11" s="1087"/>
      <c r="CQ11" s="1088"/>
      <c r="CR11" s="1086"/>
      <c r="CS11" s="1087"/>
      <c r="CT11" s="1087"/>
      <c r="CU11" s="1087"/>
      <c r="CV11" s="1088"/>
      <c r="CW11" s="1086"/>
      <c r="CX11" s="1087"/>
      <c r="CY11" s="1087"/>
      <c r="CZ11" s="1087"/>
      <c r="DA11" s="1088"/>
      <c r="DB11" s="1086"/>
      <c r="DC11" s="1087"/>
      <c r="DD11" s="1087"/>
      <c r="DE11" s="1087"/>
      <c r="DF11" s="1088"/>
      <c r="DG11" s="1086"/>
      <c r="DH11" s="1087"/>
      <c r="DI11" s="1087"/>
      <c r="DJ11" s="1087"/>
      <c r="DK11" s="1088"/>
      <c r="DL11" s="1086"/>
      <c r="DM11" s="1087"/>
      <c r="DN11" s="1087"/>
      <c r="DO11" s="1087"/>
      <c r="DP11" s="1088"/>
      <c r="DQ11" s="1086"/>
      <c r="DR11" s="1087"/>
      <c r="DS11" s="1087"/>
      <c r="DT11" s="1087"/>
      <c r="DU11" s="1088"/>
      <c r="DV11" s="1089"/>
      <c r="DW11" s="1090"/>
      <c r="DX11" s="1090"/>
      <c r="DY11" s="1090"/>
      <c r="DZ11" s="1091"/>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6"/>
      <c r="AG12" s="1117"/>
      <c r="AH12" s="1117"/>
      <c r="AI12" s="1117"/>
      <c r="AJ12" s="1118"/>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11"/>
      <c r="BT12" s="1112"/>
      <c r="BU12" s="1112"/>
      <c r="BV12" s="1112"/>
      <c r="BW12" s="1112"/>
      <c r="BX12" s="1112"/>
      <c r="BY12" s="1112"/>
      <c r="BZ12" s="1112"/>
      <c r="CA12" s="1112"/>
      <c r="CB12" s="1112"/>
      <c r="CC12" s="1112"/>
      <c r="CD12" s="1112"/>
      <c r="CE12" s="1112"/>
      <c r="CF12" s="1112"/>
      <c r="CG12" s="1113"/>
      <c r="CH12" s="1086"/>
      <c r="CI12" s="1087"/>
      <c r="CJ12" s="1087"/>
      <c r="CK12" s="1087"/>
      <c r="CL12" s="1088"/>
      <c r="CM12" s="1086"/>
      <c r="CN12" s="1087"/>
      <c r="CO12" s="1087"/>
      <c r="CP12" s="1087"/>
      <c r="CQ12" s="1088"/>
      <c r="CR12" s="1086"/>
      <c r="CS12" s="1087"/>
      <c r="CT12" s="1087"/>
      <c r="CU12" s="1087"/>
      <c r="CV12" s="1088"/>
      <c r="CW12" s="1086"/>
      <c r="CX12" s="1087"/>
      <c r="CY12" s="1087"/>
      <c r="CZ12" s="1087"/>
      <c r="DA12" s="1088"/>
      <c r="DB12" s="1086"/>
      <c r="DC12" s="1087"/>
      <c r="DD12" s="1087"/>
      <c r="DE12" s="1087"/>
      <c r="DF12" s="1088"/>
      <c r="DG12" s="1086"/>
      <c r="DH12" s="1087"/>
      <c r="DI12" s="1087"/>
      <c r="DJ12" s="1087"/>
      <c r="DK12" s="1088"/>
      <c r="DL12" s="1086"/>
      <c r="DM12" s="1087"/>
      <c r="DN12" s="1087"/>
      <c r="DO12" s="1087"/>
      <c r="DP12" s="1088"/>
      <c r="DQ12" s="1086"/>
      <c r="DR12" s="1087"/>
      <c r="DS12" s="1087"/>
      <c r="DT12" s="1087"/>
      <c r="DU12" s="1088"/>
      <c r="DV12" s="1089"/>
      <c r="DW12" s="1090"/>
      <c r="DX12" s="1090"/>
      <c r="DY12" s="1090"/>
      <c r="DZ12" s="1091"/>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6"/>
      <c r="AG13" s="1117"/>
      <c r="AH13" s="1117"/>
      <c r="AI13" s="1117"/>
      <c r="AJ13" s="1118"/>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11"/>
      <c r="BT13" s="1112"/>
      <c r="BU13" s="1112"/>
      <c r="BV13" s="1112"/>
      <c r="BW13" s="1112"/>
      <c r="BX13" s="1112"/>
      <c r="BY13" s="1112"/>
      <c r="BZ13" s="1112"/>
      <c r="CA13" s="1112"/>
      <c r="CB13" s="1112"/>
      <c r="CC13" s="1112"/>
      <c r="CD13" s="1112"/>
      <c r="CE13" s="1112"/>
      <c r="CF13" s="1112"/>
      <c r="CG13" s="1113"/>
      <c r="CH13" s="1086"/>
      <c r="CI13" s="1087"/>
      <c r="CJ13" s="1087"/>
      <c r="CK13" s="1087"/>
      <c r="CL13" s="1088"/>
      <c r="CM13" s="1086"/>
      <c r="CN13" s="1087"/>
      <c r="CO13" s="1087"/>
      <c r="CP13" s="1087"/>
      <c r="CQ13" s="1088"/>
      <c r="CR13" s="1086"/>
      <c r="CS13" s="1087"/>
      <c r="CT13" s="1087"/>
      <c r="CU13" s="1087"/>
      <c r="CV13" s="1088"/>
      <c r="CW13" s="1086"/>
      <c r="CX13" s="1087"/>
      <c r="CY13" s="1087"/>
      <c r="CZ13" s="1087"/>
      <c r="DA13" s="1088"/>
      <c r="DB13" s="1086"/>
      <c r="DC13" s="1087"/>
      <c r="DD13" s="1087"/>
      <c r="DE13" s="1087"/>
      <c r="DF13" s="1088"/>
      <c r="DG13" s="1086"/>
      <c r="DH13" s="1087"/>
      <c r="DI13" s="1087"/>
      <c r="DJ13" s="1087"/>
      <c r="DK13" s="1088"/>
      <c r="DL13" s="1086"/>
      <c r="DM13" s="1087"/>
      <c r="DN13" s="1087"/>
      <c r="DO13" s="1087"/>
      <c r="DP13" s="1088"/>
      <c r="DQ13" s="1086"/>
      <c r="DR13" s="1087"/>
      <c r="DS13" s="1087"/>
      <c r="DT13" s="1087"/>
      <c r="DU13" s="1088"/>
      <c r="DV13" s="1089"/>
      <c r="DW13" s="1090"/>
      <c r="DX13" s="1090"/>
      <c r="DY13" s="1090"/>
      <c r="DZ13" s="1091"/>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6"/>
      <c r="AG14" s="1117"/>
      <c r="AH14" s="1117"/>
      <c r="AI14" s="1117"/>
      <c r="AJ14" s="1118"/>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11"/>
      <c r="BT14" s="1112"/>
      <c r="BU14" s="1112"/>
      <c r="BV14" s="1112"/>
      <c r="BW14" s="1112"/>
      <c r="BX14" s="1112"/>
      <c r="BY14" s="1112"/>
      <c r="BZ14" s="1112"/>
      <c r="CA14" s="1112"/>
      <c r="CB14" s="1112"/>
      <c r="CC14" s="1112"/>
      <c r="CD14" s="1112"/>
      <c r="CE14" s="1112"/>
      <c r="CF14" s="1112"/>
      <c r="CG14" s="1113"/>
      <c r="CH14" s="1086"/>
      <c r="CI14" s="1087"/>
      <c r="CJ14" s="1087"/>
      <c r="CK14" s="1087"/>
      <c r="CL14" s="1088"/>
      <c r="CM14" s="1086"/>
      <c r="CN14" s="1087"/>
      <c r="CO14" s="1087"/>
      <c r="CP14" s="1087"/>
      <c r="CQ14" s="1088"/>
      <c r="CR14" s="1086"/>
      <c r="CS14" s="1087"/>
      <c r="CT14" s="1087"/>
      <c r="CU14" s="1087"/>
      <c r="CV14" s="1088"/>
      <c r="CW14" s="1086"/>
      <c r="CX14" s="1087"/>
      <c r="CY14" s="1087"/>
      <c r="CZ14" s="1087"/>
      <c r="DA14" s="1088"/>
      <c r="DB14" s="1086"/>
      <c r="DC14" s="1087"/>
      <c r="DD14" s="1087"/>
      <c r="DE14" s="1087"/>
      <c r="DF14" s="1088"/>
      <c r="DG14" s="1086"/>
      <c r="DH14" s="1087"/>
      <c r="DI14" s="1087"/>
      <c r="DJ14" s="1087"/>
      <c r="DK14" s="1088"/>
      <c r="DL14" s="1086"/>
      <c r="DM14" s="1087"/>
      <c r="DN14" s="1087"/>
      <c r="DO14" s="1087"/>
      <c r="DP14" s="1088"/>
      <c r="DQ14" s="1086"/>
      <c r="DR14" s="1087"/>
      <c r="DS14" s="1087"/>
      <c r="DT14" s="1087"/>
      <c r="DU14" s="1088"/>
      <c r="DV14" s="1089"/>
      <c r="DW14" s="1090"/>
      <c r="DX14" s="1090"/>
      <c r="DY14" s="1090"/>
      <c r="DZ14" s="1091"/>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6"/>
      <c r="AG15" s="1117"/>
      <c r="AH15" s="1117"/>
      <c r="AI15" s="1117"/>
      <c r="AJ15" s="1118"/>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11"/>
      <c r="BT15" s="1112"/>
      <c r="BU15" s="1112"/>
      <c r="BV15" s="1112"/>
      <c r="BW15" s="1112"/>
      <c r="BX15" s="1112"/>
      <c r="BY15" s="1112"/>
      <c r="BZ15" s="1112"/>
      <c r="CA15" s="1112"/>
      <c r="CB15" s="1112"/>
      <c r="CC15" s="1112"/>
      <c r="CD15" s="1112"/>
      <c r="CE15" s="1112"/>
      <c r="CF15" s="1112"/>
      <c r="CG15" s="1113"/>
      <c r="CH15" s="1086"/>
      <c r="CI15" s="1087"/>
      <c r="CJ15" s="1087"/>
      <c r="CK15" s="1087"/>
      <c r="CL15" s="1088"/>
      <c r="CM15" s="1086"/>
      <c r="CN15" s="1087"/>
      <c r="CO15" s="1087"/>
      <c r="CP15" s="1087"/>
      <c r="CQ15" s="1088"/>
      <c r="CR15" s="1086"/>
      <c r="CS15" s="1087"/>
      <c r="CT15" s="1087"/>
      <c r="CU15" s="1087"/>
      <c r="CV15" s="1088"/>
      <c r="CW15" s="1086"/>
      <c r="CX15" s="1087"/>
      <c r="CY15" s="1087"/>
      <c r="CZ15" s="1087"/>
      <c r="DA15" s="1088"/>
      <c r="DB15" s="1086"/>
      <c r="DC15" s="1087"/>
      <c r="DD15" s="1087"/>
      <c r="DE15" s="1087"/>
      <c r="DF15" s="1088"/>
      <c r="DG15" s="1086"/>
      <c r="DH15" s="1087"/>
      <c r="DI15" s="1087"/>
      <c r="DJ15" s="1087"/>
      <c r="DK15" s="1088"/>
      <c r="DL15" s="1086"/>
      <c r="DM15" s="1087"/>
      <c r="DN15" s="1087"/>
      <c r="DO15" s="1087"/>
      <c r="DP15" s="1088"/>
      <c r="DQ15" s="1086"/>
      <c r="DR15" s="1087"/>
      <c r="DS15" s="1087"/>
      <c r="DT15" s="1087"/>
      <c r="DU15" s="1088"/>
      <c r="DV15" s="1089"/>
      <c r="DW15" s="1090"/>
      <c r="DX15" s="1090"/>
      <c r="DY15" s="1090"/>
      <c r="DZ15" s="1091"/>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6"/>
      <c r="AG16" s="1117"/>
      <c r="AH16" s="1117"/>
      <c r="AI16" s="1117"/>
      <c r="AJ16" s="1118"/>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11"/>
      <c r="BT16" s="1112"/>
      <c r="BU16" s="1112"/>
      <c r="BV16" s="1112"/>
      <c r="BW16" s="1112"/>
      <c r="BX16" s="1112"/>
      <c r="BY16" s="1112"/>
      <c r="BZ16" s="1112"/>
      <c r="CA16" s="1112"/>
      <c r="CB16" s="1112"/>
      <c r="CC16" s="1112"/>
      <c r="CD16" s="1112"/>
      <c r="CE16" s="1112"/>
      <c r="CF16" s="1112"/>
      <c r="CG16" s="1113"/>
      <c r="CH16" s="1086"/>
      <c r="CI16" s="1087"/>
      <c r="CJ16" s="1087"/>
      <c r="CK16" s="1087"/>
      <c r="CL16" s="1088"/>
      <c r="CM16" s="1086"/>
      <c r="CN16" s="1087"/>
      <c r="CO16" s="1087"/>
      <c r="CP16" s="1087"/>
      <c r="CQ16" s="1088"/>
      <c r="CR16" s="1086"/>
      <c r="CS16" s="1087"/>
      <c r="CT16" s="1087"/>
      <c r="CU16" s="1087"/>
      <c r="CV16" s="1088"/>
      <c r="CW16" s="1086"/>
      <c r="CX16" s="1087"/>
      <c r="CY16" s="1087"/>
      <c r="CZ16" s="1087"/>
      <c r="DA16" s="1088"/>
      <c r="DB16" s="1086"/>
      <c r="DC16" s="1087"/>
      <c r="DD16" s="1087"/>
      <c r="DE16" s="1087"/>
      <c r="DF16" s="1088"/>
      <c r="DG16" s="1086"/>
      <c r="DH16" s="1087"/>
      <c r="DI16" s="1087"/>
      <c r="DJ16" s="1087"/>
      <c r="DK16" s="1088"/>
      <c r="DL16" s="1086"/>
      <c r="DM16" s="1087"/>
      <c r="DN16" s="1087"/>
      <c r="DO16" s="1087"/>
      <c r="DP16" s="1088"/>
      <c r="DQ16" s="1086"/>
      <c r="DR16" s="1087"/>
      <c r="DS16" s="1087"/>
      <c r="DT16" s="1087"/>
      <c r="DU16" s="1088"/>
      <c r="DV16" s="1089"/>
      <c r="DW16" s="1090"/>
      <c r="DX16" s="1090"/>
      <c r="DY16" s="1090"/>
      <c r="DZ16" s="1091"/>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6"/>
      <c r="AG17" s="1117"/>
      <c r="AH17" s="1117"/>
      <c r="AI17" s="1117"/>
      <c r="AJ17" s="1118"/>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11"/>
      <c r="BT17" s="1112"/>
      <c r="BU17" s="1112"/>
      <c r="BV17" s="1112"/>
      <c r="BW17" s="1112"/>
      <c r="BX17" s="1112"/>
      <c r="BY17" s="1112"/>
      <c r="BZ17" s="1112"/>
      <c r="CA17" s="1112"/>
      <c r="CB17" s="1112"/>
      <c r="CC17" s="1112"/>
      <c r="CD17" s="1112"/>
      <c r="CE17" s="1112"/>
      <c r="CF17" s="1112"/>
      <c r="CG17" s="1113"/>
      <c r="CH17" s="1086"/>
      <c r="CI17" s="1087"/>
      <c r="CJ17" s="1087"/>
      <c r="CK17" s="1087"/>
      <c r="CL17" s="1088"/>
      <c r="CM17" s="1086"/>
      <c r="CN17" s="1087"/>
      <c r="CO17" s="1087"/>
      <c r="CP17" s="1087"/>
      <c r="CQ17" s="1088"/>
      <c r="CR17" s="1086"/>
      <c r="CS17" s="1087"/>
      <c r="CT17" s="1087"/>
      <c r="CU17" s="1087"/>
      <c r="CV17" s="1088"/>
      <c r="CW17" s="1086"/>
      <c r="CX17" s="1087"/>
      <c r="CY17" s="1087"/>
      <c r="CZ17" s="1087"/>
      <c r="DA17" s="1088"/>
      <c r="DB17" s="1086"/>
      <c r="DC17" s="1087"/>
      <c r="DD17" s="1087"/>
      <c r="DE17" s="1087"/>
      <c r="DF17" s="1088"/>
      <c r="DG17" s="1086"/>
      <c r="DH17" s="1087"/>
      <c r="DI17" s="1087"/>
      <c r="DJ17" s="1087"/>
      <c r="DK17" s="1088"/>
      <c r="DL17" s="1086"/>
      <c r="DM17" s="1087"/>
      <c r="DN17" s="1087"/>
      <c r="DO17" s="1087"/>
      <c r="DP17" s="1088"/>
      <c r="DQ17" s="1086"/>
      <c r="DR17" s="1087"/>
      <c r="DS17" s="1087"/>
      <c r="DT17" s="1087"/>
      <c r="DU17" s="1088"/>
      <c r="DV17" s="1089"/>
      <c r="DW17" s="1090"/>
      <c r="DX17" s="1090"/>
      <c r="DY17" s="1090"/>
      <c r="DZ17" s="1091"/>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6"/>
      <c r="AG18" s="1117"/>
      <c r="AH18" s="1117"/>
      <c r="AI18" s="1117"/>
      <c r="AJ18" s="1118"/>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11"/>
      <c r="BT18" s="1112"/>
      <c r="BU18" s="1112"/>
      <c r="BV18" s="1112"/>
      <c r="BW18" s="1112"/>
      <c r="BX18" s="1112"/>
      <c r="BY18" s="1112"/>
      <c r="BZ18" s="1112"/>
      <c r="CA18" s="1112"/>
      <c r="CB18" s="1112"/>
      <c r="CC18" s="1112"/>
      <c r="CD18" s="1112"/>
      <c r="CE18" s="1112"/>
      <c r="CF18" s="1112"/>
      <c r="CG18" s="1113"/>
      <c r="CH18" s="1086"/>
      <c r="CI18" s="1087"/>
      <c r="CJ18" s="1087"/>
      <c r="CK18" s="1087"/>
      <c r="CL18" s="1088"/>
      <c r="CM18" s="1086"/>
      <c r="CN18" s="1087"/>
      <c r="CO18" s="1087"/>
      <c r="CP18" s="1087"/>
      <c r="CQ18" s="1088"/>
      <c r="CR18" s="1086"/>
      <c r="CS18" s="1087"/>
      <c r="CT18" s="1087"/>
      <c r="CU18" s="1087"/>
      <c r="CV18" s="1088"/>
      <c r="CW18" s="1086"/>
      <c r="CX18" s="1087"/>
      <c r="CY18" s="1087"/>
      <c r="CZ18" s="1087"/>
      <c r="DA18" s="1088"/>
      <c r="DB18" s="1086"/>
      <c r="DC18" s="1087"/>
      <c r="DD18" s="1087"/>
      <c r="DE18" s="1087"/>
      <c r="DF18" s="1088"/>
      <c r="DG18" s="1086"/>
      <c r="DH18" s="1087"/>
      <c r="DI18" s="1087"/>
      <c r="DJ18" s="1087"/>
      <c r="DK18" s="1088"/>
      <c r="DL18" s="1086"/>
      <c r="DM18" s="1087"/>
      <c r="DN18" s="1087"/>
      <c r="DO18" s="1087"/>
      <c r="DP18" s="1088"/>
      <c r="DQ18" s="1086"/>
      <c r="DR18" s="1087"/>
      <c r="DS18" s="1087"/>
      <c r="DT18" s="1087"/>
      <c r="DU18" s="1088"/>
      <c r="DV18" s="1089"/>
      <c r="DW18" s="1090"/>
      <c r="DX18" s="1090"/>
      <c r="DY18" s="1090"/>
      <c r="DZ18" s="1091"/>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6"/>
      <c r="AG19" s="1117"/>
      <c r="AH19" s="1117"/>
      <c r="AI19" s="1117"/>
      <c r="AJ19" s="1118"/>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11"/>
      <c r="BT19" s="1112"/>
      <c r="BU19" s="1112"/>
      <c r="BV19" s="1112"/>
      <c r="BW19" s="1112"/>
      <c r="BX19" s="1112"/>
      <c r="BY19" s="1112"/>
      <c r="BZ19" s="1112"/>
      <c r="CA19" s="1112"/>
      <c r="CB19" s="1112"/>
      <c r="CC19" s="1112"/>
      <c r="CD19" s="1112"/>
      <c r="CE19" s="1112"/>
      <c r="CF19" s="1112"/>
      <c r="CG19" s="1113"/>
      <c r="CH19" s="1086"/>
      <c r="CI19" s="1087"/>
      <c r="CJ19" s="1087"/>
      <c r="CK19" s="1087"/>
      <c r="CL19" s="1088"/>
      <c r="CM19" s="1086"/>
      <c r="CN19" s="1087"/>
      <c r="CO19" s="1087"/>
      <c r="CP19" s="1087"/>
      <c r="CQ19" s="1088"/>
      <c r="CR19" s="1086"/>
      <c r="CS19" s="1087"/>
      <c r="CT19" s="1087"/>
      <c r="CU19" s="1087"/>
      <c r="CV19" s="1088"/>
      <c r="CW19" s="1086"/>
      <c r="CX19" s="1087"/>
      <c r="CY19" s="1087"/>
      <c r="CZ19" s="1087"/>
      <c r="DA19" s="1088"/>
      <c r="DB19" s="1086"/>
      <c r="DC19" s="1087"/>
      <c r="DD19" s="1087"/>
      <c r="DE19" s="1087"/>
      <c r="DF19" s="1088"/>
      <c r="DG19" s="1086"/>
      <c r="DH19" s="1087"/>
      <c r="DI19" s="1087"/>
      <c r="DJ19" s="1087"/>
      <c r="DK19" s="1088"/>
      <c r="DL19" s="1086"/>
      <c r="DM19" s="1087"/>
      <c r="DN19" s="1087"/>
      <c r="DO19" s="1087"/>
      <c r="DP19" s="1088"/>
      <c r="DQ19" s="1086"/>
      <c r="DR19" s="1087"/>
      <c r="DS19" s="1087"/>
      <c r="DT19" s="1087"/>
      <c r="DU19" s="1088"/>
      <c r="DV19" s="1089"/>
      <c r="DW19" s="1090"/>
      <c r="DX19" s="1090"/>
      <c r="DY19" s="1090"/>
      <c r="DZ19" s="1091"/>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6"/>
      <c r="AG20" s="1117"/>
      <c r="AH20" s="1117"/>
      <c r="AI20" s="1117"/>
      <c r="AJ20" s="1118"/>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11"/>
      <c r="BT20" s="1112"/>
      <c r="BU20" s="1112"/>
      <c r="BV20" s="1112"/>
      <c r="BW20" s="1112"/>
      <c r="BX20" s="1112"/>
      <c r="BY20" s="1112"/>
      <c r="BZ20" s="1112"/>
      <c r="CA20" s="1112"/>
      <c r="CB20" s="1112"/>
      <c r="CC20" s="1112"/>
      <c r="CD20" s="1112"/>
      <c r="CE20" s="1112"/>
      <c r="CF20" s="1112"/>
      <c r="CG20" s="1113"/>
      <c r="CH20" s="1086"/>
      <c r="CI20" s="1087"/>
      <c r="CJ20" s="1087"/>
      <c r="CK20" s="1087"/>
      <c r="CL20" s="1088"/>
      <c r="CM20" s="1086"/>
      <c r="CN20" s="1087"/>
      <c r="CO20" s="1087"/>
      <c r="CP20" s="1087"/>
      <c r="CQ20" s="1088"/>
      <c r="CR20" s="1086"/>
      <c r="CS20" s="1087"/>
      <c r="CT20" s="1087"/>
      <c r="CU20" s="1087"/>
      <c r="CV20" s="1088"/>
      <c r="CW20" s="1086"/>
      <c r="CX20" s="1087"/>
      <c r="CY20" s="1087"/>
      <c r="CZ20" s="1087"/>
      <c r="DA20" s="1088"/>
      <c r="DB20" s="1086"/>
      <c r="DC20" s="1087"/>
      <c r="DD20" s="1087"/>
      <c r="DE20" s="1087"/>
      <c r="DF20" s="1088"/>
      <c r="DG20" s="1086"/>
      <c r="DH20" s="1087"/>
      <c r="DI20" s="1087"/>
      <c r="DJ20" s="1087"/>
      <c r="DK20" s="1088"/>
      <c r="DL20" s="1086"/>
      <c r="DM20" s="1087"/>
      <c r="DN20" s="1087"/>
      <c r="DO20" s="1087"/>
      <c r="DP20" s="1088"/>
      <c r="DQ20" s="1086"/>
      <c r="DR20" s="1087"/>
      <c r="DS20" s="1087"/>
      <c r="DT20" s="1087"/>
      <c r="DU20" s="1088"/>
      <c r="DV20" s="1089"/>
      <c r="DW20" s="1090"/>
      <c r="DX20" s="1090"/>
      <c r="DY20" s="1090"/>
      <c r="DZ20" s="1091"/>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6"/>
      <c r="AG21" s="1117"/>
      <c r="AH21" s="1117"/>
      <c r="AI21" s="1117"/>
      <c r="AJ21" s="1118"/>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11"/>
      <c r="BT21" s="1112"/>
      <c r="BU21" s="1112"/>
      <c r="BV21" s="1112"/>
      <c r="BW21" s="1112"/>
      <c r="BX21" s="1112"/>
      <c r="BY21" s="1112"/>
      <c r="BZ21" s="1112"/>
      <c r="CA21" s="1112"/>
      <c r="CB21" s="1112"/>
      <c r="CC21" s="1112"/>
      <c r="CD21" s="1112"/>
      <c r="CE21" s="1112"/>
      <c r="CF21" s="1112"/>
      <c r="CG21" s="1113"/>
      <c r="CH21" s="1086"/>
      <c r="CI21" s="1087"/>
      <c r="CJ21" s="1087"/>
      <c r="CK21" s="1087"/>
      <c r="CL21" s="1088"/>
      <c r="CM21" s="1086"/>
      <c r="CN21" s="1087"/>
      <c r="CO21" s="1087"/>
      <c r="CP21" s="1087"/>
      <c r="CQ21" s="1088"/>
      <c r="CR21" s="1086"/>
      <c r="CS21" s="1087"/>
      <c r="CT21" s="1087"/>
      <c r="CU21" s="1087"/>
      <c r="CV21" s="1088"/>
      <c r="CW21" s="1086"/>
      <c r="CX21" s="1087"/>
      <c r="CY21" s="1087"/>
      <c r="CZ21" s="1087"/>
      <c r="DA21" s="1088"/>
      <c r="DB21" s="1086"/>
      <c r="DC21" s="1087"/>
      <c r="DD21" s="1087"/>
      <c r="DE21" s="1087"/>
      <c r="DF21" s="1088"/>
      <c r="DG21" s="1086"/>
      <c r="DH21" s="1087"/>
      <c r="DI21" s="1087"/>
      <c r="DJ21" s="1087"/>
      <c r="DK21" s="1088"/>
      <c r="DL21" s="1086"/>
      <c r="DM21" s="1087"/>
      <c r="DN21" s="1087"/>
      <c r="DO21" s="1087"/>
      <c r="DP21" s="1088"/>
      <c r="DQ21" s="1086"/>
      <c r="DR21" s="1087"/>
      <c r="DS21" s="1087"/>
      <c r="DT21" s="1087"/>
      <c r="DU21" s="1088"/>
      <c r="DV21" s="1089"/>
      <c r="DW21" s="1090"/>
      <c r="DX21" s="1090"/>
      <c r="DY21" s="1090"/>
      <c r="DZ21" s="1091"/>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6"/>
      <c r="AG22" s="1117"/>
      <c r="AH22" s="1117"/>
      <c r="AI22" s="1117"/>
      <c r="AJ22" s="1118"/>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11"/>
      <c r="BT22" s="1112"/>
      <c r="BU22" s="1112"/>
      <c r="BV22" s="1112"/>
      <c r="BW22" s="1112"/>
      <c r="BX22" s="1112"/>
      <c r="BY22" s="1112"/>
      <c r="BZ22" s="1112"/>
      <c r="CA22" s="1112"/>
      <c r="CB22" s="1112"/>
      <c r="CC22" s="1112"/>
      <c r="CD22" s="1112"/>
      <c r="CE22" s="1112"/>
      <c r="CF22" s="1112"/>
      <c r="CG22" s="1113"/>
      <c r="CH22" s="1086"/>
      <c r="CI22" s="1087"/>
      <c r="CJ22" s="1087"/>
      <c r="CK22" s="1087"/>
      <c r="CL22" s="1088"/>
      <c r="CM22" s="1086"/>
      <c r="CN22" s="1087"/>
      <c r="CO22" s="1087"/>
      <c r="CP22" s="1087"/>
      <c r="CQ22" s="1088"/>
      <c r="CR22" s="1086"/>
      <c r="CS22" s="1087"/>
      <c r="CT22" s="1087"/>
      <c r="CU22" s="1087"/>
      <c r="CV22" s="1088"/>
      <c r="CW22" s="1086"/>
      <c r="CX22" s="1087"/>
      <c r="CY22" s="1087"/>
      <c r="CZ22" s="1087"/>
      <c r="DA22" s="1088"/>
      <c r="DB22" s="1086"/>
      <c r="DC22" s="1087"/>
      <c r="DD22" s="1087"/>
      <c r="DE22" s="1087"/>
      <c r="DF22" s="1088"/>
      <c r="DG22" s="1086"/>
      <c r="DH22" s="1087"/>
      <c r="DI22" s="1087"/>
      <c r="DJ22" s="1087"/>
      <c r="DK22" s="1088"/>
      <c r="DL22" s="1086"/>
      <c r="DM22" s="1087"/>
      <c r="DN22" s="1087"/>
      <c r="DO22" s="1087"/>
      <c r="DP22" s="1088"/>
      <c r="DQ22" s="1086"/>
      <c r="DR22" s="1087"/>
      <c r="DS22" s="1087"/>
      <c r="DT22" s="1087"/>
      <c r="DU22" s="1088"/>
      <c r="DV22" s="1089"/>
      <c r="DW22" s="1090"/>
      <c r="DX22" s="1090"/>
      <c r="DY22" s="1090"/>
      <c r="DZ22" s="1091"/>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3">
        <f>Q7</f>
        <v>14370</v>
      </c>
      <c r="R23" s="1164"/>
      <c r="S23" s="1164"/>
      <c r="T23" s="1164"/>
      <c r="U23" s="1164"/>
      <c r="V23" s="1164">
        <f>V7</f>
        <v>13824</v>
      </c>
      <c r="W23" s="1164"/>
      <c r="X23" s="1164"/>
      <c r="Y23" s="1164"/>
      <c r="Z23" s="1164"/>
      <c r="AA23" s="1164">
        <f>AA7</f>
        <v>547</v>
      </c>
      <c r="AB23" s="1164"/>
      <c r="AC23" s="1164"/>
      <c r="AD23" s="1164"/>
      <c r="AE23" s="1165"/>
      <c r="AF23" s="1166">
        <v>467</v>
      </c>
      <c r="AG23" s="1164"/>
      <c r="AH23" s="1164"/>
      <c r="AI23" s="1164"/>
      <c r="AJ23" s="1167"/>
      <c r="AK23" s="1168"/>
      <c r="AL23" s="1169"/>
      <c r="AM23" s="1169"/>
      <c r="AN23" s="1169"/>
      <c r="AO23" s="1169"/>
      <c r="AP23" s="1164">
        <f>AP7</f>
        <v>12737</v>
      </c>
      <c r="AQ23" s="1164"/>
      <c r="AR23" s="1164"/>
      <c r="AS23" s="1164"/>
      <c r="AT23" s="1164"/>
      <c r="AU23" s="1170"/>
      <c r="AV23" s="1170"/>
      <c r="AW23" s="1170"/>
      <c r="AX23" s="1170"/>
      <c r="AY23" s="1171"/>
      <c r="AZ23" s="1160" t="s">
        <v>232</v>
      </c>
      <c r="BA23" s="1161"/>
      <c r="BB23" s="1161"/>
      <c r="BC23" s="1161"/>
      <c r="BD23" s="1162"/>
      <c r="BE23" s="255"/>
      <c r="BF23" s="255"/>
      <c r="BG23" s="255"/>
      <c r="BH23" s="255"/>
      <c r="BI23" s="255"/>
      <c r="BJ23" s="255"/>
      <c r="BK23" s="255"/>
      <c r="BL23" s="255"/>
      <c r="BM23" s="255"/>
      <c r="BN23" s="255"/>
      <c r="BO23" s="255"/>
      <c r="BP23" s="255"/>
      <c r="BQ23" s="264">
        <v>17</v>
      </c>
      <c r="BR23" s="265"/>
      <c r="BS23" s="1111"/>
      <c r="BT23" s="1112"/>
      <c r="BU23" s="1112"/>
      <c r="BV23" s="1112"/>
      <c r="BW23" s="1112"/>
      <c r="BX23" s="1112"/>
      <c r="BY23" s="1112"/>
      <c r="BZ23" s="1112"/>
      <c r="CA23" s="1112"/>
      <c r="CB23" s="1112"/>
      <c r="CC23" s="1112"/>
      <c r="CD23" s="1112"/>
      <c r="CE23" s="1112"/>
      <c r="CF23" s="1112"/>
      <c r="CG23" s="1113"/>
      <c r="CH23" s="1086"/>
      <c r="CI23" s="1087"/>
      <c r="CJ23" s="1087"/>
      <c r="CK23" s="1087"/>
      <c r="CL23" s="1088"/>
      <c r="CM23" s="1086"/>
      <c r="CN23" s="1087"/>
      <c r="CO23" s="1087"/>
      <c r="CP23" s="1087"/>
      <c r="CQ23" s="1088"/>
      <c r="CR23" s="1086"/>
      <c r="CS23" s="1087"/>
      <c r="CT23" s="1087"/>
      <c r="CU23" s="1087"/>
      <c r="CV23" s="1088"/>
      <c r="CW23" s="1086"/>
      <c r="CX23" s="1087"/>
      <c r="CY23" s="1087"/>
      <c r="CZ23" s="1087"/>
      <c r="DA23" s="1088"/>
      <c r="DB23" s="1086"/>
      <c r="DC23" s="1087"/>
      <c r="DD23" s="1087"/>
      <c r="DE23" s="1087"/>
      <c r="DF23" s="1088"/>
      <c r="DG23" s="1086"/>
      <c r="DH23" s="1087"/>
      <c r="DI23" s="1087"/>
      <c r="DJ23" s="1087"/>
      <c r="DK23" s="1088"/>
      <c r="DL23" s="1086"/>
      <c r="DM23" s="1087"/>
      <c r="DN23" s="1087"/>
      <c r="DO23" s="1087"/>
      <c r="DP23" s="1088"/>
      <c r="DQ23" s="1086"/>
      <c r="DR23" s="1087"/>
      <c r="DS23" s="1087"/>
      <c r="DT23" s="1087"/>
      <c r="DU23" s="1088"/>
      <c r="DV23" s="1089"/>
      <c r="DW23" s="1090"/>
      <c r="DX23" s="1090"/>
      <c r="DY23" s="1090"/>
      <c r="DZ23" s="1091"/>
      <c r="EA23" s="256"/>
    </row>
    <row r="24" spans="1:131" s="257" customFormat="1" ht="26.25" customHeight="1" x14ac:dyDescent="0.15">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11"/>
      <c r="BT24" s="1112"/>
      <c r="BU24" s="1112"/>
      <c r="BV24" s="1112"/>
      <c r="BW24" s="1112"/>
      <c r="BX24" s="1112"/>
      <c r="BY24" s="1112"/>
      <c r="BZ24" s="1112"/>
      <c r="CA24" s="1112"/>
      <c r="CB24" s="1112"/>
      <c r="CC24" s="1112"/>
      <c r="CD24" s="1112"/>
      <c r="CE24" s="1112"/>
      <c r="CF24" s="1112"/>
      <c r="CG24" s="1113"/>
      <c r="CH24" s="1086"/>
      <c r="CI24" s="1087"/>
      <c r="CJ24" s="1087"/>
      <c r="CK24" s="1087"/>
      <c r="CL24" s="1088"/>
      <c r="CM24" s="1086"/>
      <c r="CN24" s="1087"/>
      <c r="CO24" s="1087"/>
      <c r="CP24" s="1087"/>
      <c r="CQ24" s="1088"/>
      <c r="CR24" s="1086"/>
      <c r="CS24" s="1087"/>
      <c r="CT24" s="1087"/>
      <c r="CU24" s="1087"/>
      <c r="CV24" s="1088"/>
      <c r="CW24" s="1086"/>
      <c r="CX24" s="1087"/>
      <c r="CY24" s="1087"/>
      <c r="CZ24" s="1087"/>
      <c r="DA24" s="1088"/>
      <c r="DB24" s="1086"/>
      <c r="DC24" s="1087"/>
      <c r="DD24" s="1087"/>
      <c r="DE24" s="1087"/>
      <c r="DF24" s="1088"/>
      <c r="DG24" s="1086"/>
      <c r="DH24" s="1087"/>
      <c r="DI24" s="1087"/>
      <c r="DJ24" s="1087"/>
      <c r="DK24" s="1088"/>
      <c r="DL24" s="1086"/>
      <c r="DM24" s="1087"/>
      <c r="DN24" s="1087"/>
      <c r="DO24" s="1087"/>
      <c r="DP24" s="1088"/>
      <c r="DQ24" s="1086"/>
      <c r="DR24" s="1087"/>
      <c r="DS24" s="1087"/>
      <c r="DT24" s="1087"/>
      <c r="DU24" s="1088"/>
      <c r="DV24" s="1089"/>
      <c r="DW24" s="1090"/>
      <c r="DX24" s="1090"/>
      <c r="DY24" s="1090"/>
      <c r="DZ24" s="1091"/>
      <c r="EA24" s="256"/>
    </row>
    <row r="25" spans="1:131" s="249" customFormat="1" ht="26.25" customHeight="1" thickBot="1" x14ac:dyDescent="0.2">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11"/>
      <c r="BT25" s="1112"/>
      <c r="BU25" s="1112"/>
      <c r="BV25" s="1112"/>
      <c r="BW25" s="1112"/>
      <c r="BX25" s="1112"/>
      <c r="BY25" s="1112"/>
      <c r="BZ25" s="1112"/>
      <c r="CA25" s="1112"/>
      <c r="CB25" s="1112"/>
      <c r="CC25" s="1112"/>
      <c r="CD25" s="1112"/>
      <c r="CE25" s="1112"/>
      <c r="CF25" s="1112"/>
      <c r="CG25" s="1113"/>
      <c r="CH25" s="1086"/>
      <c r="CI25" s="1087"/>
      <c r="CJ25" s="1087"/>
      <c r="CK25" s="1087"/>
      <c r="CL25" s="1088"/>
      <c r="CM25" s="1086"/>
      <c r="CN25" s="1087"/>
      <c r="CO25" s="1087"/>
      <c r="CP25" s="1087"/>
      <c r="CQ25" s="1088"/>
      <c r="CR25" s="1086"/>
      <c r="CS25" s="1087"/>
      <c r="CT25" s="1087"/>
      <c r="CU25" s="1087"/>
      <c r="CV25" s="1088"/>
      <c r="CW25" s="1086"/>
      <c r="CX25" s="1087"/>
      <c r="CY25" s="1087"/>
      <c r="CZ25" s="1087"/>
      <c r="DA25" s="1088"/>
      <c r="DB25" s="1086"/>
      <c r="DC25" s="1087"/>
      <c r="DD25" s="1087"/>
      <c r="DE25" s="1087"/>
      <c r="DF25" s="1088"/>
      <c r="DG25" s="1086"/>
      <c r="DH25" s="1087"/>
      <c r="DI25" s="1087"/>
      <c r="DJ25" s="1087"/>
      <c r="DK25" s="1088"/>
      <c r="DL25" s="1086"/>
      <c r="DM25" s="1087"/>
      <c r="DN25" s="1087"/>
      <c r="DO25" s="1087"/>
      <c r="DP25" s="1088"/>
      <c r="DQ25" s="1086"/>
      <c r="DR25" s="1087"/>
      <c r="DS25" s="1087"/>
      <c r="DT25" s="1087"/>
      <c r="DU25" s="1088"/>
      <c r="DV25" s="1089"/>
      <c r="DW25" s="1090"/>
      <c r="DX25" s="1090"/>
      <c r="DY25" s="1090"/>
      <c r="DZ25" s="1091"/>
      <c r="EA25" s="248"/>
    </row>
    <row r="26" spans="1:131" s="249" customFormat="1" ht="26.25" customHeight="1" x14ac:dyDescent="0.15">
      <c r="A26" s="1092" t="s">
        <v>372</v>
      </c>
      <c r="B26" s="1093"/>
      <c r="C26" s="1093"/>
      <c r="D26" s="1093"/>
      <c r="E26" s="1093"/>
      <c r="F26" s="1093"/>
      <c r="G26" s="1093"/>
      <c r="H26" s="1093"/>
      <c r="I26" s="1093"/>
      <c r="J26" s="1093"/>
      <c r="K26" s="1093"/>
      <c r="L26" s="1093"/>
      <c r="M26" s="1093"/>
      <c r="N26" s="1093"/>
      <c r="O26" s="1093"/>
      <c r="P26" s="1094"/>
      <c r="Q26" s="1098" t="s">
        <v>395</v>
      </c>
      <c r="R26" s="1099"/>
      <c r="S26" s="1099"/>
      <c r="T26" s="1099"/>
      <c r="U26" s="1100"/>
      <c r="V26" s="1098" t="s">
        <v>396</v>
      </c>
      <c r="W26" s="1099"/>
      <c r="X26" s="1099"/>
      <c r="Y26" s="1099"/>
      <c r="Z26" s="1100"/>
      <c r="AA26" s="1098" t="s">
        <v>397</v>
      </c>
      <c r="AB26" s="1099"/>
      <c r="AC26" s="1099"/>
      <c r="AD26" s="1099"/>
      <c r="AE26" s="1099"/>
      <c r="AF26" s="1154" t="s">
        <v>398</v>
      </c>
      <c r="AG26" s="1105"/>
      <c r="AH26" s="1105"/>
      <c r="AI26" s="1105"/>
      <c r="AJ26" s="1155"/>
      <c r="AK26" s="1099" t="s">
        <v>399</v>
      </c>
      <c r="AL26" s="1099"/>
      <c r="AM26" s="1099"/>
      <c r="AN26" s="1099"/>
      <c r="AO26" s="1100"/>
      <c r="AP26" s="1098" t="s">
        <v>400</v>
      </c>
      <c r="AQ26" s="1099"/>
      <c r="AR26" s="1099"/>
      <c r="AS26" s="1099"/>
      <c r="AT26" s="1100"/>
      <c r="AU26" s="1098" t="s">
        <v>401</v>
      </c>
      <c r="AV26" s="1099"/>
      <c r="AW26" s="1099"/>
      <c r="AX26" s="1099"/>
      <c r="AY26" s="1100"/>
      <c r="AZ26" s="1098" t="s">
        <v>402</v>
      </c>
      <c r="BA26" s="1099"/>
      <c r="BB26" s="1099"/>
      <c r="BC26" s="1099"/>
      <c r="BD26" s="1100"/>
      <c r="BE26" s="1098" t="s">
        <v>379</v>
      </c>
      <c r="BF26" s="1099"/>
      <c r="BG26" s="1099"/>
      <c r="BH26" s="1099"/>
      <c r="BI26" s="1114"/>
      <c r="BJ26" s="254"/>
      <c r="BK26" s="254"/>
      <c r="BL26" s="254"/>
      <c r="BM26" s="254"/>
      <c r="BN26" s="254"/>
      <c r="BO26" s="267"/>
      <c r="BP26" s="267"/>
      <c r="BQ26" s="264">
        <v>20</v>
      </c>
      <c r="BR26" s="265"/>
      <c r="BS26" s="1111"/>
      <c r="BT26" s="1112"/>
      <c r="BU26" s="1112"/>
      <c r="BV26" s="1112"/>
      <c r="BW26" s="1112"/>
      <c r="BX26" s="1112"/>
      <c r="BY26" s="1112"/>
      <c r="BZ26" s="1112"/>
      <c r="CA26" s="1112"/>
      <c r="CB26" s="1112"/>
      <c r="CC26" s="1112"/>
      <c r="CD26" s="1112"/>
      <c r="CE26" s="1112"/>
      <c r="CF26" s="1112"/>
      <c r="CG26" s="1113"/>
      <c r="CH26" s="1086"/>
      <c r="CI26" s="1087"/>
      <c r="CJ26" s="1087"/>
      <c r="CK26" s="1087"/>
      <c r="CL26" s="1088"/>
      <c r="CM26" s="1086"/>
      <c r="CN26" s="1087"/>
      <c r="CO26" s="1087"/>
      <c r="CP26" s="1087"/>
      <c r="CQ26" s="1088"/>
      <c r="CR26" s="1086"/>
      <c r="CS26" s="1087"/>
      <c r="CT26" s="1087"/>
      <c r="CU26" s="1087"/>
      <c r="CV26" s="1088"/>
      <c r="CW26" s="1086"/>
      <c r="CX26" s="1087"/>
      <c r="CY26" s="1087"/>
      <c r="CZ26" s="1087"/>
      <c r="DA26" s="1088"/>
      <c r="DB26" s="1086"/>
      <c r="DC26" s="1087"/>
      <c r="DD26" s="1087"/>
      <c r="DE26" s="1087"/>
      <c r="DF26" s="1088"/>
      <c r="DG26" s="1086"/>
      <c r="DH26" s="1087"/>
      <c r="DI26" s="1087"/>
      <c r="DJ26" s="1087"/>
      <c r="DK26" s="1088"/>
      <c r="DL26" s="1086"/>
      <c r="DM26" s="1087"/>
      <c r="DN26" s="1087"/>
      <c r="DO26" s="1087"/>
      <c r="DP26" s="1088"/>
      <c r="DQ26" s="1086"/>
      <c r="DR26" s="1087"/>
      <c r="DS26" s="1087"/>
      <c r="DT26" s="1087"/>
      <c r="DU26" s="1088"/>
      <c r="DV26" s="1089"/>
      <c r="DW26" s="1090"/>
      <c r="DX26" s="1090"/>
      <c r="DY26" s="1090"/>
      <c r="DZ26" s="1091"/>
      <c r="EA26" s="248"/>
    </row>
    <row r="27" spans="1:131" s="249" customFormat="1" ht="26.25" customHeight="1" thickBot="1" x14ac:dyDescent="0.2">
      <c r="A27" s="1095"/>
      <c r="B27" s="1096"/>
      <c r="C27" s="1096"/>
      <c r="D27" s="1096"/>
      <c r="E27" s="1096"/>
      <c r="F27" s="1096"/>
      <c r="G27" s="1096"/>
      <c r="H27" s="1096"/>
      <c r="I27" s="1096"/>
      <c r="J27" s="1096"/>
      <c r="K27" s="1096"/>
      <c r="L27" s="1096"/>
      <c r="M27" s="1096"/>
      <c r="N27" s="1096"/>
      <c r="O27" s="1096"/>
      <c r="P27" s="1097"/>
      <c r="Q27" s="1101"/>
      <c r="R27" s="1102"/>
      <c r="S27" s="1102"/>
      <c r="T27" s="1102"/>
      <c r="U27" s="1103"/>
      <c r="V27" s="1101"/>
      <c r="W27" s="1102"/>
      <c r="X27" s="1102"/>
      <c r="Y27" s="1102"/>
      <c r="Z27" s="1103"/>
      <c r="AA27" s="1101"/>
      <c r="AB27" s="1102"/>
      <c r="AC27" s="1102"/>
      <c r="AD27" s="1102"/>
      <c r="AE27" s="1102"/>
      <c r="AF27" s="1156"/>
      <c r="AG27" s="1108"/>
      <c r="AH27" s="1108"/>
      <c r="AI27" s="1108"/>
      <c r="AJ27" s="1157"/>
      <c r="AK27" s="1102"/>
      <c r="AL27" s="1102"/>
      <c r="AM27" s="1102"/>
      <c r="AN27" s="1102"/>
      <c r="AO27" s="1103"/>
      <c r="AP27" s="1101"/>
      <c r="AQ27" s="1102"/>
      <c r="AR27" s="1102"/>
      <c r="AS27" s="1102"/>
      <c r="AT27" s="1103"/>
      <c r="AU27" s="1101"/>
      <c r="AV27" s="1102"/>
      <c r="AW27" s="1102"/>
      <c r="AX27" s="1102"/>
      <c r="AY27" s="1103"/>
      <c r="AZ27" s="1101"/>
      <c r="BA27" s="1102"/>
      <c r="BB27" s="1102"/>
      <c r="BC27" s="1102"/>
      <c r="BD27" s="1103"/>
      <c r="BE27" s="1101"/>
      <c r="BF27" s="1102"/>
      <c r="BG27" s="1102"/>
      <c r="BH27" s="1102"/>
      <c r="BI27" s="1115"/>
      <c r="BJ27" s="254"/>
      <c r="BK27" s="254"/>
      <c r="BL27" s="254"/>
      <c r="BM27" s="254"/>
      <c r="BN27" s="254"/>
      <c r="BO27" s="267"/>
      <c r="BP27" s="267"/>
      <c r="BQ27" s="264">
        <v>21</v>
      </c>
      <c r="BR27" s="265"/>
      <c r="BS27" s="1111"/>
      <c r="BT27" s="1112"/>
      <c r="BU27" s="1112"/>
      <c r="BV27" s="1112"/>
      <c r="BW27" s="1112"/>
      <c r="BX27" s="1112"/>
      <c r="BY27" s="1112"/>
      <c r="BZ27" s="1112"/>
      <c r="CA27" s="1112"/>
      <c r="CB27" s="1112"/>
      <c r="CC27" s="1112"/>
      <c r="CD27" s="1112"/>
      <c r="CE27" s="1112"/>
      <c r="CF27" s="1112"/>
      <c r="CG27" s="1113"/>
      <c r="CH27" s="1086"/>
      <c r="CI27" s="1087"/>
      <c r="CJ27" s="1087"/>
      <c r="CK27" s="1087"/>
      <c r="CL27" s="1088"/>
      <c r="CM27" s="1086"/>
      <c r="CN27" s="1087"/>
      <c r="CO27" s="1087"/>
      <c r="CP27" s="1087"/>
      <c r="CQ27" s="1088"/>
      <c r="CR27" s="1086"/>
      <c r="CS27" s="1087"/>
      <c r="CT27" s="1087"/>
      <c r="CU27" s="1087"/>
      <c r="CV27" s="1088"/>
      <c r="CW27" s="1086"/>
      <c r="CX27" s="1087"/>
      <c r="CY27" s="1087"/>
      <c r="CZ27" s="1087"/>
      <c r="DA27" s="1088"/>
      <c r="DB27" s="1086"/>
      <c r="DC27" s="1087"/>
      <c r="DD27" s="1087"/>
      <c r="DE27" s="1087"/>
      <c r="DF27" s="1088"/>
      <c r="DG27" s="1086"/>
      <c r="DH27" s="1087"/>
      <c r="DI27" s="1087"/>
      <c r="DJ27" s="1087"/>
      <c r="DK27" s="1088"/>
      <c r="DL27" s="1086"/>
      <c r="DM27" s="1087"/>
      <c r="DN27" s="1087"/>
      <c r="DO27" s="1087"/>
      <c r="DP27" s="1088"/>
      <c r="DQ27" s="1086"/>
      <c r="DR27" s="1087"/>
      <c r="DS27" s="1087"/>
      <c r="DT27" s="1087"/>
      <c r="DU27" s="1088"/>
      <c r="DV27" s="1089"/>
      <c r="DW27" s="1090"/>
      <c r="DX27" s="1090"/>
      <c r="DY27" s="1090"/>
      <c r="DZ27" s="1091"/>
      <c r="EA27" s="248"/>
    </row>
    <row r="28" spans="1:131" s="249" customFormat="1" ht="26.25" customHeight="1" thickTop="1" x14ac:dyDescent="0.15">
      <c r="A28" s="268">
        <v>1</v>
      </c>
      <c r="B28" s="1145" t="s">
        <v>403</v>
      </c>
      <c r="C28" s="1146"/>
      <c r="D28" s="1146"/>
      <c r="E28" s="1146"/>
      <c r="F28" s="1146"/>
      <c r="G28" s="1146"/>
      <c r="H28" s="1146"/>
      <c r="I28" s="1146"/>
      <c r="J28" s="1146"/>
      <c r="K28" s="1146"/>
      <c r="L28" s="1146"/>
      <c r="M28" s="1146"/>
      <c r="N28" s="1146"/>
      <c r="O28" s="1146"/>
      <c r="P28" s="1147"/>
      <c r="Q28" s="1148">
        <v>2376</v>
      </c>
      <c r="R28" s="1149"/>
      <c r="S28" s="1149"/>
      <c r="T28" s="1149"/>
      <c r="U28" s="1149"/>
      <c r="V28" s="1149">
        <v>2275</v>
      </c>
      <c r="W28" s="1149"/>
      <c r="X28" s="1149"/>
      <c r="Y28" s="1149"/>
      <c r="Z28" s="1149"/>
      <c r="AA28" s="1149">
        <v>101</v>
      </c>
      <c r="AB28" s="1149"/>
      <c r="AC28" s="1149"/>
      <c r="AD28" s="1149"/>
      <c r="AE28" s="1150"/>
      <c r="AF28" s="1151">
        <v>101</v>
      </c>
      <c r="AG28" s="1149"/>
      <c r="AH28" s="1149"/>
      <c r="AI28" s="1149"/>
      <c r="AJ28" s="1152"/>
      <c r="AK28" s="1153">
        <v>211</v>
      </c>
      <c r="AL28" s="1141"/>
      <c r="AM28" s="1141"/>
      <c r="AN28" s="1141"/>
      <c r="AO28" s="1141"/>
      <c r="AP28" s="1141" t="s">
        <v>583</v>
      </c>
      <c r="AQ28" s="1141"/>
      <c r="AR28" s="1141"/>
      <c r="AS28" s="1141"/>
      <c r="AT28" s="1141"/>
      <c r="AU28" s="1141" t="s">
        <v>583</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11"/>
      <c r="BT28" s="1112"/>
      <c r="BU28" s="1112"/>
      <c r="BV28" s="1112"/>
      <c r="BW28" s="1112"/>
      <c r="BX28" s="1112"/>
      <c r="BY28" s="1112"/>
      <c r="BZ28" s="1112"/>
      <c r="CA28" s="1112"/>
      <c r="CB28" s="1112"/>
      <c r="CC28" s="1112"/>
      <c r="CD28" s="1112"/>
      <c r="CE28" s="1112"/>
      <c r="CF28" s="1112"/>
      <c r="CG28" s="1113"/>
      <c r="CH28" s="1086"/>
      <c r="CI28" s="1087"/>
      <c r="CJ28" s="1087"/>
      <c r="CK28" s="1087"/>
      <c r="CL28" s="1088"/>
      <c r="CM28" s="1086"/>
      <c r="CN28" s="1087"/>
      <c r="CO28" s="1087"/>
      <c r="CP28" s="1087"/>
      <c r="CQ28" s="1088"/>
      <c r="CR28" s="1086"/>
      <c r="CS28" s="1087"/>
      <c r="CT28" s="1087"/>
      <c r="CU28" s="1087"/>
      <c r="CV28" s="1088"/>
      <c r="CW28" s="1086"/>
      <c r="CX28" s="1087"/>
      <c r="CY28" s="1087"/>
      <c r="CZ28" s="1087"/>
      <c r="DA28" s="1088"/>
      <c r="DB28" s="1086"/>
      <c r="DC28" s="1087"/>
      <c r="DD28" s="1087"/>
      <c r="DE28" s="1087"/>
      <c r="DF28" s="1088"/>
      <c r="DG28" s="1086"/>
      <c r="DH28" s="1087"/>
      <c r="DI28" s="1087"/>
      <c r="DJ28" s="1087"/>
      <c r="DK28" s="1088"/>
      <c r="DL28" s="1086"/>
      <c r="DM28" s="1087"/>
      <c r="DN28" s="1087"/>
      <c r="DO28" s="1087"/>
      <c r="DP28" s="1088"/>
      <c r="DQ28" s="1086"/>
      <c r="DR28" s="1087"/>
      <c r="DS28" s="1087"/>
      <c r="DT28" s="1087"/>
      <c r="DU28" s="1088"/>
      <c r="DV28" s="1089"/>
      <c r="DW28" s="1090"/>
      <c r="DX28" s="1090"/>
      <c r="DY28" s="1090"/>
      <c r="DZ28" s="1091"/>
      <c r="EA28" s="248"/>
    </row>
    <row r="29" spans="1:131" s="249" customFormat="1" ht="26.25" customHeight="1" x14ac:dyDescent="0.15">
      <c r="A29" s="268">
        <v>2</v>
      </c>
      <c r="B29" s="1132" t="s">
        <v>404</v>
      </c>
      <c r="C29" s="1133"/>
      <c r="D29" s="1133"/>
      <c r="E29" s="1133"/>
      <c r="F29" s="1133"/>
      <c r="G29" s="1133"/>
      <c r="H29" s="1133"/>
      <c r="I29" s="1133"/>
      <c r="J29" s="1133"/>
      <c r="K29" s="1133"/>
      <c r="L29" s="1133"/>
      <c r="M29" s="1133"/>
      <c r="N29" s="1133"/>
      <c r="O29" s="1133"/>
      <c r="P29" s="1134"/>
      <c r="Q29" s="1138">
        <v>2640</v>
      </c>
      <c r="R29" s="1139"/>
      <c r="S29" s="1139"/>
      <c r="T29" s="1139"/>
      <c r="U29" s="1139"/>
      <c r="V29" s="1139">
        <v>2636</v>
      </c>
      <c r="W29" s="1139"/>
      <c r="X29" s="1139"/>
      <c r="Y29" s="1139"/>
      <c r="Z29" s="1139"/>
      <c r="AA29" s="1139">
        <v>4</v>
      </c>
      <c r="AB29" s="1139"/>
      <c r="AC29" s="1139"/>
      <c r="AD29" s="1139"/>
      <c r="AE29" s="1140"/>
      <c r="AF29" s="1116">
        <v>4</v>
      </c>
      <c r="AG29" s="1117"/>
      <c r="AH29" s="1117"/>
      <c r="AI29" s="1117"/>
      <c r="AJ29" s="1118"/>
      <c r="AK29" s="1077">
        <v>430</v>
      </c>
      <c r="AL29" s="1066"/>
      <c r="AM29" s="1066"/>
      <c r="AN29" s="1066"/>
      <c r="AO29" s="1066"/>
      <c r="AP29" s="1066" t="s">
        <v>583</v>
      </c>
      <c r="AQ29" s="1066"/>
      <c r="AR29" s="1066"/>
      <c r="AS29" s="1066"/>
      <c r="AT29" s="1066"/>
      <c r="AU29" s="1066" t="s">
        <v>583</v>
      </c>
      <c r="AV29" s="1066"/>
      <c r="AW29" s="1066"/>
      <c r="AX29" s="1066"/>
      <c r="AY29" s="1066"/>
      <c r="AZ29" s="1137"/>
      <c r="BA29" s="1137"/>
      <c r="BB29" s="1137"/>
      <c r="BC29" s="1137"/>
      <c r="BD29" s="1137"/>
      <c r="BE29" s="1073"/>
      <c r="BF29" s="1073"/>
      <c r="BG29" s="1073"/>
      <c r="BH29" s="1073"/>
      <c r="BI29" s="1074"/>
      <c r="BJ29" s="254"/>
      <c r="BK29" s="254"/>
      <c r="BL29" s="254"/>
      <c r="BM29" s="254"/>
      <c r="BN29" s="254"/>
      <c r="BO29" s="267"/>
      <c r="BP29" s="267"/>
      <c r="BQ29" s="264">
        <v>23</v>
      </c>
      <c r="BR29" s="265"/>
      <c r="BS29" s="1111"/>
      <c r="BT29" s="1112"/>
      <c r="BU29" s="1112"/>
      <c r="BV29" s="1112"/>
      <c r="BW29" s="1112"/>
      <c r="BX29" s="1112"/>
      <c r="BY29" s="1112"/>
      <c r="BZ29" s="1112"/>
      <c r="CA29" s="1112"/>
      <c r="CB29" s="1112"/>
      <c r="CC29" s="1112"/>
      <c r="CD29" s="1112"/>
      <c r="CE29" s="1112"/>
      <c r="CF29" s="1112"/>
      <c r="CG29" s="1113"/>
      <c r="CH29" s="1086"/>
      <c r="CI29" s="1087"/>
      <c r="CJ29" s="1087"/>
      <c r="CK29" s="1087"/>
      <c r="CL29" s="1088"/>
      <c r="CM29" s="1086"/>
      <c r="CN29" s="1087"/>
      <c r="CO29" s="1087"/>
      <c r="CP29" s="1087"/>
      <c r="CQ29" s="1088"/>
      <c r="CR29" s="1086"/>
      <c r="CS29" s="1087"/>
      <c r="CT29" s="1087"/>
      <c r="CU29" s="1087"/>
      <c r="CV29" s="1088"/>
      <c r="CW29" s="1086"/>
      <c r="CX29" s="1087"/>
      <c r="CY29" s="1087"/>
      <c r="CZ29" s="1087"/>
      <c r="DA29" s="1088"/>
      <c r="DB29" s="1086"/>
      <c r="DC29" s="1087"/>
      <c r="DD29" s="1087"/>
      <c r="DE29" s="1087"/>
      <c r="DF29" s="1088"/>
      <c r="DG29" s="1086"/>
      <c r="DH29" s="1087"/>
      <c r="DI29" s="1087"/>
      <c r="DJ29" s="1087"/>
      <c r="DK29" s="1088"/>
      <c r="DL29" s="1086"/>
      <c r="DM29" s="1087"/>
      <c r="DN29" s="1087"/>
      <c r="DO29" s="1087"/>
      <c r="DP29" s="1088"/>
      <c r="DQ29" s="1086"/>
      <c r="DR29" s="1087"/>
      <c r="DS29" s="1087"/>
      <c r="DT29" s="1087"/>
      <c r="DU29" s="1088"/>
      <c r="DV29" s="1089"/>
      <c r="DW29" s="1090"/>
      <c r="DX29" s="1090"/>
      <c r="DY29" s="1090"/>
      <c r="DZ29" s="1091"/>
      <c r="EA29" s="248"/>
    </row>
    <row r="30" spans="1:131" s="249" customFormat="1" ht="26.25" customHeight="1" x14ac:dyDescent="0.15">
      <c r="A30" s="268">
        <v>3</v>
      </c>
      <c r="B30" s="1132" t="s">
        <v>405</v>
      </c>
      <c r="C30" s="1133"/>
      <c r="D30" s="1133"/>
      <c r="E30" s="1133"/>
      <c r="F30" s="1133"/>
      <c r="G30" s="1133"/>
      <c r="H30" s="1133"/>
      <c r="I30" s="1133"/>
      <c r="J30" s="1133"/>
      <c r="K30" s="1133"/>
      <c r="L30" s="1133"/>
      <c r="M30" s="1133"/>
      <c r="N30" s="1133"/>
      <c r="O30" s="1133"/>
      <c r="P30" s="1134"/>
      <c r="Q30" s="1138">
        <v>298</v>
      </c>
      <c r="R30" s="1139"/>
      <c r="S30" s="1139"/>
      <c r="T30" s="1139"/>
      <c r="U30" s="1139"/>
      <c r="V30" s="1139">
        <v>292</v>
      </c>
      <c r="W30" s="1139"/>
      <c r="X30" s="1139"/>
      <c r="Y30" s="1139"/>
      <c r="Z30" s="1139"/>
      <c r="AA30" s="1139">
        <v>6</v>
      </c>
      <c r="AB30" s="1139"/>
      <c r="AC30" s="1139"/>
      <c r="AD30" s="1139"/>
      <c r="AE30" s="1140"/>
      <c r="AF30" s="1116">
        <v>6</v>
      </c>
      <c r="AG30" s="1117"/>
      <c r="AH30" s="1117"/>
      <c r="AI30" s="1117"/>
      <c r="AJ30" s="1118"/>
      <c r="AK30" s="1077">
        <v>88</v>
      </c>
      <c r="AL30" s="1066"/>
      <c r="AM30" s="1066"/>
      <c r="AN30" s="1066"/>
      <c r="AO30" s="1066"/>
      <c r="AP30" s="1066" t="s">
        <v>583</v>
      </c>
      <c r="AQ30" s="1066"/>
      <c r="AR30" s="1066"/>
      <c r="AS30" s="1066"/>
      <c r="AT30" s="1066"/>
      <c r="AU30" s="1066" t="s">
        <v>583</v>
      </c>
      <c r="AV30" s="1066"/>
      <c r="AW30" s="1066"/>
      <c r="AX30" s="1066"/>
      <c r="AY30" s="1066"/>
      <c r="AZ30" s="1137"/>
      <c r="BA30" s="1137"/>
      <c r="BB30" s="1137"/>
      <c r="BC30" s="1137"/>
      <c r="BD30" s="1137"/>
      <c r="BE30" s="1073"/>
      <c r="BF30" s="1073"/>
      <c r="BG30" s="1073"/>
      <c r="BH30" s="1073"/>
      <c r="BI30" s="1074"/>
      <c r="BJ30" s="254"/>
      <c r="BK30" s="254"/>
      <c r="BL30" s="254"/>
      <c r="BM30" s="254"/>
      <c r="BN30" s="254"/>
      <c r="BO30" s="267"/>
      <c r="BP30" s="267"/>
      <c r="BQ30" s="264">
        <v>24</v>
      </c>
      <c r="BR30" s="265"/>
      <c r="BS30" s="1111"/>
      <c r="BT30" s="1112"/>
      <c r="BU30" s="1112"/>
      <c r="BV30" s="1112"/>
      <c r="BW30" s="1112"/>
      <c r="BX30" s="1112"/>
      <c r="BY30" s="1112"/>
      <c r="BZ30" s="1112"/>
      <c r="CA30" s="1112"/>
      <c r="CB30" s="1112"/>
      <c r="CC30" s="1112"/>
      <c r="CD30" s="1112"/>
      <c r="CE30" s="1112"/>
      <c r="CF30" s="1112"/>
      <c r="CG30" s="1113"/>
      <c r="CH30" s="1086"/>
      <c r="CI30" s="1087"/>
      <c r="CJ30" s="1087"/>
      <c r="CK30" s="1087"/>
      <c r="CL30" s="1088"/>
      <c r="CM30" s="1086"/>
      <c r="CN30" s="1087"/>
      <c r="CO30" s="1087"/>
      <c r="CP30" s="1087"/>
      <c r="CQ30" s="1088"/>
      <c r="CR30" s="1086"/>
      <c r="CS30" s="1087"/>
      <c r="CT30" s="1087"/>
      <c r="CU30" s="1087"/>
      <c r="CV30" s="1088"/>
      <c r="CW30" s="1086"/>
      <c r="CX30" s="1087"/>
      <c r="CY30" s="1087"/>
      <c r="CZ30" s="1087"/>
      <c r="DA30" s="1088"/>
      <c r="DB30" s="1086"/>
      <c r="DC30" s="1087"/>
      <c r="DD30" s="1087"/>
      <c r="DE30" s="1087"/>
      <c r="DF30" s="1088"/>
      <c r="DG30" s="1086"/>
      <c r="DH30" s="1087"/>
      <c r="DI30" s="1087"/>
      <c r="DJ30" s="1087"/>
      <c r="DK30" s="1088"/>
      <c r="DL30" s="1086"/>
      <c r="DM30" s="1087"/>
      <c r="DN30" s="1087"/>
      <c r="DO30" s="1087"/>
      <c r="DP30" s="1088"/>
      <c r="DQ30" s="1086"/>
      <c r="DR30" s="1087"/>
      <c r="DS30" s="1087"/>
      <c r="DT30" s="1087"/>
      <c r="DU30" s="1088"/>
      <c r="DV30" s="1089"/>
      <c r="DW30" s="1090"/>
      <c r="DX30" s="1090"/>
      <c r="DY30" s="1090"/>
      <c r="DZ30" s="1091"/>
      <c r="EA30" s="248"/>
    </row>
    <row r="31" spans="1:131" s="249" customFormat="1" ht="26.25" customHeight="1" x14ac:dyDescent="0.15">
      <c r="A31" s="268">
        <v>4</v>
      </c>
      <c r="B31" s="1132" t="s">
        <v>406</v>
      </c>
      <c r="C31" s="1133"/>
      <c r="D31" s="1133"/>
      <c r="E31" s="1133"/>
      <c r="F31" s="1133"/>
      <c r="G31" s="1133"/>
      <c r="H31" s="1133"/>
      <c r="I31" s="1133"/>
      <c r="J31" s="1133"/>
      <c r="K31" s="1133"/>
      <c r="L31" s="1133"/>
      <c r="M31" s="1133"/>
      <c r="N31" s="1133"/>
      <c r="O31" s="1133"/>
      <c r="P31" s="1134"/>
      <c r="Q31" s="1138">
        <v>214</v>
      </c>
      <c r="R31" s="1139"/>
      <c r="S31" s="1139"/>
      <c r="T31" s="1139"/>
      <c r="U31" s="1139"/>
      <c r="V31" s="1139">
        <v>207</v>
      </c>
      <c r="W31" s="1139"/>
      <c r="X31" s="1139"/>
      <c r="Y31" s="1139"/>
      <c r="Z31" s="1139"/>
      <c r="AA31" s="1139">
        <v>7</v>
      </c>
      <c r="AB31" s="1139"/>
      <c r="AC31" s="1139"/>
      <c r="AD31" s="1139"/>
      <c r="AE31" s="1140"/>
      <c r="AF31" s="1116">
        <v>7</v>
      </c>
      <c r="AG31" s="1117"/>
      <c r="AH31" s="1117"/>
      <c r="AI31" s="1117"/>
      <c r="AJ31" s="1118"/>
      <c r="AK31" s="1077">
        <v>104</v>
      </c>
      <c r="AL31" s="1066"/>
      <c r="AM31" s="1066"/>
      <c r="AN31" s="1066"/>
      <c r="AO31" s="1066"/>
      <c r="AP31" s="1066">
        <v>845</v>
      </c>
      <c r="AQ31" s="1066"/>
      <c r="AR31" s="1066"/>
      <c r="AS31" s="1066"/>
      <c r="AT31" s="1066"/>
      <c r="AU31" s="1066">
        <v>735</v>
      </c>
      <c r="AV31" s="1066"/>
      <c r="AW31" s="1066"/>
      <c r="AX31" s="1066"/>
      <c r="AY31" s="1066"/>
      <c r="AZ31" s="1137" t="s">
        <v>584</v>
      </c>
      <c r="BA31" s="1137"/>
      <c r="BB31" s="1137"/>
      <c r="BC31" s="1137"/>
      <c r="BD31" s="1137"/>
      <c r="BE31" s="1073" t="s">
        <v>407</v>
      </c>
      <c r="BF31" s="1073"/>
      <c r="BG31" s="1073"/>
      <c r="BH31" s="1073"/>
      <c r="BI31" s="1074"/>
      <c r="BJ31" s="254"/>
      <c r="BK31" s="254"/>
      <c r="BL31" s="254"/>
      <c r="BM31" s="254"/>
      <c r="BN31" s="254"/>
      <c r="BO31" s="267"/>
      <c r="BP31" s="267"/>
      <c r="BQ31" s="264">
        <v>25</v>
      </c>
      <c r="BR31" s="265"/>
      <c r="BS31" s="1111"/>
      <c r="BT31" s="1112"/>
      <c r="BU31" s="1112"/>
      <c r="BV31" s="1112"/>
      <c r="BW31" s="1112"/>
      <c r="BX31" s="1112"/>
      <c r="BY31" s="1112"/>
      <c r="BZ31" s="1112"/>
      <c r="CA31" s="1112"/>
      <c r="CB31" s="1112"/>
      <c r="CC31" s="1112"/>
      <c r="CD31" s="1112"/>
      <c r="CE31" s="1112"/>
      <c r="CF31" s="1112"/>
      <c r="CG31" s="1113"/>
      <c r="CH31" s="1086"/>
      <c r="CI31" s="1087"/>
      <c r="CJ31" s="1087"/>
      <c r="CK31" s="1087"/>
      <c r="CL31" s="1088"/>
      <c r="CM31" s="1086"/>
      <c r="CN31" s="1087"/>
      <c r="CO31" s="1087"/>
      <c r="CP31" s="1087"/>
      <c r="CQ31" s="1088"/>
      <c r="CR31" s="1086"/>
      <c r="CS31" s="1087"/>
      <c r="CT31" s="1087"/>
      <c r="CU31" s="1087"/>
      <c r="CV31" s="1088"/>
      <c r="CW31" s="1086"/>
      <c r="CX31" s="1087"/>
      <c r="CY31" s="1087"/>
      <c r="CZ31" s="1087"/>
      <c r="DA31" s="1088"/>
      <c r="DB31" s="1086"/>
      <c r="DC31" s="1087"/>
      <c r="DD31" s="1087"/>
      <c r="DE31" s="1087"/>
      <c r="DF31" s="1088"/>
      <c r="DG31" s="1086"/>
      <c r="DH31" s="1087"/>
      <c r="DI31" s="1087"/>
      <c r="DJ31" s="1087"/>
      <c r="DK31" s="1088"/>
      <c r="DL31" s="1086"/>
      <c r="DM31" s="1087"/>
      <c r="DN31" s="1087"/>
      <c r="DO31" s="1087"/>
      <c r="DP31" s="1088"/>
      <c r="DQ31" s="1086"/>
      <c r="DR31" s="1087"/>
      <c r="DS31" s="1087"/>
      <c r="DT31" s="1087"/>
      <c r="DU31" s="1088"/>
      <c r="DV31" s="1089"/>
      <c r="DW31" s="1090"/>
      <c r="DX31" s="1090"/>
      <c r="DY31" s="1090"/>
      <c r="DZ31" s="1091"/>
      <c r="EA31" s="248"/>
    </row>
    <row r="32" spans="1:131" s="249" customFormat="1" ht="26.25" customHeight="1" x14ac:dyDescent="0.15">
      <c r="A32" s="268">
        <v>5</v>
      </c>
      <c r="B32" s="1132" t="s">
        <v>408</v>
      </c>
      <c r="C32" s="1133"/>
      <c r="D32" s="1133"/>
      <c r="E32" s="1133"/>
      <c r="F32" s="1133"/>
      <c r="G32" s="1133"/>
      <c r="H32" s="1133"/>
      <c r="I32" s="1133"/>
      <c r="J32" s="1133"/>
      <c r="K32" s="1133"/>
      <c r="L32" s="1133"/>
      <c r="M32" s="1133"/>
      <c r="N32" s="1133"/>
      <c r="O32" s="1133"/>
      <c r="P32" s="1134"/>
      <c r="Q32" s="1138">
        <v>33</v>
      </c>
      <c r="R32" s="1139"/>
      <c r="S32" s="1139"/>
      <c r="T32" s="1139"/>
      <c r="U32" s="1139"/>
      <c r="V32" s="1139">
        <v>32</v>
      </c>
      <c r="W32" s="1139"/>
      <c r="X32" s="1139"/>
      <c r="Y32" s="1139"/>
      <c r="Z32" s="1139"/>
      <c r="AA32" s="1139">
        <v>1</v>
      </c>
      <c r="AB32" s="1139"/>
      <c r="AC32" s="1139"/>
      <c r="AD32" s="1139"/>
      <c r="AE32" s="1140"/>
      <c r="AF32" s="1116">
        <v>1</v>
      </c>
      <c r="AG32" s="1117"/>
      <c r="AH32" s="1117"/>
      <c r="AI32" s="1117"/>
      <c r="AJ32" s="1118"/>
      <c r="AK32" s="1077">
        <v>26</v>
      </c>
      <c r="AL32" s="1066"/>
      <c r="AM32" s="1066"/>
      <c r="AN32" s="1066"/>
      <c r="AO32" s="1066"/>
      <c r="AP32" s="1066">
        <v>104</v>
      </c>
      <c r="AQ32" s="1066"/>
      <c r="AR32" s="1066"/>
      <c r="AS32" s="1066"/>
      <c r="AT32" s="1066"/>
      <c r="AU32" s="1066">
        <v>104</v>
      </c>
      <c r="AV32" s="1066"/>
      <c r="AW32" s="1066"/>
      <c r="AX32" s="1066"/>
      <c r="AY32" s="1066"/>
      <c r="AZ32" s="1137" t="s">
        <v>584</v>
      </c>
      <c r="BA32" s="1137"/>
      <c r="BB32" s="1137"/>
      <c r="BC32" s="1137"/>
      <c r="BD32" s="1137"/>
      <c r="BE32" s="1073" t="s">
        <v>409</v>
      </c>
      <c r="BF32" s="1073"/>
      <c r="BG32" s="1073"/>
      <c r="BH32" s="1073"/>
      <c r="BI32" s="1074"/>
      <c r="BJ32" s="254"/>
      <c r="BK32" s="254"/>
      <c r="BL32" s="254"/>
      <c r="BM32" s="254"/>
      <c r="BN32" s="254"/>
      <c r="BO32" s="267"/>
      <c r="BP32" s="267"/>
      <c r="BQ32" s="264">
        <v>26</v>
      </c>
      <c r="BR32" s="265"/>
      <c r="BS32" s="1111"/>
      <c r="BT32" s="1112"/>
      <c r="BU32" s="1112"/>
      <c r="BV32" s="1112"/>
      <c r="BW32" s="1112"/>
      <c r="BX32" s="1112"/>
      <c r="BY32" s="1112"/>
      <c r="BZ32" s="1112"/>
      <c r="CA32" s="1112"/>
      <c r="CB32" s="1112"/>
      <c r="CC32" s="1112"/>
      <c r="CD32" s="1112"/>
      <c r="CE32" s="1112"/>
      <c r="CF32" s="1112"/>
      <c r="CG32" s="1113"/>
      <c r="CH32" s="1086"/>
      <c r="CI32" s="1087"/>
      <c r="CJ32" s="1087"/>
      <c r="CK32" s="1087"/>
      <c r="CL32" s="1088"/>
      <c r="CM32" s="1086"/>
      <c r="CN32" s="1087"/>
      <c r="CO32" s="1087"/>
      <c r="CP32" s="1087"/>
      <c r="CQ32" s="1088"/>
      <c r="CR32" s="1086"/>
      <c r="CS32" s="1087"/>
      <c r="CT32" s="1087"/>
      <c r="CU32" s="1087"/>
      <c r="CV32" s="1088"/>
      <c r="CW32" s="1086"/>
      <c r="CX32" s="1087"/>
      <c r="CY32" s="1087"/>
      <c r="CZ32" s="1087"/>
      <c r="DA32" s="1088"/>
      <c r="DB32" s="1086"/>
      <c r="DC32" s="1087"/>
      <c r="DD32" s="1087"/>
      <c r="DE32" s="1087"/>
      <c r="DF32" s="1088"/>
      <c r="DG32" s="1086"/>
      <c r="DH32" s="1087"/>
      <c r="DI32" s="1087"/>
      <c r="DJ32" s="1087"/>
      <c r="DK32" s="1088"/>
      <c r="DL32" s="1086"/>
      <c r="DM32" s="1087"/>
      <c r="DN32" s="1087"/>
      <c r="DO32" s="1087"/>
      <c r="DP32" s="1088"/>
      <c r="DQ32" s="1086"/>
      <c r="DR32" s="1087"/>
      <c r="DS32" s="1087"/>
      <c r="DT32" s="1087"/>
      <c r="DU32" s="1088"/>
      <c r="DV32" s="1089"/>
      <c r="DW32" s="1090"/>
      <c r="DX32" s="1090"/>
      <c r="DY32" s="1090"/>
      <c r="DZ32" s="1091"/>
      <c r="EA32" s="248"/>
    </row>
    <row r="33" spans="1:131" s="249" customFormat="1" ht="26.25" customHeight="1" x14ac:dyDescent="0.15">
      <c r="A33" s="268">
        <v>6</v>
      </c>
      <c r="B33" s="1132" t="s">
        <v>410</v>
      </c>
      <c r="C33" s="1133"/>
      <c r="D33" s="1133"/>
      <c r="E33" s="1133"/>
      <c r="F33" s="1133"/>
      <c r="G33" s="1133"/>
      <c r="H33" s="1133"/>
      <c r="I33" s="1133"/>
      <c r="J33" s="1133"/>
      <c r="K33" s="1133"/>
      <c r="L33" s="1133"/>
      <c r="M33" s="1133"/>
      <c r="N33" s="1133"/>
      <c r="O33" s="1133"/>
      <c r="P33" s="1134"/>
      <c r="Q33" s="1138">
        <v>44</v>
      </c>
      <c r="R33" s="1139"/>
      <c r="S33" s="1139"/>
      <c r="T33" s="1139"/>
      <c r="U33" s="1139"/>
      <c r="V33" s="1139">
        <v>44</v>
      </c>
      <c r="W33" s="1139"/>
      <c r="X33" s="1139"/>
      <c r="Y33" s="1139"/>
      <c r="Z33" s="1139"/>
      <c r="AA33" s="1140" t="s">
        <v>584</v>
      </c>
      <c r="AB33" s="1117"/>
      <c r="AC33" s="1117"/>
      <c r="AD33" s="1117"/>
      <c r="AE33" s="1118"/>
      <c r="AF33" s="1116" t="s">
        <v>232</v>
      </c>
      <c r="AG33" s="1117"/>
      <c r="AH33" s="1117"/>
      <c r="AI33" s="1117"/>
      <c r="AJ33" s="1118"/>
      <c r="AK33" s="1077">
        <v>38</v>
      </c>
      <c r="AL33" s="1066"/>
      <c r="AM33" s="1066"/>
      <c r="AN33" s="1066"/>
      <c r="AO33" s="1066"/>
      <c r="AP33" s="1066">
        <v>192</v>
      </c>
      <c r="AQ33" s="1066"/>
      <c r="AR33" s="1066"/>
      <c r="AS33" s="1066"/>
      <c r="AT33" s="1066"/>
      <c r="AU33" s="1066">
        <v>192</v>
      </c>
      <c r="AV33" s="1066"/>
      <c r="AW33" s="1066"/>
      <c r="AX33" s="1066"/>
      <c r="AY33" s="1066"/>
      <c r="AZ33" s="1137" t="s">
        <v>584</v>
      </c>
      <c r="BA33" s="1137"/>
      <c r="BB33" s="1137"/>
      <c r="BC33" s="1137"/>
      <c r="BD33" s="1137"/>
      <c r="BE33" s="1073" t="s">
        <v>411</v>
      </c>
      <c r="BF33" s="1073"/>
      <c r="BG33" s="1073"/>
      <c r="BH33" s="1073"/>
      <c r="BI33" s="1074"/>
      <c r="BJ33" s="254"/>
      <c r="BK33" s="254"/>
      <c r="BL33" s="254"/>
      <c r="BM33" s="254"/>
      <c r="BN33" s="254"/>
      <c r="BO33" s="267"/>
      <c r="BP33" s="267"/>
      <c r="BQ33" s="264">
        <v>27</v>
      </c>
      <c r="BR33" s="265"/>
      <c r="BS33" s="1111"/>
      <c r="BT33" s="1112"/>
      <c r="BU33" s="1112"/>
      <c r="BV33" s="1112"/>
      <c r="BW33" s="1112"/>
      <c r="BX33" s="1112"/>
      <c r="BY33" s="1112"/>
      <c r="BZ33" s="1112"/>
      <c r="CA33" s="1112"/>
      <c r="CB33" s="1112"/>
      <c r="CC33" s="1112"/>
      <c r="CD33" s="1112"/>
      <c r="CE33" s="1112"/>
      <c r="CF33" s="1112"/>
      <c r="CG33" s="1113"/>
      <c r="CH33" s="1086"/>
      <c r="CI33" s="1087"/>
      <c r="CJ33" s="1087"/>
      <c r="CK33" s="1087"/>
      <c r="CL33" s="1088"/>
      <c r="CM33" s="1086"/>
      <c r="CN33" s="1087"/>
      <c r="CO33" s="1087"/>
      <c r="CP33" s="1087"/>
      <c r="CQ33" s="1088"/>
      <c r="CR33" s="1086"/>
      <c r="CS33" s="1087"/>
      <c r="CT33" s="1087"/>
      <c r="CU33" s="1087"/>
      <c r="CV33" s="1088"/>
      <c r="CW33" s="1086"/>
      <c r="CX33" s="1087"/>
      <c r="CY33" s="1087"/>
      <c r="CZ33" s="1087"/>
      <c r="DA33" s="1088"/>
      <c r="DB33" s="1086"/>
      <c r="DC33" s="1087"/>
      <c r="DD33" s="1087"/>
      <c r="DE33" s="1087"/>
      <c r="DF33" s="1088"/>
      <c r="DG33" s="1086"/>
      <c r="DH33" s="1087"/>
      <c r="DI33" s="1087"/>
      <c r="DJ33" s="1087"/>
      <c r="DK33" s="1088"/>
      <c r="DL33" s="1086"/>
      <c r="DM33" s="1087"/>
      <c r="DN33" s="1087"/>
      <c r="DO33" s="1087"/>
      <c r="DP33" s="1088"/>
      <c r="DQ33" s="1086"/>
      <c r="DR33" s="1087"/>
      <c r="DS33" s="1087"/>
      <c r="DT33" s="1087"/>
      <c r="DU33" s="1088"/>
      <c r="DV33" s="1089"/>
      <c r="DW33" s="1090"/>
      <c r="DX33" s="1090"/>
      <c r="DY33" s="1090"/>
      <c r="DZ33" s="1091"/>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6"/>
      <c r="AG34" s="1117"/>
      <c r="AH34" s="1117"/>
      <c r="AI34" s="1117"/>
      <c r="AJ34" s="1118"/>
      <c r="AK34" s="1077"/>
      <c r="AL34" s="1066"/>
      <c r="AM34" s="1066"/>
      <c r="AN34" s="1066"/>
      <c r="AO34" s="1066"/>
      <c r="AP34" s="1066"/>
      <c r="AQ34" s="1066"/>
      <c r="AR34" s="1066"/>
      <c r="AS34" s="1066"/>
      <c r="AT34" s="1066"/>
      <c r="AU34" s="1066"/>
      <c r="AV34" s="1066"/>
      <c r="AW34" s="1066"/>
      <c r="AX34" s="1066"/>
      <c r="AY34" s="1066"/>
      <c r="AZ34" s="1137"/>
      <c r="BA34" s="1137"/>
      <c r="BB34" s="1137"/>
      <c r="BC34" s="1137"/>
      <c r="BD34" s="1137"/>
      <c r="BE34" s="1073"/>
      <c r="BF34" s="1073"/>
      <c r="BG34" s="1073"/>
      <c r="BH34" s="1073"/>
      <c r="BI34" s="1074"/>
      <c r="BJ34" s="254"/>
      <c r="BK34" s="254"/>
      <c r="BL34" s="254"/>
      <c r="BM34" s="254"/>
      <c r="BN34" s="254"/>
      <c r="BO34" s="267"/>
      <c r="BP34" s="267"/>
      <c r="BQ34" s="264">
        <v>28</v>
      </c>
      <c r="BR34" s="265"/>
      <c r="BS34" s="1111"/>
      <c r="BT34" s="1112"/>
      <c r="BU34" s="1112"/>
      <c r="BV34" s="1112"/>
      <c r="BW34" s="1112"/>
      <c r="BX34" s="1112"/>
      <c r="BY34" s="1112"/>
      <c r="BZ34" s="1112"/>
      <c r="CA34" s="1112"/>
      <c r="CB34" s="1112"/>
      <c r="CC34" s="1112"/>
      <c r="CD34" s="1112"/>
      <c r="CE34" s="1112"/>
      <c r="CF34" s="1112"/>
      <c r="CG34" s="1113"/>
      <c r="CH34" s="1086"/>
      <c r="CI34" s="1087"/>
      <c r="CJ34" s="1087"/>
      <c r="CK34" s="1087"/>
      <c r="CL34" s="1088"/>
      <c r="CM34" s="1086"/>
      <c r="CN34" s="1087"/>
      <c r="CO34" s="1087"/>
      <c r="CP34" s="1087"/>
      <c r="CQ34" s="1088"/>
      <c r="CR34" s="1086"/>
      <c r="CS34" s="1087"/>
      <c r="CT34" s="1087"/>
      <c r="CU34" s="1087"/>
      <c r="CV34" s="1088"/>
      <c r="CW34" s="1086"/>
      <c r="CX34" s="1087"/>
      <c r="CY34" s="1087"/>
      <c r="CZ34" s="1087"/>
      <c r="DA34" s="1088"/>
      <c r="DB34" s="1086"/>
      <c r="DC34" s="1087"/>
      <c r="DD34" s="1087"/>
      <c r="DE34" s="1087"/>
      <c r="DF34" s="1088"/>
      <c r="DG34" s="1086"/>
      <c r="DH34" s="1087"/>
      <c r="DI34" s="1087"/>
      <c r="DJ34" s="1087"/>
      <c r="DK34" s="1088"/>
      <c r="DL34" s="1086"/>
      <c r="DM34" s="1087"/>
      <c r="DN34" s="1087"/>
      <c r="DO34" s="1087"/>
      <c r="DP34" s="1088"/>
      <c r="DQ34" s="1086"/>
      <c r="DR34" s="1087"/>
      <c r="DS34" s="1087"/>
      <c r="DT34" s="1087"/>
      <c r="DU34" s="1088"/>
      <c r="DV34" s="1089"/>
      <c r="DW34" s="1090"/>
      <c r="DX34" s="1090"/>
      <c r="DY34" s="1090"/>
      <c r="DZ34" s="1091"/>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6"/>
      <c r="AG35" s="1117"/>
      <c r="AH35" s="1117"/>
      <c r="AI35" s="1117"/>
      <c r="AJ35" s="1118"/>
      <c r="AK35" s="1077"/>
      <c r="AL35" s="1066"/>
      <c r="AM35" s="1066"/>
      <c r="AN35" s="1066"/>
      <c r="AO35" s="1066"/>
      <c r="AP35" s="1066"/>
      <c r="AQ35" s="1066"/>
      <c r="AR35" s="1066"/>
      <c r="AS35" s="1066"/>
      <c r="AT35" s="1066"/>
      <c r="AU35" s="1066"/>
      <c r="AV35" s="1066"/>
      <c r="AW35" s="1066"/>
      <c r="AX35" s="1066"/>
      <c r="AY35" s="1066"/>
      <c r="AZ35" s="1137"/>
      <c r="BA35" s="1137"/>
      <c r="BB35" s="1137"/>
      <c r="BC35" s="1137"/>
      <c r="BD35" s="1137"/>
      <c r="BE35" s="1073"/>
      <c r="BF35" s="1073"/>
      <c r="BG35" s="1073"/>
      <c r="BH35" s="1073"/>
      <c r="BI35" s="1074"/>
      <c r="BJ35" s="254"/>
      <c r="BK35" s="254"/>
      <c r="BL35" s="254"/>
      <c r="BM35" s="254"/>
      <c r="BN35" s="254"/>
      <c r="BO35" s="267"/>
      <c r="BP35" s="267"/>
      <c r="BQ35" s="264">
        <v>29</v>
      </c>
      <c r="BR35" s="265"/>
      <c r="BS35" s="1111"/>
      <c r="BT35" s="1112"/>
      <c r="BU35" s="1112"/>
      <c r="BV35" s="1112"/>
      <c r="BW35" s="1112"/>
      <c r="BX35" s="1112"/>
      <c r="BY35" s="1112"/>
      <c r="BZ35" s="1112"/>
      <c r="CA35" s="1112"/>
      <c r="CB35" s="1112"/>
      <c r="CC35" s="1112"/>
      <c r="CD35" s="1112"/>
      <c r="CE35" s="1112"/>
      <c r="CF35" s="1112"/>
      <c r="CG35" s="1113"/>
      <c r="CH35" s="1086"/>
      <c r="CI35" s="1087"/>
      <c r="CJ35" s="1087"/>
      <c r="CK35" s="1087"/>
      <c r="CL35" s="1088"/>
      <c r="CM35" s="1086"/>
      <c r="CN35" s="1087"/>
      <c r="CO35" s="1087"/>
      <c r="CP35" s="1087"/>
      <c r="CQ35" s="1088"/>
      <c r="CR35" s="1086"/>
      <c r="CS35" s="1087"/>
      <c r="CT35" s="1087"/>
      <c r="CU35" s="1087"/>
      <c r="CV35" s="1088"/>
      <c r="CW35" s="1086"/>
      <c r="CX35" s="1087"/>
      <c r="CY35" s="1087"/>
      <c r="CZ35" s="1087"/>
      <c r="DA35" s="1088"/>
      <c r="DB35" s="1086"/>
      <c r="DC35" s="1087"/>
      <c r="DD35" s="1087"/>
      <c r="DE35" s="1087"/>
      <c r="DF35" s="1088"/>
      <c r="DG35" s="1086"/>
      <c r="DH35" s="1087"/>
      <c r="DI35" s="1087"/>
      <c r="DJ35" s="1087"/>
      <c r="DK35" s="1088"/>
      <c r="DL35" s="1086"/>
      <c r="DM35" s="1087"/>
      <c r="DN35" s="1087"/>
      <c r="DO35" s="1087"/>
      <c r="DP35" s="1088"/>
      <c r="DQ35" s="1086"/>
      <c r="DR35" s="1087"/>
      <c r="DS35" s="1087"/>
      <c r="DT35" s="1087"/>
      <c r="DU35" s="1088"/>
      <c r="DV35" s="1089"/>
      <c r="DW35" s="1090"/>
      <c r="DX35" s="1090"/>
      <c r="DY35" s="1090"/>
      <c r="DZ35" s="1091"/>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6"/>
      <c r="AG36" s="1117"/>
      <c r="AH36" s="1117"/>
      <c r="AI36" s="1117"/>
      <c r="AJ36" s="1118"/>
      <c r="AK36" s="1077"/>
      <c r="AL36" s="1066"/>
      <c r="AM36" s="1066"/>
      <c r="AN36" s="1066"/>
      <c r="AO36" s="1066"/>
      <c r="AP36" s="1066"/>
      <c r="AQ36" s="1066"/>
      <c r="AR36" s="1066"/>
      <c r="AS36" s="1066"/>
      <c r="AT36" s="1066"/>
      <c r="AU36" s="1066"/>
      <c r="AV36" s="1066"/>
      <c r="AW36" s="1066"/>
      <c r="AX36" s="1066"/>
      <c r="AY36" s="1066"/>
      <c r="AZ36" s="1137"/>
      <c r="BA36" s="1137"/>
      <c r="BB36" s="1137"/>
      <c r="BC36" s="1137"/>
      <c r="BD36" s="1137"/>
      <c r="BE36" s="1073"/>
      <c r="BF36" s="1073"/>
      <c r="BG36" s="1073"/>
      <c r="BH36" s="1073"/>
      <c r="BI36" s="1074"/>
      <c r="BJ36" s="254"/>
      <c r="BK36" s="254"/>
      <c r="BL36" s="254"/>
      <c r="BM36" s="254"/>
      <c r="BN36" s="254"/>
      <c r="BO36" s="267"/>
      <c r="BP36" s="267"/>
      <c r="BQ36" s="264">
        <v>30</v>
      </c>
      <c r="BR36" s="265"/>
      <c r="BS36" s="1111"/>
      <c r="BT36" s="1112"/>
      <c r="BU36" s="1112"/>
      <c r="BV36" s="1112"/>
      <c r="BW36" s="1112"/>
      <c r="BX36" s="1112"/>
      <c r="BY36" s="1112"/>
      <c r="BZ36" s="1112"/>
      <c r="CA36" s="1112"/>
      <c r="CB36" s="1112"/>
      <c r="CC36" s="1112"/>
      <c r="CD36" s="1112"/>
      <c r="CE36" s="1112"/>
      <c r="CF36" s="1112"/>
      <c r="CG36" s="1113"/>
      <c r="CH36" s="1086"/>
      <c r="CI36" s="1087"/>
      <c r="CJ36" s="1087"/>
      <c r="CK36" s="1087"/>
      <c r="CL36" s="1088"/>
      <c r="CM36" s="1086"/>
      <c r="CN36" s="1087"/>
      <c r="CO36" s="1087"/>
      <c r="CP36" s="1087"/>
      <c r="CQ36" s="1088"/>
      <c r="CR36" s="1086"/>
      <c r="CS36" s="1087"/>
      <c r="CT36" s="1087"/>
      <c r="CU36" s="1087"/>
      <c r="CV36" s="1088"/>
      <c r="CW36" s="1086"/>
      <c r="CX36" s="1087"/>
      <c r="CY36" s="1087"/>
      <c r="CZ36" s="1087"/>
      <c r="DA36" s="1088"/>
      <c r="DB36" s="1086"/>
      <c r="DC36" s="1087"/>
      <c r="DD36" s="1087"/>
      <c r="DE36" s="1087"/>
      <c r="DF36" s="1088"/>
      <c r="DG36" s="1086"/>
      <c r="DH36" s="1087"/>
      <c r="DI36" s="1087"/>
      <c r="DJ36" s="1087"/>
      <c r="DK36" s="1088"/>
      <c r="DL36" s="1086"/>
      <c r="DM36" s="1087"/>
      <c r="DN36" s="1087"/>
      <c r="DO36" s="1087"/>
      <c r="DP36" s="1088"/>
      <c r="DQ36" s="1086"/>
      <c r="DR36" s="1087"/>
      <c r="DS36" s="1087"/>
      <c r="DT36" s="1087"/>
      <c r="DU36" s="1088"/>
      <c r="DV36" s="1089"/>
      <c r="DW36" s="1090"/>
      <c r="DX36" s="1090"/>
      <c r="DY36" s="1090"/>
      <c r="DZ36" s="1091"/>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6"/>
      <c r="AG37" s="1117"/>
      <c r="AH37" s="1117"/>
      <c r="AI37" s="1117"/>
      <c r="AJ37" s="1118"/>
      <c r="AK37" s="1077"/>
      <c r="AL37" s="1066"/>
      <c r="AM37" s="1066"/>
      <c r="AN37" s="1066"/>
      <c r="AO37" s="1066"/>
      <c r="AP37" s="1066"/>
      <c r="AQ37" s="1066"/>
      <c r="AR37" s="1066"/>
      <c r="AS37" s="1066"/>
      <c r="AT37" s="1066"/>
      <c r="AU37" s="1066"/>
      <c r="AV37" s="1066"/>
      <c r="AW37" s="1066"/>
      <c r="AX37" s="1066"/>
      <c r="AY37" s="1066"/>
      <c r="AZ37" s="1137"/>
      <c r="BA37" s="1137"/>
      <c r="BB37" s="1137"/>
      <c r="BC37" s="1137"/>
      <c r="BD37" s="1137"/>
      <c r="BE37" s="1073"/>
      <c r="BF37" s="1073"/>
      <c r="BG37" s="1073"/>
      <c r="BH37" s="1073"/>
      <c r="BI37" s="1074"/>
      <c r="BJ37" s="254"/>
      <c r="BK37" s="254"/>
      <c r="BL37" s="254"/>
      <c r="BM37" s="254"/>
      <c r="BN37" s="254"/>
      <c r="BO37" s="267"/>
      <c r="BP37" s="267"/>
      <c r="BQ37" s="264">
        <v>31</v>
      </c>
      <c r="BR37" s="265"/>
      <c r="BS37" s="1111"/>
      <c r="BT37" s="1112"/>
      <c r="BU37" s="1112"/>
      <c r="BV37" s="1112"/>
      <c r="BW37" s="1112"/>
      <c r="BX37" s="1112"/>
      <c r="BY37" s="1112"/>
      <c r="BZ37" s="1112"/>
      <c r="CA37" s="1112"/>
      <c r="CB37" s="1112"/>
      <c r="CC37" s="1112"/>
      <c r="CD37" s="1112"/>
      <c r="CE37" s="1112"/>
      <c r="CF37" s="1112"/>
      <c r="CG37" s="1113"/>
      <c r="CH37" s="1086"/>
      <c r="CI37" s="1087"/>
      <c r="CJ37" s="1087"/>
      <c r="CK37" s="1087"/>
      <c r="CL37" s="1088"/>
      <c r="CM37" s="1086"/>
      <c r="CN37" s="1087"/>
      <c r="CO37" s="1087"/>
      <c r="CP37" s="1087"/>
      <c r="CQ37" s="1088"/>
      <c r="CR37" s="1086"/>
      <c r="CS37" s="1087"/>
      <c r="CT37" s="1087"/>
      <c r="CU37" s="1087"/>
      <c r="CV37" s="1088"/>
      <c r="CW37" s="1086"/>
      <c r="CX37" s="1087"/>
      <c r="CY37" s="1087"/>
      <c r="CZ37" s="1087"/>
      <c r="DA37" s="1088"/>
      <c r="DB37" s="1086"/>
      <c r="DC37" s="1087"/>
      <c r="DD37" s="1087"/>
      <c r="DE37" s="1087"/>
      <c r="DF37" s="1088"/>
      <c r="DG37" s="1086"/>
      <c r="DH37" s="1087"/>
      <c r="DI37" s="1087"/>
      <c r="DJ37" s="1087"/>
      <c r="DK37" s="1088"/>
      <c r="DL37" s="1086"/>
      <c r="DM37" s="1087"/>
      <c r="DN37" s="1087"/>
      <c r="DO37" s="1087"/>
      <c r="DP37" s="1088"/>
      <c r="DQ37" s="1086"/>
      <c r="DR37" s="1087"/>
      <c r="DS37" s="1087"/>
      <c r="DT37" s="1087"/>
      <c r="DU37" s="1088"/>
      <c r="DV37" s="1089"/>
      <c r="DW37" s="1090"/>
      <c r="DX37" s="1090"/>
      <c r="DY37" s="1090"/>
      <c r="DZ37" s="1091"/>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6"/>
      <c r="AG38" s="1117"/>
      <c r="AH38" s="1117"/>
      <c r="AI38" s="1117"/>
      <c r="AJ38" s="1118"/>
      <c r="AK38" s="1077"/>
      <c r="AL38" s="1066"/>
      <c r="AM38" s="1066"/>
      <c r="AN38" s="1066"/>
      <c r="AO38" s="1066"/>
      <c r="AP38" s="1066"/>
      <c r="AQ38" s="1066"/>
      <c r="AR38" s="1066"/>
      <c r="AS38" s="1066"/>
      <c r="AT38" s="1066"/>
      <c r="AU38" s="1066"/>
      <c r="AV38" s="1066"/>
      <c r="AW38" s="1066"/>
      <c r="AX38" s="1066"/>
      <c r="AY38" s="1066"/>
      <c r="AZ38" s="1137"/>
      <c r="BA38" s="1137"/>
      <c r="BB38" s="1137"/>
      <c r="BC38" s="1137"/>
      <c r="BD38" s="1137"/>
      <c r="BE38" s="1073"/>
      <c r="BF38" s="1073"/>
      <c r="BG38" s="1073"/>
      <c r="BH38" s="1073"/>
      <c r="BI38" s="1074"/>
      <c r="BJ38" s="254"/>
      <c r="BK38" s="254"/>
      <c r="BL38" s="254"/>
      <c r="BM38" s="254"/>
      <c r="BN38" s="254"/>
      <c r="BO38" s="267"/>
      <c r="BP38" s="267"/>
      <c r="BQ38" s="264">
        <v>32</v>
      </c>
      <c r="BR38" s="265"/>
      <c r="BS38" s="1111"/>
      <c r="BT38" s="1112"/>
      <c r="BU38" s="1112"/>
      <c r="BV38" s="1112"/>
      <c r="BW38" s="1112"/>
      <c r="BX38" s="1112"/>
      <c r="BY38" s="1112"/>
      <c r="BZ38" s="1112"/>
      <c r="CA38" s="1112"/>
      <c r="CB38" s="1112"/>
      <c r="CC38" s="1112"/>
      <c r="CD38" s="1112"/>
      <c r="CE38" s="1112"/>
      <c r="CF38" s="1112"/>
      <c r="CG38" s="1113"/>
      <c r="CH38" s="1086"/>
      <c r="CI38" s="1087"/>
      <c r="CJ38" s="1087"/>
      <c r="CK38" s="1087"/>
      <c r="CL38" s="1088"/>
      <c r="CM38" s="1086"/>
      <c r="CN38" s="1087"/>
      <c r="CO38" s="1087"/>
      <c r="CP38" s="1087"/>
      <c r="CQ38" s="1088"/>
      <c r="CR38" s="1086"/>
      <c r="CS38" s="1087"/>
      <c r="CT38" s="1087"/>
      <c r="CU38" s="1087"/>
      <c r="CV38" s="1088"/>
      <c r="CW38" s="1086"/>
      <c r="CX38" s="1087"/>
      <c r="CY38" s="1087"/>
      <c r="CZ38" s="1087"/>
      <c r="DA38" s="1088"/>
      <c r="DB38" s="1086"/>
      <c r="DC38" s="1087"/>
      <c r="DD38" s="1087"/>
      <c r="DE38" s="1087"/>
      <c r="DF38" s="1088"/>
      <c r="DG38" s="1086"/>
      <c r="DH38" s="1087"/>
      <c r="DI38" s="1087"/>
      <c r="DJ38" s="1087"/>
      <c r="DK38" s="1088"/>
      <c r="DL38" s="1086"/>
      <c r="DM38" s="1087"/>
      <c r="DN38" s="1087"/>
      <c r="DO38" s="1087"/>
      <c r="DP38" s="1088"/>
      <c r="DQ38" s="1086"/>
      <c r="DR38" s="1087"/>
      <c r="DS38" s="1087"/>
      <c r="DT38" s="1087"/>
      <c r="DU38" s="1088"/>
      <c r="DV38" s="1089"/>
      <c r="DW38" s="1090"/>
      <c r="DX38" s="1090"/>
      <c r="DY38" s="1090"/>
      <c r="DZ38" s="1091"/>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6"/>
      <c r="AG39" s="1117"/>
      <c r="AH39" s="1117"/>
      <c r="AI39" s="1117"/>
      <c r="AJ39" s="1118"/>
      <c r="AK39" s="1077"/>
      <c r="AL39" s="1066"/>
      <c r="AM39" s="1066"/>
      <c r="AN39" s="1066"/>
      <c r="AO39" s="1066"/>
      <c r="AP39" s="1066"/>
      <c r="AQ39" s="1066"/>
      <c r="AR39" s="1066"/>
      <c r="AS39" s="1066"/>
      <c r="AT39" s="1066"/>
      <c r="AU39" s="1066"/>
      <c r="AV39" s="1066"/>
      <c r="AW39" s="1066"/>
      <c r="AX39" s="1066"/>
      <c r="AY39" s="1066"/>
      <c r="AZ39" s="1137"/>
      <c r="BA39" s="1137"/>
      <c r="BB39" s="1137"/>
      <c r="BC39" s="1137"/>
      <c r="BD39" s="1137"/>
      <c r="BE39" s="1073"/>
      <c r="BF39" s="1073"/>
      <c r="BG39" s="1073"/>
      <c r="BH39" s="1073"/>
      <c r="BI39" s="1074"/>
      <c r="BJ39" s="254"/>
      <c r="BK39" s="254"/>
      <c r="BL39" s="254"/>
      <c r="BM39" s="254"/>
      <c r="BN39" s="254"/>
      <c r="BO39" s="267"/>
      <c r="BP39" s="267"/>
      <c r="BQ39" s="264">
        <v>33</v>
      </c>
      <c r="BR39" s="265"/>
      <c r="BS39" s="1111"/>
      <c r="BT39" s="1112"/>
      <c r="BU39" s="1112"/>
      <c r="BV39" s="1112"/>
      <c r="BW39" s="1112"/>
      <c r="BX39" s="1112"/>
      <c r="BY39" s="1112"/>
      <c r="BZ39" s="1112"/>
      <c r="CA39" s="1112"/>
      <c r="CB39" s="1112"/>
      <c r="CC39" s="1112"/>
      <c r="CD39" s="1112"/>
      <c r="CE39" s="1112"/>
      <c r="CF39" s="1112"/>
      <c r="CG39" s="1113"/>
      <c r="CH39" s="1086"/>
      <c r="CI39" s="1087"/>
      <c r="CJ39" s="1087"/>
      <c r="CK39" s="1087"/>
      <c r="CL39" s="1088"/>
      <c r="CM39" s="1086"/>
      <c r="CN39" s="1087"/>
      <c r="CO39" s="1087"/>
      <c r="CP39" s="1087"/>
      <c r="CQ39" s="1088"/>
      <c r="CR39" s="1086"/>
      <c r="CS39" s="1087"/>
      <c r="CT39" s="1087"/>
      <c r="CU39" s="1087"/>
      <c r="CV39" s="1088"/>
      <c r="CW39" s="1086"/>
      <c r="CX39" s="1087"/>
      <c r="CY39" s="1087"/>
      <c r="CZ39" s="1087"/>
      <c r="DA39" s="1088"/>
      <c r="DB39" s="1086"/>
      <c r="DC39" s="1087"/>
      <c r="DD39" s="1087"/>
      <c r="DE39" s="1087"/>
      <c r="DF39" s="1088"/>
      <c r="DG39" s="1086"/>
      <c r="DH39" s="1087"/>
      <c r="DI39" s="1087"/>
      <c r="DJ39" s="1087"/>
      <c r="DK39" s="1088"/>
      <c r="DL39" s="1086"/>
      <c r="DM39" s="1087"/>
      <c r="DN39" s="1087"/>
      <c r="DO39" s="1087"/>
      <c r="DP39" s="1088"/>
      <c r="DQ39" s="1086"/>
      <c r="DR39" s="1087"/>
      <c r="DS39" s="1087"/>
      <c r="DT39" s="1087"/>
      <c r="DU39" s="1088"/>
      <c r="DV39" s="1089"/>
      <c r="DW39" s="1090"/>
      <c r="DX39" s="1090"/>
      <c r="DY39" s="1090"/>
      <c r="DZ39" s="1091"/>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6"/>
      <c r="AG40" s="1117"/>
      <c r="AH40" s="1117"/>
      <c r="AI40" s="1117"/>
      <c r="AJ40" s="1118"/>
      <c r="AK40" s="1077"/>
      <c r="AL40" s="1066"/>
      <c r="AM40" s="1066"/>
      <c r="AN40" s="1066"/>
      <c r="AO40" s="1066"/>
      <c r="AP40" s="1066"/>
      <c r="AQ40" s="1066"/>
      <c r="AR40" s="1066"/>
      <c r="AS40" s="1066"/>
      <c r="AT40" s="1066"/>
      <c r="AU40" s="1066"/>
      <c r="AV40" s="1066"/>
      <c r="AW40" s="1066"/>
      <c r="AX40" s="1066"/>
      <c r="AY40" s="1066"/>
      <c r="AZ40" s="1137"/>
      <c r="BA40" s="1137"/>
      <c r="BB40" s="1137"/>
      <c r="BC40" s="1137"/>
      <c r="BD40" s="1137"/>
      <c r="BE40" s="1073"/>
      <c r="BF40" s="1073"/>
      <c r="BG40" s="1073"/>
      <c r="BH40" s="1073"/>
      <c r="BI40" s="1074"/>
      <c r="BJ40" s="254"/>
      <c r="BK40" s="254"/>
      <c r="BL40" s="254"/>
      <c r="BM40" s="254"/>
      <c r="BN40" s="254"/>
      <c r="BO40" s="267"/>
      <c r="BP40" s="267"/>
      <c r="BQ40" s="264">
        <v>34</v>
      </c>
      <c r="BR40" s="265"/>
      <c r="BS40" s="1111"/>
      <c r="BT40" s="1112"/>
      <c r="BU40" s="1112"/>
      <c r="BV40" s="1112"/>
      <c r="BW40" s="1112"/>
      <c r="BX40" s="1112"/>
      <c r="BY40" s="1112"/>
      <c r="BZ40" s="1112"/>
      <c r="CA40" s="1112"/>
      <c r="CB40" s="1112"/>
      <c r="CC40" s="1112"/>
      <c r="CD40" s="1112"/>
      <c r="CE40" s="1112"/>
      <c r="CF40" s="1112"/>
      <c r="CG40" s="1113"/>
      <c r="CH40" s="1086"/>
      <c r="CI40" s="1087"/>
      <c r="CJ40" s="1087"/>
      <c r="CK40" s="1087"/>
      <c r="CL40" s="1088"/>
      <c r="CM40" s="1086"/>
      <c r="CN40" s="1087"/>
      <c r="CO40" s="1087"/>
      <c r="CP40" s="1087"/>
      <c r="CQ40" s="1088"/>
      <c r="CR40" s="1086"/>
      <c r="CS40" s="1087"/>
      <c r="CT40" s="1087"/>
      <c r="CU40" s="1087"/>
      <c r="CV40" s="1088"/>
      <c r="CW40" s="1086"/>
      <c r="CX40" s="1087"/>
      <c r="CY40" s="1087"/>
      <c r="CZ40" s="1087"/>
      <c r="DA40" s="1088"/>
      <c r="DB40" s="1086"/>
      <c r="DC40" s="1087"/>
      <c r="DD40" s="1087"/>
      <c r="DE40" s="1087"/>
      <c r="DF40" s="1088"/>
      <c r="DG40" s="1086"/>
      <c r="DH40" s="1087"/>
      <c r="DI40" s="1087"/>
      <c r="DJ40" s="1087"/>
      <c r="DK40" s="1088"/>
      <c r="DL40" s="1086"/>
      <c r="DM40" s="1087"/>
      <c r="DN40" s="1087"/>
      <c r="DO40" s="1087"/>
      <c r="DP40" s="1088"/>
      <c r="DQ40" s="1086"/>
      <c r="DR40" s="1087"/>
      <c r="DS40" s="1087"/>
      <c r="DT40" s="1087"/>
      <c r="DU40" s="1088"/>
      <c r="DV40" s="1089"/>
      <c r="DW40" s="1090"/>
      <c r="DX40" s="1090"/>
      <c r="DY40" s="1090"/>
      <c r="DZ40" s="1091"/>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6"/>
      <c r="AG41" s="1117"/>
      <c r="AH41" s="1117"/>
      <c r="AI41" s="1117"/>
      <c r="AJ41" s="1118"/>
      <c r="AK41" s="1077"/>
      <c r="AL41" s="1066"/>
      <c r="AM41" s="1066"/>
      <c r="AN41" s="1066"/>
      <c r="AO41" s="1066"/>
      <c r="AP41" s="1066"/>
      <c r="AQ41" s="1066"/>
      <c r="AR41" s="1066"/>
      <c r="AS41" s="1066"/>
      <c r="AT41" s="1066"/>
      <c r="AU41" s="1066"/>
      <c r="AV41" s="1066"/>
      <c r="AW41" s="1066"/>
      <c r="AX41" s="1066"/>
      <c r="AY41" s="1066"/>
      <c r="AZ41" s="1137"/>
      <c r="BA41" s="1137"/>
      <c r="BB41" s="1137"/>
      <c r="BC41" s="1137"/>
      <c r="BD41" s="1137"/>
      <c r="BE41" s="1073"/>
      <c r="BF41" s="1073"/>
      <c r="BG41" s="1073"/>
      <c r="BH41" s="1073"/>
      <c r="BI41" s="1074"/>
      <c r="BJ41" s="254"/>
      <c r="BK41" s="254"/>
      <c r="BL41" s="254"/>
      <c r="BM41" s="254"/>
      <c r="BN41" s="254"/>
      <c r="BO41" s="267"/>
      <c r="BP41" s="267"/>
      <c r="BQ41" s="264">
        <v>35</v>
      </c>
      <c r="BR41" s="265"/>
      <c r="BS41" s="1111"/>
      <c r="BT41" s="1112"/>
      <c r="BU41" s="1112"/>
      <c r="BV41" s="1112"/>
      <c r="BW41" s="1112"/>
      <c r="BX41" s="1112"/>
      <c r="BY41" s="1112"/>
      <c r="BZ41" s="1112"/>
      <c r="CA41" s="1112"/>
      <c r="CB41" s="1112"/>
      <c r="CC41" s="1112"/>
      <c r="CD41" s="1112"/>
      <c r="CE41" s="1112"/>
      <c r="CF41" s="1112"/>
      <c r="CG41" s="1113"/>
      <c r="CH41" s="1086"/>
      <c r="CI41" s="1087"/>
      <c r="CJ41" s="1087"/>
      <c r="CK41" s="1087"/>
      <c r="CL41" s="1088"/>
      <c r="CM41" s="1086"/>
      <c r="CN41" s="1087"/>
      <c r="CO41" s="1087"/>
      <c r="CP41" s="1087"/>
      <c r="CQ41" s="1088"/>
      <c r="CR41" s="1086"/>
      <c r="CS41" s="1087"/>
      <c r="CT41" s="1087"/>
      <c r="CU41" s="1087"/>
      <c r="CV41" s="1088"/>
      <c r="CW41" s="1086"/>
      <c r="CX41" s="1087"/>
      <c r="CY41" s="1087"/>
      <c r="CZ41" s="1087"/>
      <c r="DA41" s="1088"/>
      <c r="DB41" s="1086"/>
      <c r="DC41" s="1087"/>
      <c r="DD41" s="1087"/>
      <c r="DE41" s="1087"/>
      <c r="DF41" s="1088"/>
      <c r="DG41" s="1086"/>
      <c r="DH41" s="1087"/>
      <c r="DI41" s="1087"/>
      <c r="DJ41" s="1087"/>
      <c r="DK41" s="1088"/>
      <c r="DL41" s="1086"/>
      <c r="DM41" s="1087"/>
      <c r="DN41" s="1087"/>
      <c r="DO41" s="1087"/>
      <c r="DP41" s="1088"/>
      <c r="DQ41" s="1086"/>
      <c r="DR41" s="1087"/>
      <c r="DS41" s="1087"/>
      <c r="DT41" s="1087"/>
      <c r="DU41" s="1088"/>
      <c r="DV41" s="1089"/>
      <c r="DW41" s="1090"/>
      <c r="DX41" s="1090"/>
      <c r="DY41" s="1090"/>
      <c r="DZ41" s="1091"/>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6"/>
      <c r="AG42" s="1117"/>
      <c r="AH42" s="1117"/>
      <c r="AI42" s="1117"/>
      <c r="AJ42" s="1118"/>
      <c r="AK42" s="1077"/>
      <c r="AL42" s="1066"/>
      <c r="AM42" s="1066"/>
      <c r="AN42" s="1066"/>
      <c r="AO42" s="1066"/>
      <c r="AP42" s="1066"/>
      <c r="AQ42" s="1066"/>
      <c r="AR42" s="1066"/>
      <c r="AS42" s="1066"/>
      <c r="AT42" s="1066"/>
      <c r="AU42" s="1066"/>
      <c r="AV42" s="1066"/>
      <c r="AW42" s="1066"/>
      <c r="AX42" s="1066"/>
      <c r="AY42" s="1066"/>
      <c r="AZ42" s="1137"/>
      <c r="BA42" s="1137"/>
      <c r="BB42" s="1137"/>
      <c r="BC42" s="1137"/>
      <c r="BD42" s="1137"/>
      <c r="BE42" s="1073"/>
      <c r="BF42" s="1073"/>
      <c r="BG42" s="1073"/>
      <c r="BH42" s="1073"/>
      <c r="BI42" s="1074"/>
      <c r="BJ42" s="254"/>
      <c r="BK42" s="254"/>
      <c r="BL42" s="254"/>
      <c r="BM42" s="254"/>
      <c r="BN42" s="254"/>
      <c r="BO42" s="267"/>
      <c r="BP42" s="267"/>
      <c r="BQ42" s="264">
        <v>36</v>
      </c>
      <c r="BR42" s="265"/>
      <c r="BS42" s="1111"/>
      <c r="BT42" s="1112"/>
      <c r="BU42" s="1112"/>
      <c r="BV42" s="1112"/>
      <c r="BW42" s="1112"/>
      <c r="BX42" s="1112"/>
      <c r="BY42" s="1112"/>
      <c r="BZ42" s="1112"/>
      <c r="CA42" s="1112"/>
      <c r="CB42" s="1112"/>
      <c r="CC42" s="1112"/>
      <c r="CD42" s="1112"/>
      <c r="CE42" s="1112"/>
      <c r="CF42" s="1112"/>
      <c r="CG42" s="1113"/>
      <c r="CH42" s="1086"/>
      <c r="CI42" s="1087"/>
      <c r="CJ42" s="1087"/>
      <c r="CK42" s="1087"/>
      <c r="CL42" s="1088"/>
      <c r="CM42" s="1086"/>
      <c r="CN42" s="1087"/>
      <c r="CO42" s="1087"/>
      <c r="CP42" s="1087"/>
      <c r="CQ42" s="1088"/>
      <c r="CR42" s="1086"/>
      <c r="CS42" s="1087"/>
      <c r="CT42" s="1087"/>
      <c r="CU42" s="1087"/>
      <c r="CV42" s="1088"/>
      <c r="CW42" s="1086"/>
      <c r="CX42" s="1087"/>
      <c r="CY42" s="1087"/>
      <c r="CZ42" s="1087"/>
      <c r="DA42" s="1088"/>
      <c r="DB42" s="1086"/>
      <c r="DC42" s="1087"/>
      <c r="DD42" s="1087"/>
      <c r="DE42" s="1087"/>
      <c r="DF42" s="1088"/>
      <c r="DG42" s="1086"/>
      <c r="DH42" s="1087"/>
      <c r="DI42" s="1087"/>
      <c r="DJ42" s="1087"/>
      <c r="DK42" s="1088"/>
      <c r="DL42" s="1086"/>
      <c r="DM42" s="1087"/>
      <c r="DN42" s="1087"/>
      <c r="DO42" s="1087"/>
      <c r="DP42" s="1088"/>
      <c r="DQ42" s="1086"/>
      <c r="DR42" s="1087"/>
      <c r="DS42" s="1087"/>
      <c r="DT42" s="1087"/>
      <c r="DU42" s="1088"/>
      <c r="DV42" s="1089"/>
      <c r="DW42" s="1090"/>
      <c r="DX42" s="1090"/>
      <c r="DY42" s="1090"/>
      <c r="DZ42" s="1091"/>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6"/>
      <c r="AG43" s="1117"/>
      <c r="AH43" s="1117"/>
      <c r="AI43" s="1117"/>
      <c r="AJ43" s="1118"/>
      <c r="AK43" s="1077"/>
      <c r="AL43" s="1066"/>
      <c r="AM43" s="1066"/>
      <c r="AN43" s="1066"/>
      <c r="AO43" s="1066"/>
      <c r="AP43" s="1066"/>
      <c r="AQ43" s="1066"/>
      <c r="AR43" s="1066"/>
      <c r="AS43" s="1066"/>
      <c r="AT43" s="1066"/>
      <c r="AU43" s="1066"/>
      <c r="AV43" s="1066"/>
      <c r="AW43" s="1066"/>
      <c r="AX43" s="1066"/>
      <c r="AY43" s="1066"/>
      <c r="AZ43" s="1137"/>
      <c r="BA43" s="1137"/>
      <c r="BB43" s="1137"/>
      <c r="BC43" s="1137"/>
      <c r="BD43" s="1137"/>
      <c r="BE43" s="1073"/>
      <c r="BF43" s="1073"/>
      <c r="BG43" s="1073"/>
      <c r="BH43" s="1073"/>
      <c r="BI43" s="1074"/>
      <c r="BJ43" s="254"/>
      <c r="BK43" s="254"/>
      <c r="BL43" s="254"/>
      <c r="BM43" s="254"/>
      <c r="BN43" s="254"/>
      <c r="BO43" s="267"/>
      <c r="BP43" s="267"/>
      <c r="BQ43" s="264">
        <v>37</v>
      </c>
      <c r="BR43" s="265"/>
      <c r="BS43" s="1111"/>
      <c r="BT43" s="1112"/>
      <c r="BU43" s="1112"/>
      <c r="BV43" s="1112"/>
      <c r="BW43" s="1112"/>
      <c r="BX43" s="1112"/>
      <c r="BY43" s="1112"/>
      <c r="BZ43" s="1112"/>
      <c r="CA43" s="1112"/>
      <c r="CB43" s="1112"/>
      <c r="CC43" s="1112"/>
      <c r="CD43" s="1112"/>
      <c r="CE43" s="1112"/>
      <c r="CF43" s="1112"/>
      <c r="CG43" s="1113"/>
      <c r="CH43" s="1086"/>
      <c r="CI43" s="1087"/>
      <c r="CJ43" s="1087"/>
      <c r="CK43" s="1087"/>
      <c r="CL43" s="1088"/>
      <c r="CM43" s="1086"/>
      <c r="CN43" s="1087"/>
      <c r="CO43" s="1087"/>
      <c r="CP43" s="1087"/>
      <c r="CQ43" s="1088"/>
      <c r="CR43" s="1086"/>
      <c r="CS43" s="1087"/>
      <c r="CT43" s="1087"/>
      <c r="CU43" s="1087"/>
      <c r="CV43" s="1088"/>
      <c r="CW43" s="1086"/>
      <c r="CX43" s="1087"/>
      <c r="CY43" s="1087"/>
      <c r="CZ43" s="1087"/>
      <c r="DA43" s="1088"/>
      <c r="DB43" s="1086"/>
      <c r="DC43" s="1087"/>
      <c r="DD43" s="1087"/>
      <c r="DE43" s="1087"/>
      <c r="DF43" s="1088"/>
      <c r="DG43" s="1086"/>
      <c r="DH43" s="1087"/>
      <c r="DI43" s="1087"/>
      <c r="DJ43" s="1087"/>
      <c r="DK43" s="1088"/>
      <c r="DL43" s="1086"/>
      <c r="DM43" s="1087"/>
      <c r="DN43" s="1087"/>
      <c r="DO43" s="1087"/>
      <c r="DP43" s="1088"/>
      <c r="DQ43" s="1086"/>
      <c r="DR43" s="1087"/>
      <c r="DS43" s="1087"/>
      <c r="DT43" s="1087"/>
      <c r="DU43" s="1088"/>
      <c r="DV43" s="1089"/>
      <c r="DW43" s="1090"/>
      <c r="DX43" s="1090"/>
      <c r="DY43" s="1090"/>
      <c r="DZ43" s="1091"/>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6"/>
      <c r="AG44" s="1117"/>
      <c r="AH44" s="1117"/>
      <c r="AI44" s="1117"/>
      <c r="AJ44" s="1118"/>
      <c r="AK44" s="1077"/>
      <c r="AL44" s="1066"/>
      <c r="AM44" s="1066"/>
      <c r="AN44" s="1066"/>
      <c r="AO44" s="1066"/>
      <c r="AP44" s="1066"/>
      <c r="AQ44" s="1066"/>
      <c r="AR44" s="1066"/>
      <c r="AS44" s="1066"/>
      <c r="AT44" s="1066"/>
      <c r="AU44" s="1066"/>
      <c r="AV44" s="1066"/>
      <c r="AW44" s="1066"/>
      <c r="AX44" s="1066"/>
      <c r="AY44" s="1066"/>
      <c r="AZ44" s="1137"/>
      <c r="BA44" s="1137"/>
      <c r="BB44" s="1137"/>
      <c r="BC44" s="1137"/>
      <c r="BD44" s="1137"/>
      <c r="BE44" s="1073"/>
      <c r="BF44" s="1073"/>
      <c r="BG44" s="1073"/>
      <c r="BH44" s="1073"/>
      <c r="BI44" s="1074"/>
      <c r="BJ44" s="254"/>
      <c r="BK44" s="254"/>
      <c r="BL44" s="254"/>
      <c r="BM44" s="254"/>
      <c r="BN44" s="254"/>
      <c r="BO44" s="267"/>
      <c r="BP44" s="267"/>
      <c r="BQ44" s="264">
        <v>38</v>
      </c>
      <c r="BR44" s="265"/>
      <c r="BS44" s="1111"/>
      <c r="BT44" s="1112"/>
      <c r="BU44" s="1112"/>
      <c r="BV44" s="1112"/>
      <c r="BW44" s="1112"/>
      <c r="BX44" s="1112"/>
      <c r="BY44" s="1112"/>
      <c r="BZ44" s="1112"/>
      <c r="CA44" s="1112"/>
      <c r="CB44" s="1112"/>
      <c r="CC44" s="1112"/>
      <c r="CD44" s="1112"/>
      <c r="CE44" s="1112"/>
      <c r="CF44" s="1112"/>
      <c r="CG44" s="1113"/>
      <c r="CH44" s="1086"/>
      <c r="CI44" s="1087"/>
      <c r="CJ44" s="1087"/>
      <c r="CK44" s="1087"/>
      <c r="CL44" s="1088"/>
      <c r="CM44" s="1086"/>
      <c r="CN44" s="1087"/>
      <c r="CO44" s="1087"/>
      <c r="CP44" s="1087"/>
      <c r="CQ44" s="1088"/>
      <c r="CR44" s="1086"/>
      <c r="CS44" s="1087"/>
      <c r="CT44" s="1087"/>
      <c r="CU44" s="1087"/>
      <c r="CV44" s="1088"/>
      <c r="CW44" s="1086"/>
      <c r="CX44" s="1087"/>
      <c r="CY44" s="1087"/>
      <c r="CZ44" s="1087"/>
      <c r="DA44" s="1088"/>
      <c r="DB44" s="1086"/>
      <c r="DC44" s="1087"/>
      <c r="DD44" s="1087"/>
      <c r="DE44" s="1087"/>
      <c r="DF44" s="1088"/>
      <c r="DG44" s="1086"/>
      <c r="DH44" s="1087"/>
      <c r="DI44" s="1087"/>
      <c r="DJ44" s="1087"/>
      <c r="DK44" s="1088"/>
      <c r="DL44" s="1086"/>
      <c r="DM44" s="1087"/>
      <c r="DN44" s="1087"/>
      <c r="DO44" s="1087"/>
      <c r="DP44" s="1088"/>
      <c r="DQ44" s="1086"/>
      <c r="DR44" s="1087"/>
      <c r="DS44" s="1087"/>
      <c r="DT44" s="1087"/>
      <c r="DU44" s="1088"/>
      <c r="DV44" s="1089"/>
      <c r="DW44" s="1090"/>
      <c r="DX44" s="1090"/>
      <c r="DY44" s="1090"/>
      <c r="DZ44" s="1091"/>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6"/>
      <c r="AG45" s="1117"/>
      <c r="AH45" s="1117"/>
      <c r="AI45" s="1117"/>
      <c r="AJ45" s="1118"/>
      <c r="AK45" s="1077"/>
      <c r="AL45" s="1066"/>
      <c r="AM45" s="1066"/>
      <c r="AN45" s="1066"/>
      <c r="AO45" s="1066"/>
      <c r="AP45" s="1066"/>
      <c r="AQ45" s="1066"/>
      <c r="AR45" s="1066"/>
      <c r="AS45" s="1066"/>
      <c r="AT45" s="1066"/>
      <c r="AU45" s="1066"/>
      <c r="AV45" s="1066"/>
      <c r="AW45" s="1066"/>
      <c r="AX45" s="1066"/>
      <c r="AY45" s="1066"/>
      <c r="AZ45" s="1137"/>
      <c r="BA45" s="1137"/>
      <c r="BB45" s="1137"/>
      <c r="BC45" s="1137"/>
      <c r="BD45" s="1137"/>
      <c r="BE45" s="1073"/>
      <c r="BF45" s="1073"/>
      <c r="BG45" s="1073"/>
      <c r="BH45" s="1073"/>
      <c r="BI45" s="1074"/>
      <c r="BJ45" s="254"/>
      <c r="BK45" s="254"/>
      <c r="BL45" s="254"/>
      <c r="BM45" s="254"/>
      <c r="BN45" s="254"/>
      <c r="BO45" s="267"/>
      <c r="BP45" s="267"/>
      <c r="BQ45" s="264">
        <v>39</v>
      </c>
      <c r="BR45" s="265"/>
      <c r="BS45" s="1111"/>
      <c r="BT45" s="1112"/>
      <c r="BU45" s="1112"/>
      <c r="BV45" s="1112"/>
      <c r="BW45" s="1112"/>
      <c r="BX45" s="1112"/>
      <c r="BY45" s="1112"/>
      <c r="BZ45" s="1112"/>
      <c r="CA45" s="1112"/>
      <c r="CB45" s="1112"/>
      <c r="CC45" s="1112"/>
      <c r="CD45" s="1112"/>
      <c r="CE45" s="1112"/>
      <c r="CF45" s="1112"/>
      <c r="CG45" s="1113"/>
      <c r="CH45" s="1086"/>
      <c r="CI45" s="1087"/>
      <c r="CJ45" s="1087"/>
      <c r="CK45" s="1087"/>
      <c r="CL45" s="1088"/>
      <c r="CM45" s="1086"/>
      <c r="CN45" s="1087"/>
      <c r="CO45" s="1087"/>
      <c r="CP45" s="1087"/>
      <c r="CQ45" s="1088"/>
      <c r="CR45" s="1086"/>
      <c r="CS45" s="1087"/>
      <c r="CT45" s="1087"/>
      <c r="CU45" s="1087"/>
      <c r="CV45" s="1088"/>
      <c r="CW45" s="1086"/>
      <c r="CX45" s="1087"/>
      <c r="CY45" s="1087"/>
      <c r="CZ45" s="1087"/>
      <c r="DA45" s="1088"/>
      <c r="DB45" s="1086"/>
      <c r="DC45" s="1087"/>
      <c r="DD45" s="1087"/>
      <c r="DE45" s="1087"/>
      <c r="DF45" s="1088"/>
      <c r="DG45" s="1086"/>
      <c r="DH45" s="1087"/>
      <c r="DI45" s="1087"/>
      <c r="DJ45" s="1087"/>
      <c r="DK45" s="1088"/>
      <c r="DL45" s="1086"/>
      <c r="DM45" s="1087"/>
      <c r="DN45" s="1087"/>
      <c r="DO45" s="1087"/>
      <c r="DP45" s="1088"/>
      <c r="DQ45" s="1086"/>
      <c r="DR45" s="1087"/>
      <c r="DS45" s="1087"/>
      <c r="DT45" s="1087"/>
      <c r="DU45" s="1088"/>
      <c r="DV45" s="1089"/>
      <c r="DW45" s="1090"/>
      <c r="DX45" s="1090"/>
      <c r="DY45" s="1090"/>
      <c r="DZ45" s="1091"/>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6"/>
      <c r="AG46" s="1117"/>
      <c r="AH46" s="1117"/>
      <c r="AI46" s="1117"/>
      <c r="AJ46" s="1118"/>
      <c r="AK46" s="1077"/>
      <c r="AL46" s="1066"/>
      <c r="AM46" s="1066"/>
      <c r="AN46" s="1066"/>
      <c r="AO46" s="1066"/>
      <c r="AP46" s="1066"/>
      <c r="AQ46" s="1066"/>
      <c r="AR46" s="1066"/>
      <c r="AS46" s="1066"/>
      <c r="AT46" s="1066"/>
      <c r="AU46" s="1066"/>
      <c r="AV46" s="1066"/>
      <c r="AW46" s="1066"/>
      <c r="AX46" s="1066"/>
      <c r="AY46" s="1066"/>
      <c r="AZ46" s="1137"/>
      <c r="BA46" s="1137"/>
      <c r="BB46" s="1137"/>
      <c r="BC46" s="1137"/>
      <c r="BD46" s="1137"/>
      <c r="BE46" s="1073"/>
      <c r="BF46" s="1073"/>
      <c r="BG46" s="1073"/>
      <c r="BH46" s="1073"/>
      <c r="BI46" s="1074"/>
      <c r="BJ46" s="254"/>
      <c r="BK46" s="254"/>
      <c r="BL46" s="254"/>
      <c r="BM46" s="254"/>
      <c r="BN46" s="254"/>
      <c r="BO46" s="267"/>
      <c r="BP46" s="267"/>
      <c r="BQ46" s="264">
        <v>40</v>
      </c>
      <c r="BR46" s="265"/>
      <c r="BS46" s="1111"/>
      <c r="BT46" s="1112"/>
      <c r="BU46" s="1112"/>
      <c r="BV46" s="1112"/>
      <c r="BW46" s="1112"/>
      <c r="BX46" s="1112"/>
      <c r="BY46" s="1112"/>
      <c r="BZ46" s="1112"/>
      <c r="CA46" s="1112"/>
      <c r="CB46" s="1112"/>
      <c r="CC46" s="1112"/>
      <c r="CD46" s="1112"/>
      <c r="CE46" s="1112"/>
      <c r="CF46" s="1112"/>
      <c r="CG46" s="1113"/>
      <c r="CH46" s="1086"/>
      <c r="CI46" s="1087"/>
      <c r="CJ46" s="1087"/>
      <c r="CK46" s="1087"/>
      <c r="CL46" s="1088"/>
      <c r="CM46" s="1086"/>
      <c r="CN46" s="1087"/>
      <c r="CO46" s="1087"/>
      <c r="CP46" s="1087"/>
      <c r="CQ46" s="1088"/>
      <c r="CR46" s="1086"/>
      <c r="CS46" s="1087"/>
      <c r="CT46" s="1087"/>
      <c r="CU46" s="1087"/>
      <c r="CV46" s="1088"/>
      <c r="CW46" s="1086"/>
      <c r="CX46" s="1087"/>
      <c r="CY46" s="1087"/>
      <c r="CZ46" s="1087"/>
      <c r="DA46" s="1088"/>
      <c r="DB46" s="1086"/>
      <c r="DC46" s="1087"/>
      <c r="DD46" s="1087"/>
      <c r="DE46" s="1087"/>
      <c r="DF46" s="1088"/>
      <c r="DG46" s="1086"/>
      <c r="DH46" s="1087"/>
      <c r="DI46" s="1087"/>
      <c r="DJ46" s="1087"/>
      <c r="DK46" s="1088"/>
      <c r="DL46" s="1086"/>
      <c r="DM46" s="1087"/>
      <c r="DN46" s="1087"/>
      <c r="DO46" s="1087"/>
      <c r="DP46" s="1088"/>
      <c r="DQ46" s="1086"/>
      <c r="DR46" s="1087"/>
      <c r="DS46" s="1087"/>
      <c r="DT46" s="1087"/>
      <c r="DU46" s="1088"/>
      <c r="DV46" s="1089"/>
      <c r="DW46" s="1090"/>
      <c r="DX46" s="1090"/>
      <c r="DY46" s="1090"/>
      <c r="DZ46" s="1091"/>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6"/>
      <c r="AG47" s="1117"/>
      <c r="AH47" s="1117"/>
      <c r="AI47" s="1117"/>
      <c r="AJ47" s="1118"/>
      <c r="AK47" s="1077"/>
      <c r="AL47" s="1066"/>
      <c r="AM47" s="1066"/>
      <c r="AN47" s="1066"/>
      <c r="AO47" s="1066"/>
      <c r="AP47" s="1066"/>
      <c r="AQ47" s="1066"/>
      <c r="AR47" s="1066"/>
      <c r="AS47" s="1066"/>
      <c r="AT47" s="1066"/>
      <c r="AU47" s="1066"/>
      <c r="AV47" s="1066"/>
      <c r="AW47" s="1066"/>
      <c r="AX47" s="1066"/>
      <c r="AY47" s="1066"/>
      <c r="AZ47" s="1137"/>
      <c r="BA47" s="1137"/>
      <c r="BB47" s="1137"/>
      <c r="BC47" s="1137"/>
      <c r="BD47" s="1137"/>
      <c r="BE47" s="1073"/>
      <c r="BF47" s="1073"/>
      <c r="BG47" s="1073"/>
      <c r="BH47" s="1073"/>
      <c r="BI47" s="1074"/>
      <c r="BJ47" s="254"/>
      <c r="BK47" s="254"/>
      <c r="BL47" s="254"/>
      <c r="BM47" s="254"/>
      <c r="BN47" s="254"/>
      <c r="BO47" s="267"/>
      <c r="BP47" s="267"/>
      <c r="BQ47" s="264">
        <v>41</v>
      </c>
      <c r="BR47" s="265"/>
      <c r="BS47" s="1111"/>
      <c r="BT47" s="1112"/>
      <c r="BU47" s="1112"/>
      <c r="BV47" s="1112"/>
      <c r="BW47" s="1112"/>
      <c r="BX47" s="1112"/>
      <c r="BY47" s="1112"/>
      <c r="BZ47" s="1112"/>
      <c r="CA47" s="1112"/>
      <c r="CB47" s="1112"/>
      <c r="CC47" s="1112"/>
      <c r="CD47" s="1112"/>
      <c r="CE47" s="1112"/>
      <c r="CF47" s="1112"/>
      <c r="CG47" s="1113"/>
      <c r="CH47" s="1086"/>
      <c r="CI47" s="1087"/>
      <c r="CJ47" s="1087"/>
      <c r="CK47" s="1087"/>
      <c r="CL47" s="1088"/>
      <c r="CM47" s="1086"/>
      <c r="CN47" s="1087"/>
      <c r="CO47" s="1087"/>
      <c r="CP47" s="1087"/>
      <c r="CQ47" s="1088"/>
      <c r="CR47" s="1086"/>
      <c r="CS47" s="1087"/>
      <c r="CT47" s="1087"/>
      <c r="CU47" s="1087"/>
      <c r="CV47" s="1088"/>
      <c r="CW47" s="1086"/>
      <c r="CX47" s="1087"/>
      <c r="CY47" s="1087"/>
      <c r="CZ47" s="1087"/>
      <c r="DA47" s="1088"/>
      <c r="DB47" s="1086"/>
      <c r="DC47" s="1087"/>
      <c r="DD47" s="1087"/>
      <c r="DE47" s="1087"/>
      <c r="DF47" s="1088"/>
      <c r="DG47" s="1086"/>
      <c r="DH47" s="1087"/>
      <c r="DI47" s="1087"/>
      <c r="DJ47" s="1087"/>
      <c r="DK47" s="1088"/>
      <c r="DL47" s="1086"/>
      <c r="DM47" s="1087"/>
      <c r="DN47" s="1087"/>
      <c r="DO47" s="1087"/>
      <c r="DP47" s="1088"/>
      <c r="DQ47" s="1086"/>
      <c r="DR47" s="1087"/>
      <c r="DS47" s="1087"/>
      <c r="DT47" s="1087"/>
      <c r="DU47" s="1088"/>
      <c r="DV47" s="1089"/>
      <c r="DW47" s="1090"/>
      <c r="DX47" s="1090"/>
      <c r="DY47" s="1090"/>
      <c r="DZ47" s="1091"/>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6"/>
      <c r="AG48" s="1117"/>
      <c r="AH48" s="1117"/>
      <c r="AI48" s="1117"/>
      <c r="AJ48" s="1118"/>
      <c r="AK48" s="1077"/>
      <c r="AL48" s="1066"/>
      <c r="AM48" s="1066"/>
      <c r="AN48" s="1066"/>
      <c r="AO48" s="1066"/>
      <c r="AP48" s="1066"/>
      <c r="AQ48" s="1066"/>
      <c r="AR48" s="1066"/>
      <c r="AS48" s="1066"/>
      <c r="AT48" s="1066"/>
      <c r="AU48" s="1066"/>
      <c r="AV48" s="1066"/>
      <c r="AW48" s="1066"/>
      <c r="AX48" s="1066"/>
      <c r="AY48" s="1066"/>
      <c r="AZ48" s="1137"/>
      <c r="BA48" s="1137"/>
      <c r="BB48" s="1137"/>
      <c r="BC48" s="1137"/>
      <c r="BD48" s="1137"/>
      <c r="BE48" s="1073"/>
      <c r="BF48" s="1073"/>
      <c r="BG48" s="1073"/>
      <c r="BH48" s="1073"/>
      <c r="BI48" s="1074"/>
      <c r="BJ48" s="254"/>
      <c r="BK48" s="254"/>
      <c r="BL48" s="254"/>
      <c r="BM48" s="254"/>
      <c r="BN48" s="254"/>
      <c r="BO48" s="267"/>
      <c r="BP48" s="267"/>
      <c r="BQ48" s="264">
        <v>42</v>
      </c>
      <c r="BR48" s="265"/>
      <c r="BS48" s="1111"/>
      <c r="BT48" s="1112"/>
      <c r="BU48" s="1112"/>
      <c r="BV48" s="1112"/>
      <c r="BW48" s="1112"/>
      <c r="BX48" s="1112"/>
      <c r="BY48" s="1112"/>
      <c r="BZ48" s="1112"/>
      <c r="CA48" s="1112"/>
      <c r="CB48" s="1112"/>
      <c r="CC48" s="1112"/>
      <c r="CD48" s="1112"/>
      <c r="CE48" s="1112"/>
      <c r="CF48" s="1112"/>
      <c r="CG48" s="1113"/>
      <c r="CH48" s="1086"/>
      <c r="CI48" s="1087"/>
      <c r="CJ48" s="1087"/>
      <c r="CK48" s="1087"/>
      <c r="CL48" s="1088"/>
      <c r="CM48" s="1086"/>
      <c r="CN48" s="1087"/>
      <c r="CO48" s="1087"/>
      <c r="CP48" s="1087"/>
      <c r="CQ48" s="1088"/>
      <c r="CR48" s="1086"/>
      <c r="CS48" s="1087"/>
      <c r="CT48" s="1087"/>
      <c r="CU48" s="1087"/>
      <c r="CV48" s="1088"/>
      <c r="CW48" s="1086"/>
      <c r="CX48" s="1087"/>
      <c r="CY48" s="1087"/>
      <c r="CZ48" s="1087"/>
      <c r="DA48" s="1088"/>
      <c r="DB48" s="1086"/>
      <c r="DC48" s="1087"/>
      <c r="DD48" s="1087"/>
      <c r="DE48" s="1087"/>
      <c r="DF48" s="1088"/>
      <c r="DG48" s="1086"/>
      <c r="DH48" s="1087"/>
      <c r="DI48" s="1087"/>
      <c r="DJ48" s="1087"/>
      <c r="DK48" s="1088"/>
      <c r="DL48" s="1086"/>
      <c r="DM48" s="1087"/>
      <c r="DN48" s="1087"/>
      <c r="DO48" s="1087"/>
      <c r="DP48" s="1088"/>
      <c r="DQ48" s="1086"/>
      <c r="DR48" s="1087"/>
      <c r="DS48" s="1087"/>
      <c r="DT48" s="1087"/>
      <c r="DU48" s="1088"/>
      <c r="DV48" s="1089"/>
      <c r="DW48" s="1090"/>
      <c r="DX48" s="1090"/>
      <c r="DY48" s="1090"/>
      <c r="DZ48" s="1091"/>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6"/>
      <c r="AG49" s="1117"/>
      <c r="AH49" s="1117"/>
      <c r="AI49" s="1117"/>
      <c r="AJ49" s="1118"/>
      <c r="AK49" s="1077"/>
      <c r="AL49" s="1066"/>
      <c r="AM49" s="1066"/>
      <c r="AN49" s="1066"/>
      <c r="AO49" s="1066"/>
      <c r="AP49" s="1066"/>
      <c r="AQ49" s="1066"/>
      <c r="AR49" s="1066"/>
      <c r="AS49" s="1066"/>
      <c r="AT49" s="1066"/>
      <c r="AU49" s="1066"/>
      <c r="AV49" s="1066"/>
      <c r="AW49" s="1066"/>
      <c r="AX49" s="1066"/>
      <c r="AY49" s="1066"/>
      <c r="AZ49" s="1137"/>
      <c r="BA49" s="1137"/>
      <c r="BB49" s="1137"/>
      <c r="BC49" s="1137"/>
      <c r="BD49" s="1137"/>
      <c r="BE49" s="1073"/>
      <c r="BF49" s="1073"/>
      <c r="BG49" s="1073"/>
      <c r="BH49" s="1073"/>
      <c r="BI49" s="1074"/>
      <c r="BJ49" s="254"/>
      <c r="BK49" s="254"/>
      <c r="BL49" s="254"/>
      <c r="BM49" s="254"/>
      <c r="BN49" s="254"/>
      <c r="BO49" s="267"/>
      <c r="BP49" s="267"/>
      <c r="BQ49" s="264">
        <v>43</v>
      </c>
      <c r="BR49" s="265"/>
      <c r="BS49" s="1111"/>
      <c r="BT49" s="1112"/>
      <c r="BU49" s="1112"/>
      <c r="BV49" s="1112"/>
      <c r="BW49" s="1112"/>
      <c r="BX49" s="1112"/>
      <c r="BY49" s="1112"/>
      <c r="BZ49" s="1112"/>
      <c r="CA49" s="1112"/>
      <c r="CB49" s="1112"/>
      <c r="CC49" s="1112"/>
      <c r="CD49" s="1112"/>
      <c r="CE49" s="1112"/>
      <c r="CF49" s="1112"/>
      <c r="CG49" s="1113"/>
      <c r="CH49" s="1086"/>
      <c r="CI49" s="1087"/>
      <c r="CJ49" s="1087"/>
      <c r="CK49" s="1087"/>
      <c r="CL49" s="1088"/>
      <c r="CM49" s="1086"/>
      <c r="CN49" s="1087"/>
      <c r="CO49" s="1087"/>
      <c r="CP49" s="1087"/>
      <c r="CQ49" s="1088"/>
      <c r="CR49" s="1086"/>
      <c r="CS49" s="1087"/>
      <c r="CT49" s="1087"/>
      <c r="CU49" s="1087"/>
      <c r="CV49" s="1088"/>
      <c r="CW49" s="1086"/>
      <c r="CX49" s="1087"/>
      <c r="CY49" s="1087"/>
      <c r="CZ49" s="1087"/>
      <c r="DA49" s="1088"/>
      <c r="DB49" s="1086"/>
      <c r="DC49" s="1087"/>
      <c r="DD49" s="1087"/>
      <c r="DE49" s="1087"/>
      <c r="DF49" s="1088"/>
      <c r="DG49" s="1086"/>
      <c r="DH49" s="1087"/>
      <c r="DI49" s="1087"/>
      <c r="DJ49" s="1087"/>
      <c r="DK49" s="1088"/>
      <c r="DL49" s="1086"/>
      <c r="DM49" s="1087"/>
      <c r="DN49" s="1087"/>
      <c r="DO49" s="1087"/>
      <c r="DP49" s="1088"/>
      <c r="DQ49" s="1086"/>
      <c r="DR49" s="1087"/>
      <c r="DS49" s="1087"/>
      <c r="DT49" s="1087"/>
      <c r="DU49" s="1088"/>
      <c r="DV49" s="1089"/>
      <c r="DW49" s="1090"/>
      <c r="DX49" s="1090"/>
      <c r="DY49" s="1090"/>
      <c r="DZ49" s="1091"/>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20"/>
      <c r="S50" s="1120"/>
      <c r="T50" s="1120"/>
      <c r="U50" s="1120"/>
      <c r="V50" s="1120"/>
      <c r="W50" s="1120"/>
      <c r="X50" s="1120"/>
      <c r="Y50" s="1120"/>
      <c r="Z50" s="1120"/>
      <c r="AA50" s="1120"/>
      <c r="AB50" s="1120"/>
      <c r="AC50" s="1120"/>
      <c r="AD50" s="1120"/>
      <c r="AE50" s="1136"/>
      <c r="AF50" s="1116"/>
      <c r="AG50" s="1117"/>
      <c r="AH50" s="1117"/>
      <c r="AI50" s="1117"/>
      <c r="AJ50" s="1118"/>
      <c r="AK50" s="1119"/>
      <c r="AL50" s="1120"/>
      <c r="AM50" s="1120"/>
      <c r="AN50" s="1120"/>
      <c r="AO50" s="1120"/>
      <c r="AP50" s="1120"/>
      <c r="AQ50" s="1120"/>
      <c r="AR50" s="1120"/>
      <c r="AS50" s="1120"/>
      <c r="AT50" s="1120"/>
      <c r="AU50" s="1120"/>
      <c r="AV50" s="1120"/>
      <c r="AW50" s="1120"/>
      <c r="AX50" s="1120"/>
      <c r="AY50" s="1120"/>
      <c r="AZ50" s="1121"/>
      <c r="BA50" s="1121"/>
      <c r="BB50" s="1121"/>
      <c r="BC50" s="1121"/>
      <c r="BD50" s="1121"/>
      <c r="BE50" s="1073"/>
      <c r="BF50" s="1073"/>
      <c r="BG50" s="1073"/>
      <c r="BH50" s="1073"/>
      <c r="BI50" s="1074"/>
      <c r="BJ50" s="254"/>
      <c r="BK50" s="254"/>
      <c r="BL50" s="254"/>
      <c r="BM50" s="254"/>
      <c r="BN50" s="254"/>
      <c r="BO50" s="267"/>
      <c r="BP50" s="267"/>
      <c r="BQ50" s="264">
        <v>44</v>
      </c>
      <c r="BR50" s="265"/>
      <c r="BS50" s="1111"/>
      <c r="BT50" s="1112"/>
      <c r="BU50" s="1112"/>
      <c r="BV50" s="1112"/>
      <c r="BW50" s="1112"/>
      <c r="BX50" s="1112"/>
      <c r="BY50" s="1112"/>
      <c r="BZ50" s="1112"/>
      <c r="CA50" s="1112"/>
      <c r="CB50" s="1112"/>
      <c r="CC50" s="1112"/>
      <c r="CD50" s="1112"/>
      <c r="CE50" s="1112"/>
      <c r="CF50" s="1112"/>
      <c r="CG50" s="1113"/>
      <c r="CH50" s="1086"/>
      <c r="CI50" s="1087"/>
      <c r="CJ50" s="1087"/>
      <c r="CK50" s="1087"/>
      <c r="CL50" s="1088"/>
      <c r="CM50" s="1086"/>
      <c r="CN50" s="1087"/>
      <c r="CO50" s="1087"/>
      <c r="CP50" s="1087"/>
      <c r="CQ50" s="1088"/>
      <c r="CR50" s="1086"/>
      <c r="CS50" s="1087"/>
      <c r="CT50" s="1087"/>
      <c r="CU50" s="1087"/>
      <c r="CV50" s="1088"/>
      <c r="CW50" s="1086"/>
      <c r="CX50" s="1087"/>
      <c r="CY50" s="1087"/>
      <c r="CZ50" s="1087"/>
      <c r="DA50" s="1088"/>
      <c r="DB50" s="1086"/>
      <c r="DC50" s="1087"/>
      <c r="DD50" s="1087"/>
      <c r="DE50" s="1087"/>
      <c r="DF50" s="1088"/>
      <c r="DG50" s="1086"/>
      <c r="DH50" s="1087"/>
      <c r="DI50" s="1087"/>
      <c r="DJ50" s="1087"/>
      <c r="DK50" s="1088"/>
      <c r="DL50" s="1086"/>
      <c r="DM50" s="1087"/>
      <c r="DN50" s="1087"/>
      <c r="DO50" s="1087"/>
      <c r="DP50" s="1088"/>
      <c r="DQ50" s="1086"/>
      <c r="DR50" s="1087"/>
      <c r="DS50" s="1087"/>
      <c r="DT50" s="1087"/>
      <c r="DU50" s="1088"/>
      <c r="DV50" s="1089"/>
      <c r="DW50" s="1090"/>
      <c r="DX50" s="1090"/>
      <c r="DY50" s="1090"/>
      <c r="DZ50" s="1091"/>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20"/>
      <c r="S51" s="1120"/>
      <c r="T51" s="1120"/>
      <c r="U51" s="1120"/>
      <c r="V51" s="1120"/>
      <c r="W51" s="1120"/>
      <c r="X51" s="1120"/>
      <c r="Y51" s="1120"/>
      <c r="Z51" s="1120"/>
      <c r="AA51" s="1120"/>
      <c r="AB51" s="1120"/>
      <c r="AC51" s="1120"/>
      <c r="AD51" s="1120"/>
      <c r="AE51" s="1136"/>
      <c r="AF51" s="1116"/>
      <c r="AG51" s="1117"/>
      <c r="AH51" s="1117"/>
      <c r="AI51" s="1117"/>
      <c r="AJ51" s="1118"/>
      <c r="AK51" s="1119"/>
      <c r="AL51" s="1120"/>
      <c r="AM51" s="1120"/>
      <c r="AN51" s="1120"/>
      <c r="AO51" s="1120"/>
      <c r="AP51" s="1120"/>
      <c r="AQ51" s="1120"/>
      <c r="AR51" s="1120"/>
      <c r="AS51" s="1120"/>
      <c r="AT51" s="1120"/>
      <c r="AU51" s="1120"/>
      <c r="AV51" s="1120"/>
      <c r="AW51" s="1120"/>
      <c r="AX51" s="1120"/>
      <c r="AY51" s="1120"/>
      <c r="AZ51" s="1121"/>
      <c r="BA51" s="1121"/>
      <c r="BB51" s="1121"/>
      <c r="BC51" s="1121"/>
      <c r="BD51" s="1121"/>
      <c r="BE51" s="1073"/>
      <c r="BF51" s="1073"/>
      <c r="BG51" s="1073"/>
      <c r="BH51" s="1073"/>
      <c r="BI51" s="1074"/>
      <c r="BJ51" s="254"/>
      <c r="BK51" s="254"/>
      <c r="BL51" s="254"/>
      <c r="BM51" s="254"/>
      <c r="BN51" s="254"/>
      <c r="BO51" s="267"/>
      <c r="BP51" s="267"/>
      <c r="BQ51" s="264">
        <v>45</v>
      </c>
      <c r="BR51" s="265"/>
      <c r="BS51" s="1111"/>
      <c r="BT51" s="1112"/>
      <c r="BU51" s="1112"/>
      <c r="BV51" s="1112"/>
      <c r="BW51" s="1112"/>
      <c r="BX51" s="1112"/>
      <c r="BY51" s="1112"/>
      <c r="BZ51" s="1112"/>
      <c r="CA51" s="1112"/>
      <c r="CB51" s="1112"/>
      <c r="CC51" s="1112"/>
      <c r="CD51" s="1112"/>
      <c r="CE51" s="1112"/>
      <c r="CF51" s="1112"/>
      <c r="CG51" s="1113"/>
      <c r="CH51" s="1086"/>
      <c r="CI51" s="1087"/>
      <c r="CJ51" s="1087"/>
      <c r="CK51" s="1087"/>
      <c r="CL51" s="1088"/>
      <c r="CM51" s="1086"/>
      <c r="CN51" s="1087"/>
      <c r="CO51" s="1087"/>
      <c r="CP51" s="1087"/>
      <c r="CQ51" s="1088"/>
      <c r="CR51" s="1086"/>
      <c r="CS51" s="1087"/>
      <c r="CT51" s="1087"/>
      <c r="CU51" s="1087"/>
      <c r="CV51" s="1088"/>
      <c r="CW51" s="1086"/>
      <c r="CX51" s="1087"/>
      <c r="CY51" s="1087"/>
      <c r="CZ51" s="1087"/>
      <c r="DA51" s="1088"/>
      <c r="DB51" s="1086"/>
      <c r="DC51" s="1087"/>
      <c r="DD51" s="1087"/>
      <c r="DE51" s="1087"/>
      <c r="DF51" s="1088"/>
      <c r="DG51" s="1086"/>
      <c r="DH51" s="1087"/>
      <c r="DI51" s="1087"/>
      <c r="DJ51" s="1087"/>
      <c r="DK51" s="1088"/>
      <c r="DL51" s="1086"/>
      <c r="DM51" s="1087"/>
      <c r="DN51" s="1087"/>
      <c r="DO51" s="1087"/>
      <c r="DP51" s="1088"/>
      <c r="DQ51" s="1086"/>
      <c r="DR51" s="1087"/>
      <c r="DS51" s="1087"/>
      <c r="DT51" s="1087"/>
      <c r="DU51" s="1088"/>
      <c r="DV51" s="1089"/>
      <c r="DW51" s="1090"/>
      <c r="DX51" s="1090"/>
      <c r="DY51" s="1090"/>
      <c r="DZ51" s="1091"/>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20"/>
      <c r="S52" s="1120"/>
      <c r="T52" s="1120"/>
      <c r="U52" s="1120"/>
      <c r="V52" s="1120"/>
      <c r="W52" s="1120"/>
      <c r="X52" s="1120"/>
      <c r="Y52" s="1120"/>
      <c r="Z52" s="1120"/>
      <c r="AA52" s="1120"/>
      <c r="AB52" s="1120"/>
      <c r="AC52" s="1120"/>
      <c r="AD52" s="1120"/>
      <c r="AE52" s="1136"/>
      <c r="AF52" s="1116"/>
      <c r="AG52" s="1117"/>
      <c r="AH52" s="1117"/>
      <c r="AI52" s="1117"/>
      <c r="AJ52" s="1118"/>
      <c r="AK52" s="1119"/>
      <c r="AL52" s="1120"/>
      <c r="AM52" s="1120"/>
      <c r="AN52" s="1120"/>
      <c r="AO52" s="1120"/>
      <c r="AP52" s="1120"/>
      <c r="AQ52" s="1120"/>
      <c r="AR52" s="1120"/>
      <c r="AS52" s="1120"/>
      <c r="AT52" s="1120"/>
      <c r="AU52" s="1120"/>
      <c r="AV52" s="1120"/>
      <c r="AW52" s="1120"/>
      <c r="AX52" s="1120"/>
      <c r="AY52" s="1120"/>
      <c r="AZ52" s="1121"/>
      <c r="BA52" s="1121"/>
      <c r="BB52" s="1121"/>
      <c r="BC52" s="1121"/>
      <c r="BD52" s="1121"/>
      <c r="BE52" s="1073"/>
      <c r="BF52" s="1073"/>
      <c r="BG52" s="1073"/>
      <c r="BH52" s="1073"/>
      <c r="BI52" s="1074"/>
      <c r="BJ52" s="254"/>
      <c r="BK52" s="254"/>
      <c r="BL52" s="254"/>
      <c r="BM52" s="254"/>
      <c r="BN52" s="254"/>
      <c r="BO52" s="267"/>
      <c r="BP52" s="267"/>
      <c r="BQ52" s="264">
        <v>46</v>
      </c>
      <c r="BR52" s="265"/>
      <c r="BS52" s="1111"/>
      <c r="BT52" s="1112"/>
      <c r="BU52" s="1112"/>
      <c r="BV52" s="1112"/>
      <c r="BW52" s="1112"/>
      <c r="BX52" s="1112"/>
      <c r="BY52" s="1112"/>
      <c r="BZ52" s="1112"/>
      <c r="CA52" s="1112"/>
      <c r="CB52" s="1112"/>
      <c r="CC52" s="1112"/>
      <c r="CD52" s="1112"/>
      <c r="CE52" s="1112"/>
      <c r="CF52" s="1112"/>
      <c r="CG52" s="1113"/>
      <c r="CH52" s="1086"/>
      <c r="CI52" s="1087"/>
      <c r="CJ52" s="1087"/>
      <c r="CK52" s="1087"/>
      <c r="CL52" s="1088"/>
      <c r="CM52" s="1086"/>
      <c r="CN52" s="1087"/>
      <c r="CO52" s="1087"/>
      <c r="CP52" s="1087"/>
      <c r="CQ52" s="1088"/>
      <c r="CR52" s="1086"/>
      <c r="CS52" s="1087"/>
      <c r="CT52" s="1087"/>
      <c r="CU52" s="1087"/>
      <c r="CV52" s="1088"/>
      <c r="CW52" s="1086"/>
      <c r="CX52" s="1087"/>
      <c r="CY52" s="1087"/>
      <c r="CZ52" s="1087"/>
      <c r="DA52" s="1088"/>
      <c r="DB52" s="1086"/>
      <c r="DC52" s="1087"/>
      <c r="DD52" s="1087"/>
      <c r="DE52" s="1087"/>
      <c r="DF52" s="1088"/>
      <c r="DG52" s="1086"/>
      <c r="DH52" s="1087"/>
      <c r="DI52" s="1087"/>
      <c r="DJ52" s="1087"/>
      <c r="DK52" s="1088"/>
      <c r="DL52" s="1086"/>
      <c r="DM52" s="1087"/>
      <c r="DN52" s="1087"/>
      <c r="DO52" s="1087"/>
      <c r="DP52" s="1088"/>
      <c r="DQ52" s="1086"/>
      <c r="DR52" s="1087"/>
      <c r="DS52" s="1087"/>
      <c r="DT52" s="1087"/>
      <c r="DU52" s="1088"/>
      <c r="DV52" s="1089"/>
      <c r="DW52" s="1090"/>
      <c r="DX52" s="1090"/>
      <c r="DY52" s="1090"/>
      <c r="DZ52" s="1091"/>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20"/>
      <c r="S53" s="1120"/>
      <c r="T53" s="1120"/>
      <c r="U53" s="1120"/>
      <c r="V53" s="1120"/>
      <c r="W53" s="1120"/>
      <c r="X53" s="1120"/>
      <c r="Y53" s="1120"/>
      <c r="Z53" s="1120"/>
      <c r="AA53" s="1120"/>
      <c r="AB53" s="1120"/>
      <c r="AC53" s="1120"/>
      <c r="AD53" s="1120"/>
      <c r="AE53" s="1136"/>
      <c r="AF53" s="1116"/>
      <c r="AG53" s="1117"/>
      <c r="AH53" s="1117"/>
      <c r="AI53" s="1117"/>
      <c r="AJ53" s="1118"/>
      <c r="AK53" s="1119"/>
      <c r="AL53" s="1120"/>
      <c r="AM53" s="1120"/>
      <c r="AN53" s="1120"/>
      <c r="AO53" s="1120"/>
      <c r="AP53" s="1120"/>
      <c r="AQ53" s="1120"/>
      <c r="AR53" s="1120"/>
      <c r="AS53" s="1120"/>
      <c r="AT53" s="1120"/>
      <c r="AU53" s="1120"/>
      <c r="AV53" s="1120"/>
      <c r="AW53" s="1120"/>
      <c r="AX53" s="1120"/>
      <c r="AY53" s="1120"/>
      <c r="AZ53" s="1121"/>
      <c r="BA53" s="1121"/>
      <c r="BB53" s="1121"/>
      <c r="BC53" s="1121"/>
      <c r="BD53" s="1121"/>
      <c r="BE53" s="1073"/>
      <c r="BF53" s="1073"/>
      <c r="BG53" s="1073"/>
      <c r="BH53" s="1073"/>
      <c r="BI53" s="1074"/>
      <c r="BJ53" s="254"/>
      <c r="BK53" s="254"/>
      <c r="BL53" s="254"/>
      <c r="BM53" s="254"/>
      <c r="BN53" s="254"/>
      <c r="BO53" s="267"/>
      <c r="BP53" s="267"/>
      <c r="BQ53" s="264">
        <v>47</v>
      </c>
      <c r="BR53" s="265"/>
      <c r="BS53" s="1111"/>
      <c r="BT53" s="1112"/>
      <c r="BU53" s="1112"/>
      <c r="BV53" s="1112"/>
      <c r="BW53" s="1112"/>
      <c r="BX53" s="1112"/>
      <c r="BY53" s="1112"/>
      <c r="BZ53" s="1112"/>
      <c r="CA53" s="1112"/>
      <c r="CB53" s="1112"/>
      <c r="CC53" s="1112"/>
      <c r="CD53" s="1112"/>
      <c r="CE53" s="1112"/>
      <c r="CF53" s="1112"/>
      <c r="CG53" s="1113"/>
      <c r="CH53" s="1086"/>
      <c r="CI53" s="1087"/>
      <c r="CJ53" s="1087"/>
      <c r="CK53" s="1087"/>
      <c r="CL53" s="1088"/>
      <c r="CM53" s="1086"/>
      <c r="CN53" s="1087"/>
      <c r="CO53" s="1087"/>
      <c r="CP53" s="1087"/>
      <c r="CQ53" s="1088"/>
      <c r="CR53" s="1086"/>
      <c r="CS53" s="1087"/>
      <c r="CT53" s="1087"/>
      <c r="CU53" s="1087"/>
      <c r="CV53" s="1088"/>
      <c r="CW53" s="1086"/>
      <c r="CX53" s="1087"/>
      <c r="CY53" s="1087"/>
      <c r="CZ53" s="1087"/>
      <c r="DA53" s="1088"/>
      <c r="DB53" s="1086"/>
      <c r="DC53" s="1087"/>
      <c r="DD53" s="1087"/>
      <c r="DE53" s="1087"/>
      <c r="DF53" s="1088"/>
      <c r="DG53" s="1086"/>
      <c r="DH53" s="1087"/>
      <c r="DI53" s="1087"/>
      <c r="DJ53" s="1087"/>
      <c r="DK53" s="1088"/>
      <c r="DL53" s="1086"/>
      <c r="DM53" s="1087"/>
      <c r="DN53" s="1087"/>
      <c r="DO53" s="1087"/>
      <c r="DP53" s="1088"/>
      <c r="DQ53" s="1086"/>
      <c r="DR53" s="1087"/>
      <c r="DS53" s="1087"/>
      <c r="DT53" s="1087"/>
      <c r="DU53" s="1088"/>
      <c r="DV53" s="1089"/>
      <c r="DW53" s="1090"/>
      <c r="DX53" s="1090"/>
      <c r="DY53" s="1090"/>
      <c r="DZ53" s="1091"/>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20"/>
      <c r="S54" s="1120"/>
      <c r="T54" s="1120"/>
      <c r="U54" s="1120"/>
      <c r="V54" s="1120"/>
      <c r="W54" s="1120"/>
      <c r="X54" s="1120"/>
      <c r="Y54" s="1120"/>
      <c r="Z54" s="1120"/>
      <c r="AA54" s="1120"/>
      <c r="AB54" s="1120"/>
      <c r="AC54" s="1120"/>
      <c r="AD54" s="1120"/>
      <c r="AE54" s="1136"/>
      <c r="AF54" s="1116"/>
      <c r="AG54" s="1117"/>
      <c r="AH54" s="1117"/>
      <c r="AI54" s="1117"/>
      <c r="AJ54" s="1118"/>
      <c r="AK54" s="1119"/>
      <c r="AL54" s="1120"/>
      <c r="AM54" s="1120"/>
      <c r="AN54" s="1120"/>
      <c r="AO54" s="1120"/>
      <c r="AP54" s="1120"/>
      <c r="AQ54" s="1120"/>
      <c r="AR54" s="1120"/>
      <c r="AS54" s="1120"/>
      <c r="AT54" s="1120"/>
      <c r="AU54" s="1120"/>
      <c r="AV54" s="1120"/>
      <c r="AW54" s="1120"/>
      <c r="AX54" s="1120"/>
      <c r="AY54" s="1120"/>
      <c r="AZ54" s="1121"/>
      <c r="BA54" s="1121"/>
      <c r="BB54" s="1121"/>
      <c r="BC54" s="1121"/>
      <c r="BD54" s="1121"/>
      <c r="BE54" s="1073"/>
      <c r="BF54" s="1073"/>
      <c r="BG54" s="1073"/>
      <c r="BH54" s="1073"/>
      <c r="BI54" s="1074"/>
      <c r="BJ54" s="254"/>
      <c r="BK54" s="254"/>
      <c r="BL54" s="254"/>
      <c r="BM54" s="254"/>
      <c r="BN54" s="254"/>
      <c r="BO54" s="267"/>
      <c r="BP54" s="267"/>
      <c r="BQ54" s="264">
        <v>48</v>
      </c>
      <c r="BR54" s="265"/>
      <c r="BS54" s="1111"/>
      <c r="BT54" s="1112"/>
      <c r="BU54" s="1112"/>
      <c r="BV54" s="1112"/>
      <c r="BW54" s="1112"/>
      <c r="BX54" s="1112"/>
      <c r="BY54" s="1112"/>
      <c r="BZ54" s="1112"/>
      <c r="CA54" s="1112"/>
      <c r="CB54" s="1112"/>
      <c r="CC54" s="1112"/>
      <c r="CD54" s="1112"/>
      <c r="CE54" s="1112"/>
      <c r="CF54" s="1112"/>
      <c r="CG54" s="1113"/>
      <c r="CH54" s="1086"/>
      <c r="CI54" s="1087"/>
      <c r="CJ54" s="1087"/>
      <c r="CK54" s="1087"/>
      <c r="CL54" s="1088"/>
      <c r="CM54" s="1086"/>
      <c r="CN54" s="1087"/>
      <c r="CO54" s="1087"/>
      <c r="CP54" s="1087"/>
      <c r="CQ54" s="1088"/>
      <c r="CR54" s="1086"/>
      <c r="CS54" s="1087"/>
      <c r="CT54" s="1087"/>
      <c r="CU54" s="1087"/>
      <c r="CV54" s="1088"/>
      <c r="CW54" s="1086"/>
      <c r="CX54" s="1087"/>
      <c r="CY54" s="1087"/>
      <c r="CZ54" s="1087"/>
      <c r="DA54" s="1088"/>
      <c r="DB54" s="1086"/>
      <c r="DC54" s="1087"/>
      <c r="DD54" s="1087"/>
      <c r="DE54" s="1087"/>
      <c r="DF54" s="1088"/>
      <c r="DG54" s="1086"/>
      <c r="DH54" s="1087"/>
      <c r="DI54" s="1087"/>
      <c r="DJ54" s="1087"/>
      <c r="DK54" s="1088"/>
      <c r="DL54" s="1086"/>
      <c r="DM54" s="1087"/>
      <c r="DN54" s="1087"/>
      <c r="DO54" s="1087"/>
      <c r="DP54" s="1088"/>
      <c r="DQ54" s="1086"/>
      <c r="DR54" s="1087"/>
      <c r="DS54" s="1087"/>
      <c r="DT54" s="1087"/>
      <c r="DU54" s="1088"/>
      <c r="DV54" s="1089"/>
      <c r="DW54" s="1090"/>
      <c r="DX54" s="1090"/>
      <c r="DY54" s="1090"/>
      <c r="DZ54" s="1091"/>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20"/>
      <c r="S55" s="1120"/>
      <c r="T55" s="1120"/>
      <c r="U55" s="1120"/>
      <c r="V55" s="1120"/>
      <c r="W55" s="1120"/>
      <c r="X55" s="1120"/>
      <c r="Y55" s="1120"/>
      <c r="Z55" s="1120"/>
      <c r="AA55" s="1120"/>
      <c r="AB55" s="1120"/>
      <c r="AC55" s="1120"/>
      <c r="AD55" s="1120"/>
      <c r="AE55" s="1136"/>
      <c r="AF55" s="1116"/>
      <c r="AG55" s="1117"/>
      <c r="AH55" s="1117"/>
      <c r="AI55" s="1117"/>
      <c r="AJ55" s="1118"/>
      <c r="AK55" s="1119"/>
      <c r="AL55" s="1120"/>
      <c r="AM55" s="1120"/>
      <c r="AN55" s="1120"/>
      <c r="AO55" s="1120"/>
      <c r="AP55" s="1120"/>
      <c r="AQ55" s="1120"/>
      <c r="AR55" s="1120"/>
      <c r="AS55" s="1120"/>
      <c r="AT55" s="1120"/>
      <c r="AU55" s="1120"/>
      <c r="AV55" s="1120"/>
      <c r="AW55" s="1120"/>
      <c r="AX55" s="1120"/>
      <c r="AY55" s="1120"/>
      <c r="AZ55" s="1121"/>
      <c r="BA55" s="1121"/>
      <c r="BB55" s="1121"/>
      <c r="BC55" s="1121"/>
      <c r="BD55" s="1121"/>
      <c r="BE55" s="1073"/>
      <c r="BF55" s="1073"/>
      <c r="BG55" s="1073"/>
      <c r="BH55" s="1073"/>
      <c r="BI55" s="1074"/>
      <c r="BJ55" s="254"/>
      <c r="BK55" s="254"/>
      <c r="BL55" s="254"/>
      <c r="BM55" s="254"/>
      <c r="BN55" s="254"/>
      <c r="BO55" s="267"/>
      <c r="BP55" s="267"/>
      <c r="BQ55" s="264">
        <v>49</v>
      </c>
      <c r="BR55" s="265"/>
      <c r="BS55" s="1111"/>
      <c r="BT55" s="1112"/>
      <c r="BU55" s="1112"/>
      <c r="BV55" s="1112"/>
      <c r="BW55" s="1112"/>
      <c r="BX55" s="1112"/>
      <c r="BY55" s="1112"/>
      <c r="BZ55" s="1112"/>
      <c r="CA55" s="1112"/>
      <c r="CB55" s="1112"/>
      <c r="CC55" s="1112"/>
      <c r="CD55" s="1112"/>
      <c r="CE55" s="1112"/>
      <c r="CF55" s="1112"/>
      <c r="CG55" s="1113"/>
      <c r="CH55" s="1086"/>
      <c r="CI55" s="1087"/>
      <c r="CJ55" s="1087"/>
      <c r="CK55" s="1087"/>
      <c r="CL55" s="1088"/>
      <c r="CM55" s="1086"/>
      <c r="CN55" s="1087"/>
      <c r="CO55" s="1087"/>
      <c r="CP55" s="1087"/>
      <c r="CQ55" s="1088"/>
      <c r="CR55" s="1086"/>
      <c r="CS55" s="1087"/>
      <c r="CT55" s="1087"/>
      <c r="CU55" s="1087"/>
      <c r="CV55" s="1088"/>
      <c r="CW55" s="1086"/>
      <c r="CX55" s="1087"/>
      <c r="CY55" s="1087"/>
      <c r="CZ55" s="1087"/>
      <c r="DA55" s="1088"/>
      <c r="DB55" s="1086"/>
      <c r="DC55" s="1087"/>
      <c r="DD55" s="1087"/>
      <c r="DE55" s="1087"/>
      <c r="DF55" s="1088"/>
      <c r="DG55" s="1086"/>
      <c r="DH55" s="1087"/>
      <c r="DI55" s="1087"/>
      <c r="DJ55" s="1087"/>
      <c r="DK55" s="1088"/>
      <c r="DL55" s="1086"/>
      <c r="DM55" s="1087"/>
      <c r="DN55" s="1087"/>
      <c r="DO55" s="1087"/>
      <c r="DP55" s="1088"/>
      <c r="DQ55" s="1086"/>
      <c r="DR55" s="1087"/>
      <c r="DS55" s="1087"/>
      <c r="DT55" s="1087"/>
      <c r="DU55" s="1088"/>
      <c r="DV55" s="1089"/>
      <c r="DW55" s="1090"/>
      <c r="DX55" s="1090"/>
      <c r="DY55" s="1090"/>
      <c r="DZ55" s="1091"/>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20"/>
      <c r="S56" s="1120"/>
      <c r="T56" s="1120"/>
      <c r="U56" s="1120"/>
      <c r="V56" s="1120"/>
      <c r="W56" s="1120"/>
      <c r="X56" s="1120"/>
      <c r="Y56" s="1120"/>
      <c r="Z56" s="1120"/>
      <c r="AA56" s="1120"/>
      <c r="AB56" s="1120"/>
      <c r="AC56" s="1120"/>
      <c r="AD56" s="1120"/>
      <c r="AE56" s="1136"/>
      <c r="AF56" s="1116"/>
      <c r="AG56" s="1117"/>
      <c r="AH56" s="1117"/>
      <c r="AI56" s="1117"/>
      <c r="AJ56" s="1118"/>
      <c r="AK56" s="1119"/>
      <c r="AL56" s="1120"/>
      <c r="AM56" s="1120"/>
      <c r="AN56" s="1120"/>
      <c r="AO56" s="1120"/>
      <c r="AP56" s="1120"/>
      <c r="AQ56" s="1120"/>
      <c r="AR56" s="1120"/>
      <c r="AS56" s="1120"/>
      <c r="AT56" s="1120"/>
      <c r="AU56" s="1120"/>
      <c r="AV56" s="1120"/>
      <c r="AW56" s="1120"/>
      <c r="AX56" s="1120"/>
      <c r="AY56" s="1120"/>
      <c r="AZ56" s="1121"/>
      <c r="BA56" s="1121"/>
      <c r="BB56" s="1121"/>
      <c r="BC56" s="1121"/>
      <c r="BD56" s="1121"/>
      <c r="BE56" s="1073"/>
      <c r="BF56" s="1073"/>
      <c r="BG56" s="1073"/>
      <c r="BH56" s="1073"/>
      <c r="BI56" s="1074"/>
      <c r="BJ56" s="254"/>
      <c r="BK56" s="254"/>
      <c r="BL56" s="254"/>
      <c r="BM56" s="254"/>
      <c r="BN56" s="254"/>
      <c r="BO56" s="267"/>
      <c r="BP56" s="267"/>
      <c r="BQ56" s="264">
        <v>50</v>
      </c>
      <c r="BR56" s="265"/>
      <c r="BS56" s="1111"/>
      <c r="BT56" s="1112"/>
      <c r="BU56" s="1112"/>
      <c r="BV56" s="1112"/>
      <c r="BW56" s="1112"/>
      <c r="BX56" s="1112"/>
      <c r="BY56" s="1112"/>
      <c r="BZ56" s="1112"/>
      <c r="CA56" s="1112"/>
      <c r="CB56" s="1112"/>
      <c r="CC56" s="1112"/>
      <c r="CD56" s="1112"/>
      <c r="CE56" s="1112"/>
      <c r="CF56" s="1112"/>
      <c r="CG56" s="1113"/>
      <c r="CH56" s="1086"/>
      <c r="CI56" s="1087"/>
      <c r="CJ56" s="1087"/>
      <c r="CK56" s="1087"/>
      <c r="CL56" s="1088"/>
      <c r="CM56" s="1086"/>
      <c r="CN56" s="1087"/>
      <c r="CO56" s="1087"/>
      <c r="CP56" s="1087"/>
      <c r="CQ56" s="1088"/>
      <c r="CR56" s="1086"/>
      <c r="CS56" s="1087"/>
      <c r="CT56" s="1087"/>
      <c r="CU56" s="1087"/>
      <c r="CV56" s="1088"/>
      <c r="CW56" s="1086"/>
      <c r="CX56" s="1087"/>
      <c r="CY56" s="1087"/>
      <c r="CZ56" s="1087"/>
      <c r="DA56" s="1088"/>
      <c r="DB56" s="1086"/>
      <c r="DC56" s="1087"/>
      <c r="DD56" s="1087"/>
      <c r="DE56" s="1087"/>
      <c r="DF56" s="1088"/>
      <c r="DG56" s="1086"/>
      <c r="DH56" s="1087"/>
      <c r="DI56" s="1087"/>
      <c r="DJ56" s="1087"/>
      <c r="DK56" s="1088"/>
      <c r="DL56" s="1086"/>
      <c r="DM56" s="1087"/>
      <c r="DN56" s="1087"/>
      <c r="DO56" s="1087"/>
      <c r="DP56" s="1088"/>
      <c r="DQ56" s="1086"/>
      <c r="DR56" s="1087"/>
      <c r="DS56" s="1087"/>
      <c r="DT56" s="1087"/>
      <c r="DU56" s="1088"/>
      <c r="DV56" s="1089"/>
      <c r="DW56" s="1090"/>
      <c r="DX56" s="1090"/>
      <c r="DY56" s="1090"/>
      <c r="DZ56" s="1091"/>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20"/>
      <c r="S57" s="1120"/>
      <c r="T57" s="1120"/>
      <c r="U57" s="1120"/>
      <c r="V57" s="1120"/>
      <c r="W57" s="1120"/>
      <c r="X57" s="1120"/>
      <c r="Y57" s="1120"/>
      <c r="Z57" s="1120"/>
      <c r="AA57" s="1120"/>
      <c r="AB57" s="1120"/>
      <c r="AC57" s="1120"/>
      <c r="AD57" s="1120"/>
      <c r="AE57" s="1136"/>
      <c r="AF57" s="1116"/>
      <c r="AG57" s="1117"/>
      <c r="AH57" s="1117"/>
      <c r="AI57" s="1117"/>
      <c r="AJ57" s="1118"/>
      <c r="AK57" s="1119"/>
      <c r="AL57" s="1120"/>
      <c r="AM57" s="1120"/>
      <c r="AN57" s="1120"/>
      <c r="AO57" s="1120"/>
      <c r="AP57" s="1120"/>
      <c r="AQ57" s="1120"/>
      <c r="AR57" s="1120"/>
      <c r="AS57" s="1120"/>
      <c r="AT57" s="1120"/>
      <c r="AU57" s="1120"/>
      <c r="AV57" s="1120"/>
      <c r="AW57" s="1120"/>
      <c r="AX57" s="1120"/>
      <c r="AY57" s="1120"/>
      <c r="AZ57" s="1121"/>
      <c r="BA57" s="1121"/>
      <c r="BB57" s="1121"/>
      <c r="BC57" s="1121"/>
      <c r="BD57" s="1121"/>
      <c r="BE57" s="1073"/>
      <c r="BF57" s="1073"/>
      <c r="BG57" s="1073"/>
      <c r="BH57" s="1073"/>
      <c r="BI57" s="1074"/>
      <c r="BJ57" s="254"/>
      <c r="BK57" s="254"/>
      <c r="BL57" s="254"/>
      <c r="BM57" s="254"/>
      <c r="BN57" s="254"/>
      <c r="BO57" s="267"/>
      <c r="BP57" s="267"/>
      <c r="BQ57" s="264">
        <v>51</v>
      </c>
      <c r="BR57" s="265"/>
      <c r="BS57" s="1111"/>
      <c r="BT57" s="1112"/>
      <c r="BU57" s="1112"/>
      <c r="BV57" s="1112"/>
      <c r="BW57" s="1112"/>
      <c r="BX57" s="1112"/>
      <c r="BY57" s="1112"/>
      <c r="BZ57" s="1112"/>
      <c r="CA57" s="1112"/>
      <c r="CB57" s="1112"/>
      <c r="CC57" s="1112"/>
      <c r="CD57" s="1112"/>
      <c r="CE57" s="1112"/>
      <c r="CF57" s="1112"/>
      <c r="CG57" s="1113"/>
      <c r="CH57" s="1086"/>
      <c r="CI57" s="1087"/>
      <c r="CJ57" s="1087"/>
      <c r="CK57" s="1087"/>
      <c r="CL57" s="1088"/>
      <c r="CM57" s="1086"/>
      <c r="CN57" s="1087"/>
      <c r="CO57" s="1087"/>
      <c r="CP57" s="1087"/>
      <c r="CQ57" s="1088"/>
      <c r="CR57" s="1086"/>
      <c r="CS57" s="1087"/>
      <c r="CT57" s="1087"/>
      <c r="CU57" s="1087"/>
      <c r="CV57" s="1088"/>
      <c r="CW57" s="1086"/>
      <c r="CX57" s="1087"/>
      <c r="CY57" s="1087"/>
      <c r="CZ57" s="1087"/>
      <c r="DA57" s="1088"/>
      <c r="DB57" s="1086"/>
      <c r="DC57" s="1087"/>
      <c r="DD57" s="1087"/>
      <c r="DE57" s="1087"/>
      <c r="DF57" s="1088"/>
      <c r="DG57" s="1086"/>
      <c r="DH57" s="1087"/>
      <c r="DI57" s="1087"/>
      <c r="DJ57" s="1087"/>
      <c r="DK57" s="1088"/>
      <c r="DL57" s="1086"/>
      <c r="DM57" s="1087"/>
      <c r="DN57" s="1087"/>
      <c r="DO57" s="1087"/>
      <c r="DP57" s="1088"/>
      <c r="DQ57" s="1086"/>
      <c r="DR57" s="1087"/>
      <c r="DS57" s="1087"/>
      <c r="DT57" s="1087"/>
      <c r="DU57" s="1088"/>
      <c r="DV57" s="1089"/>
      <c r="DW57" s="1090"/>
      <c r="DX57" s="1090"/>
      <c r="DY57" s="1090"/>
      <c r="DZ57" s="1091"/>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20"/>
      <c r="S58" s="1120"/>
      <c r="T58" s="1120"/>
      <c r="U58" s="1120"/>
      <c r="V58" s="1120"/>
      <c r="W58" s="1120"/>
      <c r="X58" s="1120"/>
      <c r="Y58" s="1120"/>
      <c r="Z58" s="1120"/>
      <c r="AA58" s="1120"/>
      <c r="AB58" s="1120"/>
      <c r="AC58" s="1120"/>
      <c r="AD58" s="1120"/>
      <c r="AE58" s="1136"/>
      <c r="AF58" s="1116"/>
      <c r="AG58" s="1117"/>
      <c r="AH58" s="1117"/>
      <c r="AI58" s="1117"/>
      <c r="AJ58" s="1118"/>
      <c r="AK58" s="1119"/>
      <c r="AL58" s="1120"/>
      <c r="AM58" s="1120"/>
      <c r="AN58" s="1120"/>
      <c r="AO58" s="1120"/>
      <c r="AP58" s="1120"/>
      <c r="AQ58" s="1120"/>
      <c r="AR58" s="1120"/>
      <c r="AS58" s="1120"/>
      <c r="AT58" s="1120"/>
      <c r="AU58" s="1120"/>
      <c r="AV58" s="1120"/>
      <c r="AW58" s="1120"/>
      <c r="AX58" s="1120"/>
      <c r="AY58" s="1120"/>
      <c r="AZ58" s="1121"/>
      <c r="BA58" s="1121"/>
      <c r="BB58" s="1121"/>
      <c r="BC58" s="1121"/>
      <c r="BD58" s="1121"/>
      <c r="BE58" s="1073"/>
      <c r="BF58" s="1073"/>
      <c r="BG58" s="1073"/>
      <c r="BH58" s="1073"/>
      <c r="BI58" s="1074"/>
      <c r="BJ58" s="254"/>
      <c r="BK58" s="254"/>
      <c r="BL58" s="254"/>
      <c r="BM58" s="254"/>
      <c r="BN58" s="254"/>
      <c r="BO58" s="267"/>
      <c r="BP58" s="267"/>
      <c r="BQ58" s="264">
        <v>52</v>
      </c>
      <c r="BR58" s="265"/>
      <c r="BS58" s="1111"/>
      <c r="BT58" s="1112"/>
      <c r="BU58" s="1112"/>
      <c r="BV58" s="1112"/>
      <c r="BW58" s="1112"/>
      <c r="BX58" s="1112"/>
      <c r="BY58" s="1112"/>
      <c r="BZ58" s="1112"/>
      <c r="CA58" s="1112"/>
      <c r="CB58" s="1112"/>
      <c r="CC58" s="1112"/>
      <c r="CD58" s="1112"/>
      <c r="CE58" s="1112"/>
      <c r="CF58" s="1112"/>
      <c r="CG58" s="1113"/>
      <c r="CH58" s="1086"/>
      <c r="CI58" s="1087"/>
      <c r="CJ58" s="1087"/>
      <c r="CK58" s="1087"/>
      <c r="CL58" s="1088"/>
      <c r="CM58" s="1086"/>
      <c r="CN58" s="1087"/>
      <c r="CO58" s="1087"/>
      <c r="CP58" s="1087"/>
      <c r="CQ58" s="1088"/>
      <c r="CR58" s="1086"/>
      <c r="CS58" s="1087"/>
      <c r="CT58" s="1087"/>
      <c r="CU58" s="1087"/>
      <c r="CV58" s="1088"/>
      <c r="CW58" s="1086"/>
      <c r="CX58" s="1087"/>
      <c r="CY58" s="1087"/>
      <c r="CZ58" s="1087"/>
      <c r="DA58" s="1088"/>
      <c r="DB58" s="1086"/>
      <c r="DC58" s="1087"/>
      <c r="DD58" s="1087"/>
      <c r="DE58" s="1087"/>
      <c r="DF58" s="1088"/>
      <c r="DG58" s="1086"/>
      <c r="DH58" s="1087"/>
      <c r="DI58" s="1087"/>
      <c r="DJ58" s="1087"/>
      <c r="DK58" s="1088"/>
      <c r="DL58" s="1086"/>
      <c r="DM58" s="1087"/>
      <c r="DN58" s="1087"/>
      <c r="DO58" s="1087"/>
      <c r="DP58" s="1088"/>
      <c r="DQ58" s="1086"/>
      <c r="DR58" s="1087"/>
      <c r="DS58" s="1087"/>
      <c r="DT58" s="1087"/>
      <c r="DU58" s="1088"/>
      <c r="DV58" s="1089"/>
      <c r="DW58" s="1090"/>
      <c r="DX58" s="1090"/>
      <c r="DY58" s="1090"/>
      <c r="DZ58" s="1091"/>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20"/>
      <c r="S59" s="1120"/>
      <c r="T59" s="1120"/>
      <c r="U59" s="1120"/>
      <c r="V59" s="1120"/>
      <c r="W59" s="1120"/>
      <c r="X59" s="1120"/>
      <c r="Y59" s="1120"/>
      <c r="Z59" s="1120"/>
      <c r="AA59" s="1120"/>
      <c r="AB59" s="1120"/>
      <c r="AC59" s="1120"/>
      <c r="AD59" s="1120"/>
      <c r="AE59" s="1136"/>
      <c r="AF59" s="1116"/>
      <c r="AG59" s="1117"/>
      <c r="AH59" s="1117"/>
      <c r="AI59" s="1117"/>
      <c r="AJ59" s="1118"/>
      <c r="AK59" s="1119"/>
      <c r="AL59" s="1120"/>
      <c r="AM59" s="1120"/>
      <c r="AN59" s="1120"/>
      <c r="AO59" s="1120"/>
      <c r="AP59" s="1120"/>
      <c r="AQ59" s="1120"/>
      <c r="AR59" s="1120"/>
      <c r="AS59" s="1120"/>
      <c r="AT59" s="1120"/>
      <c r="AU59" s="1120"/>
      <c r="AV59" s="1120"/>
      <c r="AW59" s="1120"/>
      <c r="AX59" s="1120"/>
      <c r="AY59" s="1120"/>
      <c r="AZ59" s="1121"/>
      <c r="BA59" s="1121"/>
      <c r="BB59" s="1121"/>
      <c r="BC59" s="1121"/>
      <c r="BD59" s="1121"/>
      <c r="BE59" s="1073"/>
      <c r="BF59" s="1073"/>
      <c r="BG59" s="1073"/>
      <c r="BH59" s="1073"/>
      <c r="BI59" s="1074"/>
      <c r="BJ59" s="254"/>
      <c r="BK59" s="254"/>
      <c r="BL59" s="254"/>
      <c r="BM59" s="254"/>
      <c r="BN59" s="254"/>
      <c r="BO59" s="267"/>
      <c r="BP59" s="267"/>
      <c r="BQ59" s="264">
        <v>53</v>
      </c>
      <c r="BR59" s="265"/>
      <c r="BS59" s="1111"/>
      <c r="BT59" s="1112"/>
      <c r="BU59" s="1112"/>
      <c r="BV59" s="1112"/>
      <c r="BW59" s="1112"/>
      <c r="BX59" s="1112"/>
      <c r="BY59" s="1112"/>
      <c r="BZ59" s="1112"/>
      <c r="CA59" s="1112"/>
      <c r="CB59" s="1112"/>
      <c r="CC59" s="1112"/>
      <c r="CD59" s="1112"/>
      <c r="CE59" s="1112"/>
      <c r="CF59" s="1112"/>
      <c r="CG59" s="1113"/>
      <c r="CH59" s="1086"/>
      <c r="CI59" s="1087"/>
      <c r="CJ59" s="1087"/>
      <c r="CK59" s="1087"/>
      <c r="CL59" s="1088"/>
      <c r="CM59" s="1086"/>
      <c r="CN59" s="1087"/>
      <c r="CO59" s="1087"/>
      <c r="CP59" s="1087"/>
      <c r="CQ59" s="1088"/>
      <c r="CR59" s="1086"/>
      <c r="CS59" s="1087"/>
      <c r="CT59" s="1087"/>
      <c r="CU59" s="1087"/>
      <c r="CV59" s="1088"/>
      <c r="CW59" s="1086"/>
      <c r="CX59" s="1087"/>
      <c r="CY59" s="1087"/>
      <c r="CZ59" s="1087"/>
      <c r="DA59" s="1088"/>
      <c r="DB59" s="1086"/>
      <c r="DC59" s="1087"/>
      <c r="DD59" s="1087"/>
      <c r="DE59" s="1087"/>
      <c r="DF59" s="1088"/>
      <c r="DG59" s="1086"/>
      <c r="DH59" s="1087"/>
      <c r="DI59" s="1087"/>
      <c r="DJ59" s="1087"/>
      <c r="DK59" s="1088"/>
      <c r="DL59" s="1086"/>
      <c r="DM59" s="1087"/>
      <c r="DN59" s="1087"/>
      <c r="DO59" s="1087"/>
      <c r="DP59" s="1088"/>
      <c r="DQ59" s="1086"/>
      <c r="DR59" s="1087"/>
      <c r="DS59" s="1087"/>
      <c r="DT59" s="1087"/>
      <c r="DU59" s="1088"/>
      <c r="DV59" s="1089"/>
      <c r="DW59" s="1090"/>
      <c r="DX59" s="1090"/>
      <c r="DY59" s="1090"/>
      <c r="DZ59" s="1091"/>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20"/>
      <c r="S60" s="1120"/>
      <c r="T60" s="1120"/>
      <c r="U60" s="1120"/>
      <c r="V60" s="1120"/>
      <c r="W60" s="1120"/>
      <c r="X60" s="1120"/>
      <c r="Y60" s="1120"/>
      <c r="Z60" s="1120"/>
      <c r="AA60" s="1120"/>
      <c r="AB60" s="1120"/>
      <c r="AC60" s="1120"/>
      <c r="AD60" s="1120"/>
      <c r="AE60" s="1136"/>
      <c r="AF60" s="1116"/>
      <c r="AG60" s="1117"/>
      <c r="AH60" s="1117"/>
      <c r="AI60" s="1117"/>
      <c r="AJ60" s="1118"/>
      <c r="AK60" s="1119"/>
      <c r="AL60" s="1120"/>
      <c r="AM60" s="1120"/>
      <c r="AN60" s="1120"/>
      <c r="AO60" s="1120"/>
      <c r="AP60" s="1120"/>
      <c r="AQ60" s="1120"/>
      <c r="AR60" s="1120"/>
      <c r="AS60" s="1120"/>
      <c r="AT60" s="1120"/>
      <c r="AU60" s="1120"/>
      <c r="AV60" s="1120"/>
      <c r="AW60" s="1120"/>
      <c r="AX60" s="1120"/>
      <c r="AY60" s="1120"/>
      <c r="AZ60" s="1121"/>
      <c r="BA60" s="1121"/>
      <c r="BB60" s="1121"/>
      <c r="BC60" s="1121"/>
      <c r="BD60" s="1121"/>
      <c r="BE60" s="1073"/>
      <c r="BF60" s="1073"/>
      <c r="BG60" s="1073"/>
      <c r="BH60" s="1073"/>
      <c r="BI60" s="1074"/>
      <c r="BJ60" s="254"/>
      <c r="BK60" s="254"/>
      <c r="BL60" s="254"/>
      <c r="BM60" s="254"/>
      <c r="BN60" s="254"/>
      <c r="BO60" s="267"/>
      <c r="BP60" s="267"/>
      <c r="BQ60" s="264">
        <v>54</v>
      </c>
      <c r="BR60" s="265"/>
      <c r="BS60" s="1111"/>
      <c r="BT60" s="1112"/>
      <c r="BU60" s="1112"/>
      <c r="BV60" s="1112"/>
      <c r="BW60" s="1112"/>
      <c r="BX60" s="1112"/>
      <c r="BY60" s="1112"/>
      <c r="BZ60" s="1112"/>
      <c r="CA60" s="1112"/>
      <c r="CB60" s="1112"/>
      <c r="CC60" s="1112"/>
      <c r="CD60" s="1112"/>
      <c r="CE60" s="1112"/>
      <c r="CF60" s="1112"/>
      <c r="CG60" s="1113"/>
      <c r="CH60" s="1086"/>
      <c r="CI60" s="1087"/>
      <c r="CJ60" s="1087"/>
      <c r="CK60" s="1087"/>
      <c r="CL60" s="1088"/>
      <c r="CM60" s="1086"/>
      <c r="CN60" s="1087"/>
      <c r="CO60" s="1087"/>
      <c r="CP60" s="1087"/>
      <c r="CQ60" s="1088"/>
      <c r="CR60" s="1086"/>
      <c r="CS60" s="1087"/>
      <c r="CT60" s="1087"/>
      <c r="CU60" s="1087"/>
      <c r="CV60" s="1088"/>
      <c r="CW60" s="1086"/>
      <c r="CX60" s="1087"/>
      <c r="CY60" s="1087"/>
      <c r="CZ60" s="1087"/>
      <c r="DA60" s="1088"/>
      <c r="DB60" s="1086"/>
      <c r="DC60" s="1087"/>
      <c r="DD60" s="1087"/>
      <c r="DE60" s="1087"/>
      <c r="DF60" s="1088"/>
      <c r="DG60" s="1086"/>
      <c r="DH60" s="1087"/>
      <c r="DI60" s="1087"/>
      <c r="DJ60" s="1087"/>
      <c r="DK60" s="1088"/>
      <c r="DL60" s="1086"/>
      <c r="DM60" s="1087"/>
      <c r="DN60" s="1087"/>
      <c r="DO60" s="1087"/>
      <c r="DP60" s="1088"/>
      <c r="DQ60" s="1086"/>
      <c r="DR60" s="1087"/>
      <c r="DS60" s="1087"/>
      <c r="DT60" s="1087"/>
      <c r="DU60" s="1088"/>
      <c r="DV60" s="1089"/>
      <c r="DW60" s="1090"/>
      <c r="DX60" s="1090"/>
      <c r="DY60" s="1090"/>
      <c r="DZ60" s="1091"/>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20"/>
      <c r="S61" s="1120"/>
      <c r="T61" s="1120"/>
      <c r="U61" s="1120"/>
      <c r="V61" s="1120"/>
      <c r="W61" s="1120"/>
      <c r="X61" s="1120"/>
      <c r="Y61" s="1120"/>
      <c r="Z61" s="1120"/>
      <c r="AA61" s="1120"/>
      <c r="AB61" s="1120"/>
      <c r="AC61" s="1120"/>
      <c r="AD61" s="1120"/>
      <c r="AE61" s="1136"/>
      <c r="AF61" s="1116"/>
      <c r="AG61" s="1117"/>
      <c r="AH61" s="1117"/>
      <c r="AI61" s="1117"/>
      <c r="AJ61" s="1118"/>
      <c r="AK61" s="1119"/>
      <c r="AL61" s="1120"/>
      <c r="AM61" s="1120"/>
      <c r="AN61" s="1120"/>
      <c r="AO61" s="1120"/>
      <c r="AP61" s="1120"/>
      <c r="AQ61" s="1120"/>
      <c r="AR61" s="1120"/>
      <c r="AS61" s="1120"/>
      <c r="AT61" s="1120"/>
      <c r="AU61" s="1120"/>
      <c r="AV61" s="1120"/>
      <c r="AW61" s="1120"/>
      <c r="AX61" s="1120"/>
      <c r="AY61" s="1120"/>
      <c r="AZ61" s="1121"/>
      <c r="BA61" s="1121"/>
      <c r="BB61" s="1121"/>
      <c r="BC61" s="1121"/>
      <c r="BD61" s="1121"/>
      <c r="BE61" s="1073"/>
      <c r="BF61" s="1073"/>
      <c r="BG61" s="1073"/>
      <c r="BH61" s="1073"/>
      <c r="BI61" s="1074"/>
      <c r="BJ61" s="254"/>
      <c r="BK61" s="254"/>
      <c r="BL61" s="254"/>
      <c r="BM61" s="254"/>
      <c r="BN61" s="254"/>
      <c r="BO61" s="267"/>
      <c r="BP61" s="267"/>
      <c r="BQ61" s="264">
        <v>55</v>
      </c>
      <c r="BR61" s="265"/>
      <c r="BS61" s="1111"/>
      <c r="BT61" s="1112"/>
      <c r="BU61" s="1112"/>
      <c r="BV61" s="1112"/>
      <c r="BW61" s="1112"/>
      <c r="BX61" s="1112"/>
      <c r="BY61" s="1112"/>
      <c r="BZ61" s="1112"/>
      <c r="CA61" s="1112"/>
      <c r="CB61" s="1112"/>
      <c r="CC61" s="1112"/>
      <c r="CD61" s="1112"/>
      <c r="CE61" s="1112"/>
      <c r="CF61" s="1112"/>
      <c r="CG61" s="1113"/>
      <c r="CH61" s="1086"/>
      <c r="CI61" s="1087"/>
      <c r="CJ61" s="1087"/>
      <c r="CK61" s="1087"/>
      <c r="CL61" s="1088"/>
      <c r="CM61" s="1086"/>
      <c r="CN61" s="1087"/>
      <c r="CO61" s="1087"/>
      <c r="CP61" s="1087"/>
      <c r="CQ61" s="1088"/>
      <c r="CR61" s="1086"/>
      <c r="CS61" s="1087"/>
      <c r="CT61" s="1087"/>
      <c r="CU61" s="1087"/>
      <c r="CV61" s="1088"/>
      <c r="CW61" s="1086"/>
      <c r="CX61" s="1087"/>
      <c r="CY61" s="1087"/>
      <c r="CZ61" s="1087"/>
      <c r="DA61" s="1088"/>
      <c r="DB61" s="1086"/>
      <c r="DC61" s="1087"/>
      <c r="DD61" s="1087"/>
      <c r="DE61" s="1087"/>
      <c r="DF61" s="1088"/>
      <c r="DG61" s="1086"/>
      <c r="DH61" s="1087"/>
      <c r="DI61" s="1087"/>
      <c r="DJ61" s="1087"/>
      <c r="DK61" s="1088"/>
      <c r="DL61" s="1086"/>
      <c r="DM61" s="1087"/>
      <c r="DN61" s="1087"/>
      <c r="DO61" s="1087"/>
      <c r="DP61" s="1088"/>
      <c r="DQ61" s="1086"/>
      <c r="DR61" s="1087"/>
      <c r="DS61" s="1087"/>
      <c r="DT61" s="1087"/>
      <c r="DU61" s="1088"/>
      <c r="DV61" s="1089"/>
      <c r="DW61" s="1090"/>
      <c r="DX61" s="1090"/>
      <c r="DY61" s="1090"/>
      <c r="DZ61" s="1091"/>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20"/>
      <c r="S62" s="1120"/>
      <c r="T62" s="1120"/>
      <c r="U62" s="1120"/>
      <c r="V62" s="1120"/>
      <c r="W62" s="1120"/>
      <c r="X62" s="1120"/>
      <c r="Y62" s="1120"/>
      <c r="Z62" s="1120"/>
      <c r="AA62" s="1120"/>
      <c r="AB62" s="1120"/>
      <c r="AC62" s="1120"/>
      <c r="AD62" s="1120"/>
      <c r="AE62" s="1136"/>
      <c r="AF62" s="1116"/>
      <c r="AG62" s="1117"/>
      <c r="AH62" s="1117"/>
      <c r="AI62" s="1117"/>
      <c r="AJ62" s="1118"/>
      <c r="AK62" s="1119"/>
      <c r="AL62" s="1120"/>
      <c r="AM62" s="1120"/>
      <c r="AN62" s="1120"/>
      <c r="AO62" s="1120"/>
      <c r="AP62" s="1120"/>
      <c r="AQ62" s="1120"/>
      <c r="AR62" s="1120"/>
      <c r="AS62" s="1120"/>
      <c r="AT62" s="1120"/>
      <c r="AU62" s="1120"/>
      <c r="AV62" s="1120"/>
      <c r="AW62" s="1120"/>
      <c r="AX62" s="1120"/>
      <c r="AY62" s="1120"/>
      <c r="AZ62" s="1121"/>
      <c r="BA62" s="1121"/>
      <c r="BB62" s="1121"/>
      <c r="BC62" s="1121"/>
      <c r="BD62" s="1121"/>
      <c r="BE62" s="1073"/>
      <c r="BF62" s="1073"/>
      <c r="BG62" s="1073"/>
      <c r="BH62" s="1073"/>
      <c r="BI62" s="1074"/>
      <c r="BJ62" s="1129" t="s">
        <v>412</v>
      </c>
      <c r="BK62" s="1130"/>
      <c r="BL62" s="1130"/>
      <c r="BM62" s="1130"/>
      <c r="BN62" s="1131"/>
      <c r="BO62" s="267"/>
      <c r="BP62" s="267"/>
      <c r="BQ62" s="264">
        <v>56</v>
      </c>
      <c r="BR62" s="265"/>
      <c r="BS62" s="1111"/>
      <c r="BT62" s="1112"/>
      <c r="BU62" s="1112"/>
      <c r="BV62" s="1112"/>
      <c r="BW62" s="1112"/>
      <c r="BX62" s="1112"/>
      <c r="BY62" s="1112"/>
      <c r="BZ62" s="1112"/>
      <c r="CA62" s="1112"/>
      <c r="CB62" s="1112"/>
      <c r="CC62" s="1112"/>
      <c r="CD62" s="1112"/>
      <c r="CE62" s="1112"/>
      <c r="CF62" s="1112"/>
      <c r="CG62" s="1113"/>
      <c r="CH62" s="1086"/>
      <c r="CI62" s="1087"/>
      <c r="CJ62" s="1087"/>
      <c r="CK62" s="1087"/>
      <c r="CL62" s="1088"/>
      <c r="CM62" s="1086"/>
      <c r="CN62" s="1087"/>
      <c r="CO62" s="1087"/>
      <c r="CP62" s="1087"/>
      <c r="CQ62" s="1088"/>
      <c r="CR62" s="1086"/>
      <c r="CS62" s="1087"/>
      <c r="CT62" s="1087"/>
      <c r="CU62" s="1087"/>
      <c r="CV62" s="1088"/>
      <c r="CW62" s="1086"/>
      <c r="CX62" s="1087"/>
      <c r="CY62" s="1087"/>
      <c r="CZ62" s="1087"/>
      <c r="DA62" s="1088"/>
      <c r="DB62" s="1086"/>
      <c r="DC62" s="1087"/>
      <c r="DD62" s="1087"/>
      <c r="DE62" s="1087"/>
      <c r="DF62" s="1088"/>
      <c r="DG62" s="1086"/>
      <c r="DH62" s="1087"/>
      <c r="DI62" s="1087"/>
      <c r="DJ62" s="1087"/>
      <c r="DK62" s="1088"/>
      <c r="DL62" s="1086"/>
      <c r="DM62" s="1087"/>
      <c r="DN62" s="1087"/>
      <c r="DO62" s="1087"/>
      <c r="DP62" s="1088"/>
      <c r="DQ62" s="1086"/>
      <c r="DR62" s="1087"/>
      <c r="DS62" s="1087"/>
      <c r="DT62" s="1087"/>
      <c r="DU62" s="1088"/>
      <c r="DV62" s="1089"/>
      <c r="DW62" s="1090"/>
      <c r="DX62" s="1090"/>
      <c r="DY62" s="1090"/>
      <c r="DZ62" s="1091"/>
      <c r="EA62" s="248"/>
    </row>
    <row r="63" spans="1:131" s="249" customFormat="1" ht="26.25" customHeight="1" thickBot="1" x14ac:dyDescent="0.2">
      <c r="A63" s="266" t="s">
        <v>391</v>
      </c>
      <c r="B63" s="1039" t="s">
        <v>413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5"/>
      <c r="AF63" s="1126">
        <v>120</v>
      </c>
      <c r="AG63" s="1054"/>
      <c r="AH63" s="1054"/>
      <c r="AI63" s="1054"/>
      <c r="AJ63" s="1127"/>
      <c r="AK63" s="1128"/>
      <c r="AL63" s="1058"/>
      <c r="AM63" s="1058"/>
      <c r="AN63" s="1058"/>
      <c r="AO63" s="1058"/>
      <c r="AP63" s="1054">
        <f>AP31+AP32+AP33</f>
        <v>1141</v>
      </c>
      <c r="AQ63" s="1054"/>
      <c r="AR63" s="1054"/>
      <c r="AS63" s="1054"/>
      <c r="AT63" s="1054"/>
      <c r="AU63" s="1054">
        <f>AU31+AU32+AU33</f>
        <v>1031</v>
      </c>
      <c r="AV63" s="1054"/>
      <c r="AW63" s="1054"/>
      <c r="AX63" s="1054"/>
      <c r="AY63" s="1054"/>
      <c r="AZ63" s="1122"/>
      <c r="BA63" s="1122"/>
      <c r="BB63" s="1122"/>
      <c r="BC63" s="1122"/>
      <c r="BD63" s="1122"/>
      <c r="BE63" s="1055"/>
      <c r="BF63" s="1055"/>
      <c r="BG63" s="1055"/>
      <c r="BH63" s="1055"/>
      <c r="BI63" s="1056"/>
      <c r="BJ63" s="1123" t="s">
        <v>414</v>
      </c>
      <c r="BK63" s="1046"/>
      <c r="BL63" s="1046"/>
      <c r="BM63" s="1046"/>
      <c r="BN63" s="1124"/>
      <c r="BO63" s="267"/>
      <c r="BP63" s="267"/>
      <c r="BQ63" s="264">
        <v>57</v>
      </c>
      <c r="BR63" s="265"/>
      <c r="BS63" s="1111"/>
      <c r="BT63" s="1112"/>
      <c r="BU63" s="1112"/>
      <c r="BV63" s="1112"/>
      <c r="BW63" s="1112"/>
      <c r="BX63" s="1112"/>
      <c r="BY63" s="1112"/>
      <c r="BZ63" s="1112"/>
      <c r="CA63" s="1112"/>
      <c r="CB63" s="1112"/>
      <c r="CC63" s="1112"/>
      <c r="CD63" s="1112"/>
      <c r="CE63" s="1112"/>
      <c r="CF63" s="1112"/>
      <c r="CG63" s="1113"/>
      <c r="CH63" s="1086"/>
      <c r="CI63" s="1087"/>
      <c r="CJ63" s="1087"/>
      <c r="CK63" s="1087"/>
      <c r="CL63" s="1088"/>
      <c r="CM63" s="1086"/>
      <c r="CN63" s="1087"/>
      <c r="CO63" s="1087"/>
      <c r="CP63" s="1087"/>
      <c r="CQ63" s="1088"/>
      <c r="CR63" s="1086"/>
      <c r="CS63" s="1087"/>
      <c r="CT63" s="1087"/>
      <c r="CU63" s="1087"/>
      <c r="CV63" s="1088"/>
      <c r="CW63" s="1086"/>
      <c r="CX63" s="1087"/>
      <c r="CY63" s="1087"/>
      <c r="CZ63" s="1087"/>
      <c r="DA63" s="1088"/>
      <c r="DB63" s="1086"/>
      <c r="DC63" s="1087"/>
      <c r="DD63" s="1087"/>
      <c r="DE63" s="1087"/>
      <c r="DF63" s="1088"/>
      <c r="DG63" s="1086"/>
      <c r="DH63" s="1087"/>
      <c r="DI63" s="1087"/>
      <c r="DJ63" s="1087"/>
      <c r="DK63" s="1088"/>
      <c r="DL63" s="1086"/>
      <c r="DM63" s="1087"/>
      <c r="DN63" s="1087"/>
      <c r="DO63" s="1087"/>
      <c r="DP63" s="1088"/>
      <c r="DQ63" s="1086"/>
      <c r="DR63" s="1087"/>
      <c r="DS63" s="1087"/>
      <c r="DT63" s="1087"/>
      <c r="DU63" s="1088"/>
      <c r="DV63" s="1089"/>
      <c r="DW63" s="1090"/>
      <c r="DX63" s="1090"/>
      <c r="DY63" s="1090"/>
      <c r="DZ63" s="109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1"/>
      <c r="BT64" s="1112"/>
      <c r="BU64" s="1112"/>
      <c r="BV64" s="1112"/>
      <c r="BW64" s="1112"/>
      <c r="BX64" s="1112"/>
      <c r="BY64" s="1112"/>
      <c r="BZ64" s="1112"/>
      <c r="CA64" s="1112"/>
      <c r="CB64" s="1112"/>
      <c r="CC64" s="1112"/>
      <c r="CD64" s="1112"/>
      <c r="CE64" s="1112"/>
      <c r="CF64" s="1112"/>
      <c r="CG64" s="1113"/>
      <c r="CH64" s="1086"/>
      <c r="CI64" s="1087"/>
      <c r="CJ64" s="1087"/>
      <c r="CK64" s="1087"/>
      <c r="CL64" s="1088"/>
      <c r="CM64" s="1086"/>
      <c r="CN64" s="1087"/>
      <c r="CO64" s="1087"/>
      <c r="CP64" s="1087"/>
      <c r="CQ64" s="1088"/>
      <c r="CR64" s="1086"/>
      <c r="CS64" s="1087"/>
      <c r="CT64" s="1087"/>
      <c r="CU64" s="1087"/>
      <c r="CV64" s="1088"/>
      <c r="CW64" s="1086"/>
      <c r="CX64" s="1087"/>
      <c r="CY64" s="1087"/>
      <c r="CZ64" s="1087"/>
      <c r="DA64" s="1088"/>
      <c r="DB64" s="1086"/>
      <c r="DC64" s="1087"/>
      <c r="DD64" s="1087"/>
      <c r="DE64" s="1087"/>
      <c r="DF64" s="1088"/>
      <c r="DG64" s="1086"/>
      <c r="DH64" s="1087"/>
      <c r="DI64" s="1087"/>
      <c r="DJ64" s="1087"/>
      <c r="DK64" s="1088"/>
      <c r="DL64" s="1086"/>
      <c r="DM64" s="1087"/>
      <c r="DN64" s="1087"/>
      <c r="DO64" s="1087"/>
      <c r="DP64" s="1088"/>
      <c r="DQ64" s="1086"/>
      <c r="DR64" s="1087"/>
      <c r="DS64" s="1087"/>
      <c r="DT64" s="1087"/>
      <c r="DU64" s="1088"/>
      <c r="DV64" s="1089"/>
      <c r="DW64" s="1090"/>
      <c r="DX64" s="1090"/>
      <c r="DY64" s="1090"/>
      <c r="DZ64" s="1091"/>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1"/>
      <c r="BT65" s="1112"/>
      <c r="BU65" s="1112"/>
      <c r="BV65" s="1112"/>
      <c r="BW65" s="1112"/>
      <c r="BX65" s="1112"/>
      <c r="BY65" s="1112"/>
      <c r="BZ65" s="1112"/>
      <c r="CA65" s="1112"/>
      <c r="CB65" s="1112"/>
      <c r="CC65" s="1112"/>
      <c r="CD65" s="1112"/>
      <c r="CE65" s="1112"/>
      <c r="CF65" s="1112"/>
      <c r="CG65" s="1113"/>
      <c r="CH65" s="1086"/>
      <c r="CI65" s="1087"/>
      <c r="CJ65" s="1087"/>
      <c r="CK65" s="1087"/>
      <c r="CL65" s="1088"/>
      <c r="CM65" s="1086"/>
      <c r="CN65" s="1087"/>
      <c r="CO65" s="1087"/>
      <c r="CP65" s="1087"/>
      <c r="CQ65" s="1088"/>
      <c r="CR65" s="1086"/>
      <c r="CS65" s="1087"/>
      <c r="CT65" s="1087"/>
      <c r="CU65" s="1087"/>
      <c r="CV65" s="1088"/>
      <c r="CW65" s="1086"/>
      <c r="CX65" s="1087"/>
      <c r="CY65" s="1087"/>
      <c r="CZ65" s="1087"/>
      <c r="DA65" s="1088"/>
      <c r="DB65" s="1086"/>
      <c r="DC65" s="1087"/>
      <c r="DD65" s="1087"/>
      <c r="DE65" s="1087"/>
      <c r="DF65" s="1088"/>
      <c r="DG65" s="1086"/>
      <c r="DH65" s="1087"/>
      <c r="DI65" s="1087"/>
      <c r="DJ65" s="1087"/>
      <c r="DK65" s="1088"/>
      <c r="DL65" s="1086"/>
      <c r="DM65" s="1087"/>
      <c r="DN65" s="1087"/>
      <c r="DO65" s="1087"/>
      <c r="DP65" s="1088"/>
      <c r="DQ65" s="1086"/>
      <c r="DR65" s="1087"/>
      <c r="DS65" s="1087"/>
      <c r="DT65" s="1087"/>
      <c r="DU65" s="1088"/>
      <c r="DV65" s="1089"/>
      <c r="DW65" s="1090"/>
      <c r="DX65" s="1090"/>
      <c r="DY65" s="1090"/>
      <c r="DZ65" s="1091"/>
      <c r="EA65" s="248"/>
    </row>
    <row r="66" spans="1:131" s="249" customFormat="1" ht="26.25" customHeight="1" x14ac:dyDescent="0.15">
      <c r="A66" s="1092" t="s">
        <v>416</v>
      </c>
      <c r="B66" s="1093"/>
      <c r="C66" s="1093"/>
      <c r="D66" s="1093"/>
      <c r="E66" s="1093"/>
      <c r="F66" s="1093"/>
      <c r="G66" s="1093"/>
      <c r="H66" s="1093"/>
      <c r="I66" s="1093"/>
      <c r="J66" s="1093"/>
      <c r="K66" s="1093"/>
      <c r="L66" s="1093"/>
      <c r="M66" s="1093"/>
      <c r="N66" s="1093"/>
      <c r="O66" s="1093"/>
      <c r="P66" s="1094"/>
      <c r="Q66" s="1098" t="s">
        <v>417</v>
      </c>
      <c r="R66" s="1099"/>
      <c r="S66" s="1099"/>
      <c r="T66" s="1099"/>
      <c r="U66" s="1100"/>
      <c r="V66" s="1098" t="s">
        <v>396</v>
      </c>
      <c r="W66" s="1099"/>
      <c r="X66" s="1099"/>
      <c r="Y66" s="1099"/>
      <c r="Z66" s="1100"/>
      <c r="AA66" s="1098" t="s">
        <v>418</v>
      </c>
      <c r="AB66" s="1099"/>
      <c r="AC66" s="1099"/>
      <c r="AD66" s="1099"/>
      <c r="AE66" s="1100"/>
      <c r="AF66" s="1104" t="s">
        <v>419</v>
      </c>
      <c r="AG66" s="1105"/>
      <c r="AH66" s="1105"/>
      <c r="AI66" s="1105"/>
      <c r="AJ66" s="1106"/>
      <c r="AK66" s="1098" t="s">
        <v>420</v>
      </c>
      <c r="AL66" s="1093"/>
      <c r="AM66" s="1093"/>
      <c r="AN66" s="1093"/>
      <c r="AO66" s="1094"/>
      <c r="AP66" s="1098" t="s">
        <v>421</v>
      </c>
      <c r="AQ66" s="1099"/>
      <c r="AR66" s="1099"/>
      <c r="AS66" s="1099"/>
      <c r="AT66" s="1100"/>
      <c r="AU66" s="1098" t="s">
        <v>422</v>
      </c>
      <c r="AV66" s="1099"/>
      <c r="AW66" s="1099"/>
      <c r="AX66" s="1099"/>
      <c r="AY66" s="1100"/>
      <c r="AZ66" s="1098" t="s">
        <v>379</v>
      </c>
      <c r="BA66" s="1099"/>
      <c r="BB66" s="1099"/>
      <c r="BC66" s="1099"/>
      <c r="BD66" s="1114"/>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5"/>
      <c r="B67" s="1096"/>
      <c r="C67" s="1096"/>
      <c r="D67" s="1096"/>
      <c r="E67" s="1096"/>
      <c r="F67" s="1096"/>
      <c r="G67" s="1096"/>
      <c r="H67" s="1096"/>
      <c r="I67" s="1096"/>
      <c r="J67" s="1096"/>
      <c r="K67" s="1096"/>
      <c r="L67" s="1096"/>
      <c r="M67" s="1096"/>
      <c r="N67" s="1096"/>
      <c r="O67" s="1096"/>
      <c r="P67" s="1097"/>
      <c r="Q67" s="1101"/>
      <c r="R67" s="1102"/>
      <c r="S67" s="1102"/>
      <c r="T67" s="1102"/>
      <c r="U67" s="1103"/>
      <c r="V67" s="1101"/>
      <c r="W67" s="1102"/>
      <c r="X67" s="1102"/>
      <c r="Y67" s="1102"/>
      <c r="Z67" s="1103"/>
      <c r="AA67" s="1101"/>
      <c r="AB67" s="1102"/>
      <c r="AC67" s="1102"/>
      <c r="AD67" s="1102"/>
      <c r="AE67" s="1103"/>
      <c r="AF67" s="1107"/>
      <c r="AG67" s="1108"/>
      <c r="AH67" s="1108"/>
      <c r="AI67" s="1108"/>
      <c r="AJ67" s="1109"/>
      <c r="AK67" s="1110"/>
      <c r="AL67" s="1096"/>
      <c r="AM67" s="1096"/>
      <c r="AN67" s="1096"/>
      <c r="AO67" s="1097"/>
      <c r="AP67" s="1101"/>
      <c r="AQ67" s="1102"/>
      <c r="AR67" s="1102"/>
      <c r="AS67" s="1102"/>
      <c r="AT67" s="1103"/>
      <c r="AU67" s="1101"/>
      <c r="AV67" s="1102"/>
      <c r="AW67" s="1102"/>
      <c r="AX67" s="1102"/>
      <c r="AY67" s="1103"/>
      <c r="AZ67" s="1101"/>
      <c r="BA67" s="1102"/>
      <c r="BB67" s="1102"/>
      <c r="BC67" s="1102"/>
      <c r="BD67" s="1115"/>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2" t="s">
        <v>585</v>
      </c>
      <c r="C68" s="1083"/>
      <c r="D68" s="1083"/>
      <c r="E68" s="1083"/>
      <c r="F68" s="1083"/>
      <c r="G68" s="1083"/>
      <c r="H68" s="1083"/>
      <c r="I68" s="1083"/>
      <c r="J68" s="1083"/>
      <c r="K68" s="1083"/>
      <c r="L68" s="1083"/>
      <c r="M68" s="1083"/>
      <c r="N68" s="1083"/>
      <c r="O68" s="1083"/>
      <c r="P68" s="1084"/>
      <c r="Q68" s="1085">
        <v>689</v>
      </c>
      <c r="R68" s="1079"/>
      <c r="S68" s="1079"/>
      <c r="T68" s="1079"/>
      <c r="U68" s="1079"/>
      <c r="V68" s="1079">
        <v>683</v>
      </c>
      <c r="W68" s="1079"/>
      <c r="X68" s="1079"/>
      <c r="Y68" s="1079"/>
      <c r="Z68" s="1079"/>
      <c r="AA68" s="1079">
        <v>5</v>
      </c>
      <c r="AB68" s="1079"/>
      <c r="AC68" s="1079"/>
      <c r="AD68" s="1079"/>
      <c r="AE68" s="1079"/>
      <c r="AF68" s="1079">
        <v>5</v>
      </c>
      <c r="AG68" s="1079"/>
      <c r="AH68" s="1079"/>
      <c r="AI68" s="1079"/>
      <c r="AJ68" s="1079"/>
      <c r="AK68" s="1079" t="s">
        <v>583</v>
      </c>
      <c r="AL68" s="1079"/>
      <c r="AM68" s="1079"/>
      <c r="AN68" s="1079"/>
      <c r="AO68" s="1079"/>
      <c r="AP68" s="1079">
        <v>67</v>
      </c>
      <c r="AQ68" s="1079"/>
      <c r="AR68" s="1079"/>
      <c r="AS68" s="1079"/>
      <c r="AT68" s="1079"/>
      <c r="AU68" s="1079">
        <v>47</v>
      </c>
      <c r="AV68" s="1079"/>
      <c r="AW68" s="1079"/>
      <c r="AX68" s="1079"/>
      <c r="AY68" s="1079"/>
      <c r="AZ68" s="1080"/>
      <c r="BA68" s="1080"/>
      <c r="BB68" s="1080"/>
      <c r="BC68" s="1080"/>
      <c r="BD68" s="1081"/>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586</v>
      </c>
      <c r="C69" s="1070"/>
      <c r="D69" s="1070"/>
      <c r="E69" s="1070"/>
      <c r="F69" s="1070"/>
      <c r="G69" s="1070"/>
      <c r="H69" s="1070"/>
      <c r="I69" s="1070"/>
      <c r="J69" s="1070"/>
      <c r="K69" s="1070"/>
      <c r="L69" s="1070"/>
      <c r="M69" s="1070"/>
      <c r="N69" s="1070"/>
      <c r="O69" s="1070"/>
      <c r="P69" s="1071"/>
      <c r="Q69" s="1072">
        <v>3826</v>
      </c>
      <c r="R69" s="1066"/>
      <c r="S69" s="1066"/>
      <c r="T69" s="1066"/>
      <c r="U69" s="1066"/>
      <c r="V69" s="1066">
        <v>3374</v>
      </c>
      <c r="W69" s="1066"/>
      <c r="X69" s="1066"/>
      <c r="Y69" s="1066"/>
      <c r="Z69" s="1066"/>
      <c r="AA69" s="1066">
        <v>452</v>
      </c>
      <c r="AB69" s="1066"/>
      <c r="AC69" s="1066"/>
      <c r="AD69" s="1066"/>
      <c r="AE69" s="1066"/>
      <c r="AF69" s="1066">
        <v>452</v>
      </c>
      <c r="AG69" s="1066"/>
      <c r="AH69" s="1066"/>
      <c r="AI69" s="1066"/>
      <c r="AJ69" s="1066"/>
      <c r="AK69" s="1066" t="s">
        <v>514</v>
      </c>
      <c r="AL69" s="1066"/>
      <c r="AM69" s="1066"/>
      <c r="AN69" s="1066"/>
      <c r="AO69" s="1066"/>
      <c r="AP69" s="1066" t="s">
        <v>583</v>
      </c>
      <c r="AQ69" s="1066"/>
      <c r="AR69" s="1066"/>
      <c r="AS69" s="1066"/>
      <c r="AT69" s="1066"/>
      <c r="AU69" s="1066" t="s">
        <v>583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587</v>
      </c>
      <c r="C70" s="1070"/>
      <c r="D70" s="1070"/>
      <c r="E70" s="1070"/>
      <c r="F70" s="1070"/>
      <c r="G70" s="1070"/>
      <c r="H70" s="1070"/>
      <c r="I70" s="1070"/>
      <c r="J70" s="1070"/>
      <c r="K70" s="1070"/>
      <c r="L70" s="1070"/>
      <c r="M70" s="1070"/>
      <c r="N70" s="1070"/>
      <c r="O70" s="1070"/>
      <c r="P70" s="1071"/>
      <c r="Q70" s="1072">
        <v>623</v>
      </c>
      <c r="R70" s="1066"/>
      <c r="S70" s="1066"/>
      <c r="T70" s="1066"/>
      <c r="U70" s="1066"/>
      <c r="V70" s="1066">
        <v>579</v>
      </c>
      <c r="W70" s="1066"/>
      <c r="X70" s="1066"/>
      <c r="Y70" s="1066"/>
      <c r="Z70" s="1066"/>
      <c r="AA70" s="1066">
        <v>43</v>
      </c>
      <c r="AB70" s="1066"/>
      <c r="AC70" s="1066"/>
      <c r="AD70" s="1066"/>
      <c r="AE70" s="1066"/>
      <c r="AF70" s="1066">
        <v>43</v>
      </c>
      <c r="AG70" s="1066"/>
      <c r="AH70" s="1066"/>
      <c r="AI70" s="1066"/>
      <c r="AJ70" s="1066"/>
      <c r="AK70" s="1066">
        <v>79</v>
      </c>
      <c r="AL70" s="1066"/>
      <c r="AM70" s="1066"/>
      <c r="AN70" s="1066"/>
      <c r="AO70" s="1066"/>
      <c r="AP70" s="1066" t="s">
        <v>583</v>
      </c>
      <c r="AQ70" s="1066"/>
      <c r="AR70" s="1066"/>
      <c r="AS70" s="1066"/>
      <c r="AT70" s="1066"/>
      <c r="AU70" s="1066" t="s">
        <v>583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588</v>
      </c>
      <c r="C71" s="1070"/>
      <c r="D71" s="1070"/>
      <c r="E71" s="1070"/>
      <c r="F71" s="1070"/>
      <c r="G71" s="1070"/>
      <c r="H71" s="1070"/>
      <c r="I71" s="1070"/>
      <c r="J71" s="1070"/>
      <c r="K71" s="1070"/>
      <c r="L71" s="1070"/>
      <c r="M71" s="1070"/>
      <c r="N71" s="1070"/>
      <c r="O71" s="1070"/>
      <c r="P71" s="1071"/>
      <c r="Q71" s="1072">
        <v>146005</v>
      </c>
      <c r="R71" s="1066"/>
      <c r="S71" s="1066"/>
      <c r="T71" s="1066"/>
      <c r="U71" s="1066"/>
      <c r="V71" s="1066">
        <v>140177</v>
      </c>
      <c r="W71" s="1066"/>
      <c r="X71" s="1066"/>
      <c r="Y71" s="1066"/>
      <c r="Z71" s="1066"/>
      <c r="AA71" s="1066">
        <v>5828</v>
      </c>
      <c r="AB71" s="1066"/>
      <c r="AC71" s="1066"/>
      <c r="AD71" s="1066"/>
      <c r="AE71" s="1066"/>
      <c r="AF71" s="1066">
        <v>5828</v>
      </c>
      <c r="AG71" s="1066"/>
      <c r="AH71" s="1066"/>
      <c r="AI71" s="1066"/>
      <c r="AJ71" s="1066"/>
      <c r="AK71" s="1066">
        <v>1637</v>
      </c>
      <c r="AL71" s="1066"/>
      <c r="AM71" s="1066"/>
      <c r="AN71" s="1066"/>
      <c r="AO71" s="1066"/>
      <c r="AP71" s="1066" t="s">
        <v>583</v>
      </c>
      <c r="AQ71" s="1066"/>
      <c r="AR71" s="1066"/>
      <c r="AS71" s="1066"/>
      <c r="AT71" s="1066"/>
      <c r="AU71" s="1066" t="s">
        <v>583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589</v>
      </c>
      <c r="C72" s="1070"/>
      <c r="D72" s="1070"/>
      <c r="E72" s="1070"/>
      <c r="F72" s="1070"/>
      <c r="G72" s="1070"/>
      <c r="H72" s="1070"/>
      <c r="I72" s="1070"/>
      <c r="J72" s="1070"/>
      <c r="K72" s="1070"/>
      <c r="L72" s="1070"/>
      <c r="M72" s="1070"/>
      <c r="N72" s="1070"/>
      <c r="O72" s="1070"/>
      <c r="P72" s="1071"/>
      <c r="Q72" s="1072">
        <v>15675</v>
      </c>
      <c r="R72" s="1066"/>
      <c r="S72" s="1066"/>
      <c r="T72" s="1066"/>
      <c r="U72" s="1066"/>
      <c r="V72" s="1066">
        <v>15672</v>
      </c>
      <c r="W72" s="1066"/>
      <c r="X72" s="1066"/>
      <c r="Y72" s="1066"/>
      <c r="Z72" s="1066"/>
      <c r="AA72" s="1066">
        <v>3</v>
      </c>
      <c r="AB72" s="1066"/>
      <c r="AC72" s="1066"/>
      <c r="AD72" s="1066"/>
      <c r="AE72" s="1066"/>
      <c r="AF72" s="1066">
        <v>3</v>
      </c>
      <c r="AG72" s="1066"/>
      <c r="AH72" s="1066"/>
      <c r="AI72" s="1066"/>
      <c r="AJ72" s="1066"/>
      <c r="AK72" s="1066" t="s">
        <v>600</v>
      </c>
      <c r="AL72" s="1066"/>
      <c r="AM72" s="1066"/>
      <c r="AN72" s="1066"/>
      <c r="AO72" s="1066"/>
      <c r="AP72" s="1066" t="s">
        <v>583</v>
      </c>
      <c r="AQ72" s="1066"/>
      <c r="AR72" s="1066"/>
      <c r="AS72" s="1066"/>
      <c r="AT72" s="1066"/>
      <c r="AU72" s="1066" t="s">
        <v>583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590</v>
      </c>
      <c r="C73" s="1070"/>
      <c r="D73" s="1070"/>
      <c r="E73" s="1070"/>
      <c r="F73" s="1070"/>
      <c r="G73" s="1070"/>
      <c r="H73" s="1070"/>
      <c r="I73" s="1070"/>
      <c r="J73" s="1070"/>
      <c r="K73" s="1070"/>
      <c r="L73" s="1070"/>
      <c r="M73" s="1070"/>
      <c r="N73" s="1070"/>
      <c r="O73" s="1070"/>
      <c r="P73" s="1071"/>
      <c r="Q73" s="1072">
        <v>1305</v>
      </c>
      <c r="R73" s="1066"/>
      <c r="S73" s="1066"/>
      <c r="T73" s="1066"/>
      <c r="U73" s="1066"/>
      <c r="V73" s="1066">
        <v>1272</v>
      </c>
      <c r="W73" s="1066"/>
      <c r="X73" s="1066"/>
      <c r="Y73" s="1066"/>
      <c r="Z73" s="1066"/>
      <c r="AA73" s="1066">
        <v>33</v>
      </c>
      <c r="AB73" s="1066"/>
      <c r="AC73" s="1066"/>
      <c r="AD73" s="1066"/>
      <c r="AE73" s="1066"/>
      <c r="AF73" s="1066">
        <v>33</v>
      </c>
      <c r="AG73" s="1066"/>
      <c r="AH73" s="1066"/>
      <c r="AI73" s="1066"/>
      <c r="AJ73" s="1066"/>
      <c r="AK73" s="1066">
        <v>52</v>
      </c>
      <c r="AL73" s="1066"/>
      <c r="AM73" s="1066"/>
      <c r="AN73" s="1066"/>
      <c r="AO73" s="1066"/>
      <c r="AP73" s="1066">
        <v>196</v>
      </c>
      <c r="AQ73" s="1066"/>
      <c r="AR73" s="1066"/>
      <c r="AS73" s="1066"/>
      <c r="AT73" s="1066"/>
      <c r="AU73" s="1066">
        <v>19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591</v>
      </c>
      <c r="C74" s="1070"/>
      <c r="D74" s="1070"/>
      <c r="E74" s="1070"/>
      <c r="F74" s="1070"/>
      <c r="G74" s="1070"/>
      <c r="H74" s="1070"/>
      <c r="I74" s="1070"/>
      <c r="J74" s="1070"/>
      <c r="K74" s="1070"/>
      <c r="L74" s="1070"/>
      <c r="M74" s="1070"/>
      <c r="N74" s="1070"/>
      <c r="O74" s="1070"/>
      <c r="P74" s="1071"/>
      <c r="Q74" s="1072">
        <v>299</v>
      </c>
      <c r="R74" s="1066"/>
      <c r="S74" s="1066"/>
      <c r="T74" s="1066"/>
      <c r="U74" s="1066"/>
      <c r="V74" s="1066">
        <v>294</v>
      </c>
      <c r="W74" s="1066"/>
      <c r="X74" s="1066"/>
      <c r="Y74" s="1066"/>
      <c r="Z74" s="1066"/>
      <c r="AA74" s="1066">
        <v>5</v>
      </c>
      <c r="AB74" s="1066"/>
      <c r="AC74" s="1066"/>
      <c r="AD74" s="1066"/>
      <c r="AE74" s="1066"/>
      <c r="AF74" s="1066">
        <v>5</v>
      </c>
      <c r="AG74" s="1066"/>
      <c r="AH74" s="1066"/>
      <c r="AI74" s="1066"/>
      <c r="AJ74" s="1066"/>
      <c r="AK74" s="1066">
        <v>15</v>
      </c>
      <c r="AL74" s="1066"/>
      <c r="AM74" s="1066"/>
      <c r="AN74" s="1066"/>
      <c r="AO74" s="1066"/>
      <c r="AP74" s="1066" t="s">
        <v>583</v>
      </c>
      <c r="AQ74" s="1066"/>
      <c r="AR74" s="1066"/>
      <c r="AS74" s="1066"/>
      <c r="AT74" s="1066"/>
      <c r="AU74" s="1066" t="s">
        <v>583</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592</v>
      </c>
      <c r="C75" s="1070"/>
      <c r="D75" s="1070"/>
      <c r="E75" s="1070"/>
      <c r="F75" s="1070"/>
      <c r="G75" s="1070"/>
      <c r="H75" s="1070"/>
      <c r="I75" s="1070"/>
      <c r="J75" s="1070"/>
      <c r="K75" s="1070"/>
      <c r="L75" s="1070"/>
      <c r="M75" s="1070"/>
      <c r="N75" s="1070"/>
      <c r="O75" s="1070"/>
      <c r="P75" s="1071"/>
      <c r="Q75" s="1078">
        <v>801</v>
      </c>
      <c r="R75" s="1076"/>
      <c r="S75" s="1076"/>
      <c r="T75" s="1076"/>
      <c r="U75" s="1077"/>
      <c r="V75" s="1075">
        <v>796</v>
      </c>
      <c r="W75" s="1076"/>
      <c r="X75" s="1076"/>
      <c r="Y75" s="1076"/>
      <c r="Z75" s="1077"/>
      <c r="AA75" s="1075">
        <v>4</v>
      </c>
      <c r="AB75" s="1076"/>
      <c r="AC75" s="1076"/>
      <c r="AD75" s="1076"/>
      <c r="AE75" s="1077"/>
      <c r="AF75" s="1075">
        <v>4</v>
      </c>
      <c r="AG75" s="1076"/>
      <c r="AH75" s="1076"/>
      <c r="AI75" s="1076"/>
      <c r="AJ75" s="1077"/>
      <c r="AK75" s="1075">
        <v>117</v>
      </c>
      <c r="AL75" s="1076"/>
      <c r="AM75" s="1076"/>
      <c r="AN75" s="1076"/>
      <c r="AO75" s="1077"/>
      <c r="AP75" s="1075">
        <v>1296</v>
      </c>
      <c r="AQ75" s="1076"/>
      <c r="AR75" s="1076"/>
      <c r="AS75" s="1076"/>
      <c r="AT75" s="1077"/>
      <c r="AU75" s="1075">
        <v>41</v>
      </c>
      <c r="AV75" s="1076"/>
      <c r="AW75" s="1076"/>
      <c r="AX75" s="1076"/>
      <c r="AY75" s="1077"/>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606</v>
      </c>
      <c r="C76" s="1070"/>
      <c r="D76" s="1070"/>
      <c r="E76" s="1070"/>
      <c r="F76" s="1070"/>
      <c r="G76" s="1070"/>
      <c r="H76" s="1070"/>
      <c r="I76" s="1070"/>
      <c r="J76" s="1070"/>
      <c r="K76" s="1070"/>
      <c r="L76" s="1070"/>
      <c r="M76" s="1070"/>
      <c r="N76" s="1070"/>
      <c r="O76" s="1070"/>
      <c r="P76" s="1071"/>
      <c r="Q76" s="1078">
        <v>969</v>
      </c>
      <c r="R76" s="1076"/>
      <c r="S76" s="1076"/>
      <c r="T76" s="1076"/>
      <c r="U76" s="1077"/>
      <c r="V76" s="1075">
        <v>951</v>
      </c>
      <c r="W76" s="1076"/>
      <c r="X76" s="1076"/>
      <c r="Y76" s="1076"/>
      <c r="Z76" s="1077"/>
      <c r="AA76" s="1075">
        <v>18</v>
      </c>
      <c r="AB76" s="1076"/>
      <c r="AC76" s="1076"/>
      <c r="AD76" s="1076"/>
      <c r="AE76" s="1077"/>
      <c r="AF76" s="1075">
        <v>18</v>
      </c>
      <c r="AG76" s="1076"/>
      <c r="AH76" s="1076"/>
      <c r="AI76" s="1076"/>
      <c r="AJ76" s="1077"/>
      <c r="AK76" s="1075">
        <v>43</v>
      </c>
      <c r="AL76" s="1076"/>
      <c r="AM76" s="1076"/>
      <c r="AN76" s="1076"/>
      <c r="AO76" s="1077"/>
      <c r="AP76" s="1075" t="s">
        <v>583</v>
      </c>
      <c r="AQ76" s="1076"/>
      <c r="AR76" s="1076"/>
      <c r="AS76" s="1076"/>
      <c r="AT76" s="1077"/>
      <c r="AU76" s="1075" t="s">
        <v>583</v>
      </c>
      <c r="AV76" s="1076"/>
      <c r="AW76" s="1076"/>
      <c r="AX76" s="1076"/>
      <c r="AY76" s="1077"/>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593</v>
      </c>
      <c r="C77" s="1070"/>
      <c r="D77" s="1070"/>
      <c r="E77" s="1070"/>
      <c r="F77" s="1070"/>
      <c r="G77" s="1070"/>
      <c r="H77" s="1070"/>
      <c r="I77" s="1070"/>
      <c r="J77" s="1070"/>
      <c r="K77" s="1070"/>
      <c r="L77" s="1070"/>
      <c r="M77" s="1070"/>
      <c r="N77" s="1070"/>
      <c r="O77" s="1070"/>
      <c r="P77" s="1071"/>
      <c r="Q77" s="1078">
        <v>9</v>
      </c>
      <c r="R77" s="1076"/>
      <c r="S77" s="1076"/>
      <c r="T77" s="1076"/>
      <c r="U77" s="1077"/>
      <c r="V77" s="1075">
        <v>7</v>
      </c>
      <c r="W77" s="1076"/>
      <c r="X77" s="1076"/>
      <c r="Y77" s="1076"/>
      <c r="Z77" s="1077"/>
      <c r="AA77" s="1075">
        <v>1</v>
      </c>
      <c r="AB77" s="1076"/>
      <c r="AC77" s="1076"/>
      <c r="AD77" s="1076"/>
      <c r="AE77" s="1077"/>
      <c r="AF77" s="1075">
        <v>1</v>
      </c>
      <c r="AG77" s="1076"/>
      <c r="AH77" s="1076"/>
      <c r="AI77" s="1076"/>
      <c r="AJ77" s="1077"/>
      <c r="AK77" s="1075" t="s">
        <v>583</v>
      </c>
      <c r="AL77" s="1076"/>
      <c r="AM77" s="1076"/>
      <c r="AN77" s="1076"/>
      <c r="AO77" s="1077"/>
      <c r="AP77" s="1075" t="s">
        <v>583</v>
      </c>
      <c r="AQ77" s="1076"/>
      <c r="AR77" s="1076"/>
      <c r="AS77" s="1076"/>
      <c r="AT77" s="1077"/>
      <c r="AU77" s="1075" t="s">
        <v>583</v>
      </c>
      <c r="AV77" s="1076"/>
      <c r="AW77" s="1076"/>
      <c r="AX77" s="1076"/>
      <c r="AY77" s="1077"/>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594</v>
      </c>
      <c r="C78" s="1070"/>
      <c r="D78" s="1070"/>
      <c r="E78" s="1070"/>
      <c r="F78" s="1070"/>
      <c r="G78" s="1070"/>
      <c r="H78" s="1070"/>
      <c r="I78" s="1070"/>
      <c r="J78" s="1070"/>
      <c r="K78" s="1070"/>
      <c r="L78" s="1070"/>
      <c r="M78" s="1070"/>
      <c r="N78" s="1070"/>
      <c r="O78" s="1070"/>
      <c r="P78" s="1071"/>
      <c r="Q78" s="1078">
        <v>9</v>
      </c>
      <c r="R78" s="1076"/>
      <c r="S78" s="1076"/>
      <c r="T78" s="1076"/>
      <c r="U78" s="1077"/>
      <c r="V78" s="1075">
        <v>5</v>
      </c>
      <c r="W78" s="1076"/>
      <c r="X78" s="1076"/>
      <c r="Y78" s="1076"/>
      <c r="Z78" s="1077"/>
      <c r="AA78" s="1075">
        <v>4</v>
      </c>
      <c r="AB78" s="1076"/>
      <c r="AC78" s="1076"/>
      <c r="AD78" s="1076"/>
      <c r="AE78" s="1077"/>
      <c r="AF78" s="1075">
        <v>4</v>
      </c>
      <c r="AG78" s="1076"/>
      <c r="AH78" s="1076"/>
      <c r="AI78" s="1076"/>
      <c r="AJ78" s="1077"/>
      <c r="AK78" s="1075" t="s">
        <v>583</v>
      </c>
      <c r="AL78" s="1076"/>
      <c r="AM78" s="1076"/>
      <c r="AN78" s="1076"/>
      <c r="AO78" s="1077"/>
      <c r="AP78" s="1075" t="s">
        <v>583</v>
      </c>
      <c r="AQ78" s="1076"/>
      <c r="AR78" s="1076"/>
      <c r="AS78" s="1076"/>
      <c r="AT78" s="1077"/>
      <c r="AU78" s="1075" t="s">
        <v>583</v>
      </c>
      <c r="AV78" s="1076"/>
      <c r="AW78" s="1076"/>
      <c r="AX78" s="1076"/>
      <c r="AY78" s="1077"/>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595</v>
      </c>
      <c r="C79" s="1070"/>
      <c r="D79" s="1070"/>
      <c r="E79" s="1070"/>
      <c r="F79" s="1070"/>
      <c r="G79" s="1070"/>
      <c r="H79" s="1070"/>
      <c r="I79" s="1070"/>
      <c r="J79" s="1070"/>
      <c r="K79" s="1070"/>
      <c r="L79" s="1070"/>
      <c r="M79" s="1070"/>
      <c r="N79" s="1070"/>
      <c r="O79" s="1070"/>
      <c r="P79" s="1071"/>
      <c r="Q79" s="1072">
        <v>1</v>
      </c>
      <c r="R79" s="1066"/>
      <c r="S79" s="1066"/>
      <c r="T79" s="1066"/>
      <c r="U79" s="1066"/>
      <c r="V79" s="1066">
        <v>0</v>
      </c>
      <c r="W79" s="1066"/>
      <c r="X79" s="1066"/>
      <c r="Y79" s="1066"/>
      <c r="Z79" s="1066"/>
      <c r="AA79" s="1066">
        <v>0</v>
      </c>
      <c r="AB79" s="1066"/>
      <c r="AC79" s="1066"/>
      <c r="AD79" s="1066"/>
      <c r="AE79" s="1066"/>
      <c r="AF79" s="1066">
        <v>0</v>
      </c>
      <c r="AG79" s="1066"/>
      <c r="AH79" s="1066"/>
      <c r="AI79" s="1066"/>
      <c r="AJ79" s="1066"/>
      <c r="AK79" s="1066" t="s">
        <v>583</v>
      </c>
      <c r="AL79" s="1066"/>
      <c r="AM79" s="1066"/>
      <c r="AN79" s="1066"/>
      <c r="AO79" s="1066"/>
      <c r="AP79" s="1066" t="s">
        <v>583</v>
      </c>
      <c r="AQ79" s="1066"/>
      <c r="AR79" s="1066"/>
      <c r="AS79" s="1066"/>
      <c r="AT79" s="1066"/>
      <c r="AU79" s="1066" t="s">
        <v>583</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596</v>
      </c>
      <c r="C80" s="1070"/>
      <c r="D80" s="1070"/>
      <c r="E80" s="1070"/>
      <c r="F80" s="1070"/>
      <c r="G80" s="1070"/>
      <c r="H80" s="1070"/>
      <c r="I80" s="1070"/>
      <c r="J80" s="1070"/>
      <c r="K80" s="1070"/>
      <c r="L80" s="1070"/>
      <c r="M80" s="1070"/>
      <c r="N80" s="1070"/>
      <c r="O80" s="1070"/>
      <c r="P80" s="1071"/>
      <c r="Q80" s="1072">
        <v>22424</v>
      </c>
      <c r="R80" s="1066"/>
      <c r="S80" s="1066"/>
      <c r="T80" s="1066"/>
      <c r="U80" s="1066"/>
      <c r="V80" s="1066">
        <v>20206</v>
      </c>
      <c r="W80" s="1066"/>
      <c r="X80" s="1066"/>
      <c r="Y80" s="1066"/>
      <c r="Z80" s="1066"/>
      <c r="AA80" s="1066">
        <v>2218</v>
      </c>
      <c r="AB80" s="1066"/>
      <c r="AC80" s="1066"/>
      <c r="AD80" s="1066"/>
      <c r="AE80" s="1066"/>
      <c r="AF80" s="1066">
        <v>31774</v>
      </c>
      <c r="AG80" s="1066"/>
      <c r="AH80" s="1066"/>
      <c r="AI80" s="1066"/>
      <c r="AJ80" s="1066"/>
      <c r="AK80" s="1066" t="s">
        <v>583</v>
      </c>
      <c r="AL80" s="1066"/>
      <c r="AM80" s="1066"/>
      <c r="AN80" s="1066"/>
      <c r="AO80" s="1066"/>
      <c r="AP80" s="1066">
        <v>54229</v>
      </c>
      <c r="AQ80" s="1066"/>
      <c r="AR80" s="1066"/>
      <c r="AS80" s="1066"/>
      <c r="AT80" s="1066"/>
      <c r="AU80" s="1066">
        <v>976</v>
      </c>
      <c r="AV80" s="1066"/>
      <c r="AW80" s="1066"/>
      <c r="AX80" s="1066"/>
      <c r="AY80" s="1066"/>
      <c r="AZ80" s="1073" t="s">
        <v>599</v>
      </c>
      <c r="BA80" s="1073"/>
      <c r="BB80" s="1073"/>
      <c r="BC80" s="1073"/>
      <c r="BD80" s="1074"/>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607</v>
      </c>
      <c r="C81" s="1070"/>
      <c r="D81" s="1070"/>
      <c r="E81" s="1070"/>
      <c r="F81" s="1070"/>
      <c r="G81" s="1070"/>
      <c r="H81" s="1070"/>
      <c r="I81" s="1070"/>
      <c r="J81" s="1070"/>
      <c r="K81" s="1070"/>
      <c r="L81" s="1070"/>
      <c r="M81" s="1070"/>
      <c r="N81" s="1070"/>
      <c r="O81" s="1070"/>
      <c r="P81" s="1071"/>
      <c r="Q81" s="1072">
        <v>763</v>
      </c>
      <c r="R81" s="1066"/>
      <c r="S81" s="1066"/>
      <c r="T81" s="1066"/>
      <c r="U81" s="1066"/>
      <c r="V81" s="1066">
        <v>624</v>
      </c>
      <c r="W81" s="1066"/>
      <c r="X81" s="1066"/>
      <c r="Y81" s="1066"/>
      <c r="Z81" s="1066"/>
      <c r="AA81" s="1066">
        <v>138</v>
      </c>
      <c r="AB81" s="1066"/>
      <c r="AC81" s="1066"/>
      <c r="AD81" s="1066"/>
      <c r="AE81" s="1066"/>
      <c r="AF81" s="1066">
        <v>1779</v>
      </c>
      <c r="AG81" s="1066"/>
      <c r="AH81" s="1066"/>
      <c r="AI81" s="1066"/>
      <c r="AJ81" s="1066"/>
      <c r="AK81" s="1066" t="s">
        <v>600</v>
      </c>
      <c r="AL81" s="1066"/>
      <c r="AM81" s="1066"/>
      <c r="AN81" s="1066"/>
      <c r="AO81" s="1066"/>
      <c r="AP81" s="1066">
        <v>1199</v>
      </c>
      <c r="AQ81" s="1066"/>
      <c r="AR81" s="1066"/>
      <c r="AS81" s="1066"/>
      <c r="AT81" s="1066"/>
      <c r="AU81" s="1066" t="s">
        <v>600</v>
      </c>
      <c r="AV81" s="1066"/>
      <c r="AW81" s="1066"/>
      <c r="AX81" s="1066"/>
      <c r="AY81" s="1066"/>
      <c r="AZ81" s="1067" t="s">
        <v>598</v>
      </c>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423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39950</v>
      </c>
      <c r="AG88" s="1054"/>
      <c r="AH88" s="1054"/>
      <c r="AI88" s="1054"/>
      <c r="AJ88" s="1054"/>
      <c r="AK88" s="1058"/>
      <c r="AL88" s="1058"/>
      <c r="AM88" s="1058"/>
      <c r="AN88" s="1058"/>
      <c r="AO88" s="1058"/>
      <c r="AP88" s="1054">
        <v>56987</v>
      </c>
      <c r="AQ88" s="1054"/>
      <c r="AR88" s="1054"/>
      <c r="AS88" s="1054"/>
      <c r="AT88" s="1054"/>
      <c r="AU88" s="1054">
        <v>1082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f>CR7+CR8+CR9+CR10</f>
        <v>140</v>
      </c>
      <c r="CS102" s="1046"/>
      <c r="CT102" s="1046"/>
      <c r="CU102" s="1046"/>
      <c r="CV102" s="1047"/>
      <c r="CW102" s="1045">
        <f>CW7+CW8</f>
        <v>27</v>
      </c>
      <c r="CX102" s="1046"/>
      <c r="CY102" s="1046"/>
      <c r="CZ102" s="1046"/>
      <c r="DA102" s="1047"/>
      <c r="DB102" s="1045" t="s">
        <v>600</v>
      </c>
      <c r="DC102" s="1046"/>
      <c r="DD102" s="1046"/>
      <c r="DE102" s="1046"/>
      <c r="DF102" s="1047"/>
      <c r="DG102" s="1045" t="s">
        <v>600</v>
      </c>
      <c r="DH102" s="1046"/>
      <c r="DI102" s="1046"/>
      <c r="DJ102" s="1046"/>
      <c r="DK102" s="1047"/>
      <c r="DL102" s="1045" t="s">
        <v>600</v>
      </c>
      <c r="DM102" s="1046"/>
      <c r="DN102" s="1046"/>
      <c r="DO102" s="1046"/>
      <c r="DP102" s="1047"/>
      <c r="DQ102" s="1045" t="s">
        <v>600</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432</v>
      </c>
      <c r="AB109" s="989"/>
      <c r="AC109" s="989"/>
      <c r="AD109" s="989"/>
      <c r="AE109" s="990"/>
      <c r="AF109" s="991" t="s">
        <v>433</v>
      </c>
      <c r="AG109" s="989"/>
      <c r="AH109" s="989"/>
      <c r="AI109" s="989"/>
      <c r="AJ109" s="990"/>
      <c r="AK109" s="991" t="s">
        <v>307</v>
      </c>
      <c r="AL109" s="989"/>
      <c r="AM109" s="989"/>
      <c r="AN109" s="989"/>
      <c r="AO109" s="990"/>
      <c r="AP109" s="991" t="s">
        <v>434</v>
      </c>
      <c r="AQ109" s="989"/>
      <c r="AR109" s="989"/>
      <c r="AS109" s="989"/>
      <c r="AT109" s="1020"/>
      <c r="AU109" s="988" t="s">
        <v>431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432</v>
      </c>
      <c r="BR109" s="989"/>
      <c r="BS109" s="989"/>
      <c r="BT109" s="989"/>
      <c r="BU109" s="990"/>
      <c r="BV109" s="991" t="s">
        <v>433</v>
      </c>
      <c r="BW109" s="989"/>
      <c r="BX109" s="989"/>
      <c r="BY109" s="989"/>
      <c r="BZ109" s="990"/>
      <c r="CA109" s="991" t="s">
        <v>307</v>
      </c>
      <c r="CB109" s="989"/>
      <c r="CC109" s="989"/>
      <c r="CD109" s="989"/>
      <c r="CE109" s="990"/>
      <c r="CF109" s="1027" t="s">
        <v>434</v>
      </c>
      <c r="CG109" s="1027"/>
      <c r="CH109" s="1027"/>
      <c r="CI109" s="1027"/>
      <c r="CJ109" s="1027"/>
      <c r="CK109" s="991" t="s">
        <v>435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432</v>
      </c>
      <c r="DH109" s="989"/>
      <c r="DI109" s="989"/>
      <c r="DJ109" s="989"/>
      <c r="DK109" s="990"/>
      <c r="DL109" s="991" t="s">
        <v>433</v>
      </c>
      <c r="DM109" s="989"/>
      <c r="DN109" s="989"/>
      <c r="DO109" s="989"/>
      <c r="DP109" s="990"/>
      <c r="DQ109" s="991" t="s">
        <v>307</v>
      </c>
      <c r="DR109" s="989"/>
      <c r="DS109" s="989"/>
      <c r="DT109" s="989"/>
      <c r="DU109" s="990"/>
      <c r="DV109" s="991" t="s">
        <v>434</v>
      </c>
      <c r="DW109" s="989"/>
      <c r="DX109" s="989"/>
      <c r="DY109" s="989"/>
      <c r="DZ109" s="1020"/>
    </row>
    <row r="110" spans="1:131" s="248" customFormat="1" ht="26.25" customHeight="1" x14ac:dyDescent="0.15">
      <c r="A110" s="891" t="s">
        <v>436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1409718</v>
      </c>
      <c r="AB110" s="982"/>
      <c r="AC110" s="982"/>
      <c r="AD110" s="982"/>
      <c r="AE110" s="983"/>
      <c r="AF110" s="984">
        <v>1464810</v>
      </c>
      <c r="AG110" s="982"/>
      <c r="AH110" s="982"/>
      <c r="AI110" s="982"/>
      <c r="AJ110" s="983"/>
      <c r="AK110" s="984">
        <v>1488373</v>
      </c>
      <c r="AL110" s="982"/>
      <c r="AM110" s="982"/>
      <c r="AN110" s="982"/>
      <c r="AO110" s="983"/>
      <c r="AP110" s="985">
        <v>25.9</v>
      </c>
      <c r="AQ110" s="986"/>
      <c r="AR110" s="986"/>
      <c r="AS110" s="986"/>
      <c r="AT110" s="987"/>
      <c r="AU110" s="1021" t="s">
        <v>73</v>
      </c>
      <c r="AV110" s="1022"/>
      <c r="AW110" s="1022"/>
      <c r="AX110" s="1022"/>
      <c r="AY110" s="1022"/>
      <c r="AZ110" s="947" t="s">
        <v>437</v>
      </c>
      <c r="BA110" s="892"/>
      <c r="BB110" s="892"/>
      <c r="BC110" s="892"/>
      <c r="BD110" s="892"/>
      <c r="BE110" s="892"/>
      <c r="BF110" s="892"/>
      <c r="BG110" s="892"/>
      <c r="BH110" s="892"/>
      <c r="BI110" s="892"/>
      <c r="BJ110" s="892"/>
      <c r="BK110" s="892"/>
      <c r="BL110" s="892"/>
      <c r="BM110" s="892"/>
      <c r="BN110" s="892"/>
      <c r="BO110" s="892"/>
      <c r="BP110" s="893"/>
      <c r="BQ110" s="948">
        <v>12464096</v>
      </c>
      <c r="BR110" s="929"/>
      <c r="BS110" s="929"/>
      <c r="BT110" s="929"/>
      <c r="BU110" s="929"/>
      <c r="BV110" s="929">
        <v>12437258</v>
      </c>
      <c r="BW110" s="929"/>
      <c r="BX110" s="929"/>
      <c r="BY110" s="929"/>
      <c r="BZ110" s="929"/>
      <c r="CA110" s="929">
        <v>12737454</v>
      </c>
      <c r="CB110" s="929"/>
      <c r="CC110" s="929"/>
      <c r="CD110" s="929"/>
      <c r="CE110" s="929"/>
      <c r="CF110" s="953">
        <v>222</v>
      </c>
      <c r="CG110" s="954"/>
      <c r="CH110" s="954"/>
      <c r="CI110" s="954"/>
      <c r="CJ110" s="954"/>
      <c r="CK110" s="1017" t="s">
        <v>438</v>
      </c>
      <c r="CL110" s="903"/>
      <c r="CM110" s="978" t="s">
        <v>439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v>135425</v>
      </c>
      <c r="DH110" s="929"/>
      <c r="DI110" s="929"/>
      <c r="DJ110" s="929"/>
      <c r="DK110" s="929"/>
      <c r="DL110" s="929">
        <v>6035</v>
      </c>
      <c r="DM110" s="929"/>
      <c r="DN110" s="929"/>
      <c r="DO110" s="929"/>
      <c r="DP110" s="929"/>
      <c r="DQ110" s="929">
        <v>53634</v>
      </c>
      <c r="DR110" s="929"/>
      <c r="DS110" s="929"/>
      <c r="DT110" s="929"/>
      <c r="DU110" s="929"/>
      <c r="DV110" s="930">
        <v>0.9</v>
      </c>
      <c r="DW110" s="930"/>
      <c r="DX110" s="930"/>
      <c r="DY110" s="930"/>
      <c r="DZ110" s="931"/>
    </row>
    <row r="111" spans="1:131" s="248" customFormat="1" ht="26.25" customHeight="1" x14ac:dyDescent="0.15">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414</v>
      </c>
      <c r="AB111" s="1010"/>
      <c r="AC111" s="1010"/>
      <c r="AD111" s="1010"/>
      <c r="AE111" s="1011"/>
      <c r="AF111" s="1012" t="s">
        <v>232</v>
      </c>
      <c r="AG111" s="1010"/>
      <c r="AH111" s="1010"/>
      <c r="AI111" s="1010"/>
      <c r="AJ111" s="1011"/>
      <c r="AK111" s="1012" t="s">
        <v>232</v>
      </c>
      <c r="AL111" s="1010"/>
      <c r="AM111" s="1010"/>
      <c r="AN111" s="1010"/>
      <c r="AO111" s="1011"/>
      <c r="AP111" s="1013" t="s">
        <v>414</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v>141190</v>
      </c>
      <c r="BR111" s="901"/>
      <c r="BS111" s="901"/>
      <c r="BT111" s="901"/>
      <c r="BU111" s="901"/>
      <c r="BV111" s="901">
        <v>9364</v>
      </c>
      <c r="BW111" s="901"/>
      <c r="BX111" s="901"/>
      <c r="BY111" s="901"/>
      <c r="BZ111" s="901"/>
      <c r="CA111" s="901">
        <v>55401</v>
      </c>
      <c r="CB111" s="901"/>
      <c r="CC111" s="901"/>
      <c r="CD111" s="901"/>
      <c r="CE111" s="901"/>
      <c r="CF111" s="962">
        <v>1</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232</v>
      </c>
      <c r="DH111" s="901"/>
      <c r="DI111" s="901"/>
      <c r="DJ111" s="901"/>
      <c r="DK111" s="901"/>
      <c r="DL111" s="901" t="s">
        <v>443</v>
      </c>
      <c r="DM111" s="901"/>
      <c r="DN111" s="901"/>
      <c r="DO111" s="901"/>
      <c r="DP111" s="901"/>
      <c r="DQ111" s="901" t="s">
        <v>232</v>
      </c>
      <c r="DR111" s="901"/>
      <c r="DS111" s="901"/>
      <c r="DT111" s="901"/>
      <c r="DU111" s="901"/>
      <c r="DV111" s="878" t="s">
        <v>232</v>
      </c>
      <c r="DW111" s="878"/>
      <c r="DX111" s="878"/>
      <c r="DY111" s="878"/>
      <c r="DZ111" s="879"/>
    </row>
    <row r="112" spans="1:131" s="248" customFormat="1" ht="26.25" customHeight="1" x14ac:dyDescent="0.15">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232</v>
      </c>
      <c r="AB112" s="864"/>
      <c r="AC112" s="864"/>
      <c r="AD112" s="864"/>
      <c r="AE112" s="865"/>
      <c r="AF112" s="866" t="s">
        <v>232</v>
      </c>
      <c r="AG112" s="864"/>
      <c r="AH112" s="864"/>
      <c r="AI112" s="864"/>
      <c r="AJ112" s="865"/>
      <c r="AK112" s="866" t="s">
        <v>232</v>
      </c>
      <c r="AL112" s="864"/>
      <c r="AM112" s="864"/>
      <c r="AN112" s="864"/>
      <c r="AO112" s="865"/>
      <c r="AP112" s="911" t="s">
        <v>232</v>
      </c>
      <c r="AQ112" s="912"/>
      <c r="AR112" s="912"/>
      <c r="AS112" s="912"/>
      <c r="AT112" s="913"/>
      <c r="AU112" s="1023"/>
      <c r="AV112" s="1024"/>
      <c r="AW112" s="1024"/>
      <c r="AX112" s="1024"/>
      <c r="AY112" s="1024"/>
      <c r="AZ112" s="899" t="s">
        <v>446</v>
      </c>
      <c r="BA112" s="834"/>
      <c r="BB112" s="834"/>
      <c r="BC112" s="834"/>
      <c r="BD112" s="834"/>
      <c r="BE112" s="834"/>
      <c r="BF112" s="834"/>
      <c r="BG112" s="834"/>
      <c r="BH112" s="834"/>
      <c r="BI112" s="834"/>
      <c r="BJ112" s="834"/>
      <c r="BK112" s="834"/>
      <c r="BL112" s="834"/>
      <c r="BM112" s="834"/>
      <c r="BN112" s="834"/>
      <c r="BO112" s="834"/>
      <c r="BP112" s="835"/>
      <c r="BQ112" s="900">
        <v>1246926</v>
      </c>
      <c r="BR112" s="901"/>
      <c r="BS112" s="901"/>
      <c r="BT112" s="901"/>
      <c r="BU112" s="901"/>
      <c r="BV112" s="901">
        <v>1125283</v>
      </c>
      <c r="BW112" s="901"/>
      <c r="BX112" s="901"/>
      <c r="BY112" s="901"/>
      <c r="BZ112" s="901"/>
      <c r="CA112" s="901">
        <v>1030731</v>
      </c>
      <c r="CB112" s="901"/>
      <c r="CC112" s="901"/>
      <c r="CD112" s="901"/>
      <c r="CE112" s="901"/>
      <c r="CF112" s="962">
        <v>18</v>
      </c>
      <c r="CG112" s="963"/>
      <c r="CH112" s="963"/>
      <c r="CI112" s="963"/>
      <c r="CJ112" s="963"/>
      <c r="CK112" s="1018"/>
      <c r="CL112" s="905"/>
      <c r="CM112" s="908" t="s">
        <v>447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232</v>
      </c>
      <c r="DH112" s="901"/>
      <c r="DI112" s="901"/>
      <c r="DJ112" s="901"/>
      <c r="DK112" s="901"/>
      <c r="DL112" s="901" t="s">
        <v>232</v>
      </c>
      <c r="DM112" s="901"/>
      <c r="DN112" s="901"/>
      <c r="DO112" s="901"/>
      <c r="DP112" s="901"/>
      <c r="DQ112" s="901" t="s">
        <v>232</v>
      </c>
      <c r="DR112" s="901"/>
      <c r="DS112" s="901"/>
      <c r="DT112" s="901"/>
      <c r="DU112" s="901"/>
      <c r="DV112" s="878" t="s">
        <v>232</v>
      </c>
      <c r="DW112" s="878"/>
      <c r="DX112" s="878"/>
      <c r="DY112" s="878"/>
      <c r="DZ112" s="879"/>
    </row>
    <row r="113" spans="1:130" s="248" customFormat="1" ht="26.25" customHeight="1" x14ac:dyDescent="0.15">
      <c r="A113" s="1005"/>
      <c r="B113" s="1006"/>
      <c r="C113" s="834" t="s">
        <v>448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135294</v>
      </c>
      <c r="AB113" s="1010"/>
      <c r="AC113" s="1010"/>
      <c r="AD113" s="1010"/>
      <c r="AE113" s="1011"/>
      <c r="AF113" s="1012">
        <v>126987</v>
      </c>
      <c r="AG113" s="1010"/>
      <c r="AH113" s="1010"/>
      <c r="AI113" s="1010"/>
      <c r="AJ113" s="1011"/>
      <c r="AK113" s="1012">
        <v>126282</v>
      </c>
      <c r="AL113" s="1010"/>
      <c r="AM113" s="1010"/>
      <c r="AN113" s="1010"/>
      <c r="AO113" s="1011"/>
      <c r="AP113" s="1013">
        <v>2.2000000000000002</v>
      </c>
      <c r="AQ113" s="1014"/>
      <c r="AR113" s="1014"/>
      <c r="AS113" s="1014"/>
      <c r="AT113" s="1015"/>
      <c r="AU113" s="1023"/>
      <c r="AV113" s="1024"/>
      <c r="AW113" s="1024"/>
      <c r="AX113" s="1024"/>
      <c r="AY113" s="1024"/>
      <c r="AZ113" s="899" t="s">
        <v>449</v>
      </c>
      <c r="BA113" s="834"/>
      <c r="BB113" s="834"/>
      <c r="BC113" s="834"/>
      <c r="BD113" s="834"/>
      <c r="BE113" s="834"/>
      <c r="BF113" s="834"/>
      <c r="BG113" s="834"/>
      <c r="BH113" s="834"/>
      <c r="BI113" s="834"/>
      <c r="BJ113" s="834"/>
      <c r="BK113" s="834"/>
      <c r="BL113" s="834"/>
      <c r="BM113" s="834"/>
      <c r="BN113" s="834"/>
      <c r="BO113" s="834"/>
      <c r="BP113" s="835"/>
      <c r="BQ113" s="900">
        <v>1301635</v>
      </c>
      <c r="BR113" s="901"/>
      <c r="BS113" s="901"/>
      <c r="BT113" s="901"/>
      <c r="BU113" s="901"/>
      <c r="BV113" s="901">
        <v>1168912</v>
      </c>
      <c r="BW113" s="901"/>
      <c r="BX113" s="901"/>
      <c r="BY113" s="901"/>
      <c r="BZ113" s="901"/>
      <c r="CA113" s="901">
        <v>1082280</v>
      </c>
      <c r="CB113" s="901"/>
      <c r="CC113" s="901"/>
      <c r="CD113" s="901"/>
      <c r="CE113" s="901"/>
      <c r="CF113" s="962">
        <v>18.899999999999999</v>
      </c>
      <c r="CG113" s="963"/>
      <c r="CH113" s="963"/>
      <c r="CI113" s="963"/>
      <c r="CJ113" s="963"/>
      <c r="CK113" s="1018"/>
      <c r="CL113" s="905"/>
      <c r="CM113" s="908" t="s">
        <v>450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232</v>
      </c>
      <c r="DH113" s="864"/>
      <c r="DI113" s="864"/>
      <c r="DJ113" s="864"/>
      <c r="DK113" s="865"/>
      <c r="DL113" s="866" t="s">
        <v>232</v>
      </c>
      <c r="DM113" s="864"/>
      <c r="DN113" s="864"/>
      <c r="DO113" s="864"/>
      <c r="DP113" s="865"/>
      <c r="DQ113" s="866" t="s">
        <v>232</v>
      </c>
      <c r="DR113" s="864"/>
      <c r="DS113" s="864"/>
      <c r="DT113" s="864"/>
      <c r="DU113" s="865"/>
      <c r="DV113" s="911" t="s">
        <v>232</v>
      </c>
      <c r="DW113" s="912"/>
      <c r="DX113" s="912"/>
      <c r="DY113" s="912"/>
      <c r="DZ113" s="913"/>
    </row>
    <row r="114" spans="1:130" s="248" customFormat="1" ht="26.25" customHeight="1" x14ac:dyDescent="0.15">
      <c r="A114" s="1005"/>
      <c r="B114" s="1006"/>
      <c r="C114" s="834" t="s">
        <v>451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119001</v>
      </c>
      <c r="AB114" s="864"/>
      <c r="AC114" s="864"/>
      <c r="AD114" s="864"/>
      <c r="AE114" s="865"/>
      <c r="AF114" s="866">
        <v>96793</v>
      </c>
      <c r="AG114" s="864"/>
      <c r="AH114" s="864"/>
      <c r="AI114" s="864"/>
      <c r="AJ114" s="865"/>
      <c r="AK114" s="866">
        <v>96981</v>
      </c>
      <c r="AL114" s="864"/>
      <c r="AM114" s="864"/>
      <c r="AN114" s="864"/>
      <c r="AO114" s="865"/>
      <c r="AP114" s="911">
        <v>1.7</v>
      </c>
      <c r="AQ114" s="912"/>
      <c r="AR114" s="912"/>
      <c r="AS114" s="912"/>
      <c r="AT114" s="913"/>
      <c r="AU114" s="1023"/>
      <c r="AV114" s="1024"/>
      <c r="AW114" s="1024"/>
      <c r="AX114" s="1024"/>
      <c r="AY114" s="1024"/>
      <c r="AZ114" s="899" t="s">
        <v>452</v>
      </c>
      <c r="BA114" s="834"/>
      <c r="BB114" s="834"/>
      <c r="BC114" s="834"/>
      <c r="BD114" s="834"/>
      <c r="BE114" s="834"/>
      <c r="BF114" s="834"/>
      <c r="BG114" s="834"/>
      <c r="BH114" s="834"/>
      <c r="BI114" s="834"/>
      <c r="BJ114" s="834"/>
      <c r="BK114" s="834"/>
      <c r="BL114" s="834"/>
      <c r="BM114" s="834"/>
      <c r="BN114" s="834"/>
      <c r="BO114" s="834"/>
      <c r="BP114" s="835"/>
      <c r="BQ114" s="900">
        <v>1535441</v>
      </c>
      <c r="BR114" s="901"/>
      <c r="BS114" s="901"/>
      <c r="BT114" s="901"/>
      <c r="BU114" s="901"/>
      <c r="BV114" s="901">
        <v>1540173</v>
      </c>
      <c r="BW114" s="901"/>
      <c r="BX114" s="901"/>
      <c r="BY114" s="901"/>
      <c r="BZ114" s="901"/>
      <c r="CA114" s="901">
        <v>1456203</v>
      </c>
      <c r="CB114" s="901"/>
      <c r="CC114" s="901"/>
      <c r="CD114" s="901"/>
      <c r="CE114" s="901"/>
      <c r="CF114" s="962">
        <v>25.4</v>
      </c>
      <c r="CG114" s="963"/>
      <c r="CH114" s="963"/>
      <c r="CI114" s="963"/>
      <c r="CJ114" s="963"/>
      <c r="CK114" s="1018"/>
      <c r="CL114" s="905"/>
      <c r="CM114" s="908" t="s">
        <v>453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232</v>
      </c>
      <c r="DH114" s="864"/>
      <c r="DI114" s="864"/>
      <c r="DJ114" s="864"/>
      <c r="DK114" s="865"/>
      <c r="DL114" s="866" t="s">
        <v>232</v>
      </c>
      <c r="DM114" s="864"/>
      <c r="DN114" s="864"/>
      <c r="DO114" s="864"/>
      <c r="DP114" s="865"/>
      <c r="DQ114" s="866" t="s">
        <v>232</v>
      </c>
      <c r="DR114" s="864"/>
      <c r="DS114" s="864"/>
      <c r="DT114" s="864"/>
      <c r="DU114" s="865"/>
      <c r="DV114" s="911" t="s">
        <v>232</v>
      </c>
      <c r="DW114" s="912"/>
      <c r="DX114" s="912"/>
      <c r="DY114" s="912"/>
      <c r="DZ114" s="913"/>
    </row>
    <row r="115" spans="1:130" s="248" customFormat="1" ht="26.25" customHeight="1" x14ac:dyDescent="0.15">
      <c r="A115" s="1005"/>
      <c r="B115" s="1006"/>
      <c r="C115" s="834" t="s">
        <v>454</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10616</v>
      </c>
      <c r="AB115" s="1010"/>
      <c r="AC115" s="1010"/>
      <c r="AD115" s="1010"/>
      <c r="AE115" s="1011"/>
      <c r="AF115" s="1012">
        <v>9995</v>
      </c>
      <c r="AG115" s="1010"/>
      <c r="AH115" s="1010"/>
      <c r="AI115" s="1010"/>
      <c r="AJ115" s="1011"/>
      <c r="AK115" s="1012">
        <v>9174</v>
      </c>
      <c r="AL115" s="1010"/>
      <c r="AM115" s="1010"/>
      <c r="AN115" s="1010"/>
      <c r="AO115" s="1011"/>
      <c r="AP115" s="1013">
        <v>0.2</v>
      </c>
      <c r="AQ115" s="1014"/>
      <c r="AR115" s="1014"/>
      <c r="AS115" s="1014"/>
      <c r="AT115" s="1015"/>
      <c r="AU115" s="1023"/>
      <c r="AV115" s="1024"/>
      <c r="AW115" s="1024"/>
      <c r="AX115" s="1024"/>
      <c r="AY115" s="1024"/>
      <c r="AZ115" s="899" t="s">
        <v>455</v>
      </c>
      <c r="BA115" s="834"/>
      <c r="BB115" s="834"/>
      <c r="BC115" s="834"/>
      <c r="BD115" s="834"/>
      <c r="BE115" s="834"/>
      <c r="BF115" s="834"/>
      <c r="BG115" s="834"/>
      <c r="BH115" s="834"/>
      <c r="BI115" s="834"/>
      <c r="BJ115" s="834"/>
      <c r="BK115" s="834"/>
      <c r="BL115" s="834"/>
      <c r="BM115" s="834"/>
      <c r="BN115" s="834"/>
      <c r="BO115" s="834"/>
      <c r="BP115" s="835"/>
      <c r="BQ115" s="900">
        <v>45562</v>
      </c>
      <c r="BR115" s="901"/>
      <c r="BS115" s="901"/>
      <c r="BT115" s="901"/>
      <c r="BU115" s="901"/>
      <c r="BV115" s="901" t="s">
        <v>232</v>
      </c>
      <c r="BW115" s="901"/>
      <c r="BX115" s="901"/>
      <c r="BY115" s="901"/>
      <c r="BZ115" s="901"/>
      <c r="CA115" s="901" t="s">
        <v>232</v>
      </c>
      <c r="CB115" s="901"/>
      <c r="CC115" s="901"/>
      <c r="CD115" s="901"/>
      <c r="CE115" s="901"/>
      <c r="CF115" s="962" t="s">
        <v>232</v>
      </c>
      <c r="CG115" s="963"/>
      <c r="CH115" s="963"/>
      <c r="CI115" s="963"/>
      <c r="CJ115" s="963"/>
      <c r="CK115" s="1018"/>
      <c r="CL115" s="905"/>
      <c r="CM115" s="899" t="s">
        <v>456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232</v>
      </c>
      <c r="DH115" s="864"/>
      <c r="DI115" s="864"/>
      <c r="DJ115" s="864"/>
      <c r="DK115" s="865"/>
      <c r="DL115" s="866" t="s">
        <v>232</v>
      </c>
      <c r="DM115" s="864"/>
      <c r="DN115" s="864"/>
      <c r="DO115" s="864"/>
      <c r="DP115" s="865"/>
      <c r="DQ115" s="866" t="s">
        <v>232</v>
      </c>
      <c r="DR115" s="864"/>
      <c r="DS115" s="864"/>
      <c r="DT115" s="864"/>
      <c r="DU115" s="865"/>
      <c r="DV115" s="911" t="s">
        <v>232</v>
      </c>
      <c r="DW115" s="912"/>
      <c r="DX115" s="912"/>
      <c r="DY115" s="912"/>
      <c r="DZ115" s="913"/>
    </row>
    <row r="116" spans="1:130" s="248" customFormat="1" ht="26.25" customHeight="1" x14ac:dyDescent="0.15">
      <c r="A116" s="1007"/>
      <c r="B116" s="1008"/>
      <c r="C116" s="967" t="s">
        <v>457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329</v>
      </c>
      <c r="AB116" s="864"/>
      <c r="AC116" s="864"/>
      <c r="AD116" s="864"/>
      <c r="AE116" s="865"/>
      <c r="AF116" s="866">
        <v>22</v>
      </c>
      <c r="AG116" s="864"/>
      <c r="AH116" s="864"/>
      <c r="AI116" s="864"/>
      <c r="AJ116" s="865"/>
      <c r="AK116" s="866" t="s">
        <v>232</v>
      </c>
      <c r="AL116" s="864"/>
      <c r="AM116" s="864"/>
      <c r="AN116" s="864"/>
      <c r="AO116" s="865"/>
      <c r="AP116" s="911" t="s">
        <v>232</v>
      </c>
      <c r="AQ116" s="912"/>
      <c r="AR116" s="912"/>
      <c r="AS116" s="912"/>
      <c r="AT116" s="913"/>
      <c r="AU116" s="1023"/>
      <c r="AV116" s="1024"/>
      <c r="AW116" s="1024"/>
      <c r="AX116" s="1024"/>
      <c r="AY116" s="1024"/>
      <c r="AZ116" s="950" t="s">
        <v>458</v>
      </c>
      <c r="BA116" s="951"/>
      <c r="BB116" s="951"/>
      <c r="BC116" s="951"/>
      <c r="BD116" s="951"/>
      <c r="BE116" s="951"/>
      <c r="BF116" s="951"/>
      <c r="BG116" s="951"/>
      <c r="BH116" s="951"/>
      <c r="BI116" s="951"/>
      <c r="BJ116" s="951"/>
      <c r="BK116" s="951"/>
      <c r="BL116" s="951"/>
      <c r="BM116" s="951"/>
      <c r="BN116" s="951"/>
      <c r="BO116" s="951"/>
      <c r="BP116" s="952"/>
      <c r="BQ116" s="900" t="s">
        <v>232</v>
      </c>
      <c r="BR116" s="901"/>
      <c r="BS116" s="901"/>
      <c r="BT116" s="901"/>
      <c r="BU116" s="901"/>
      <c r="BV116" s="901" t="s">
        <v>232</v>
      </c>
      <c r="BW116" s="901"/>
      <c r="BX116" s="901"/>
      <c r="BY116" s="901"/>
      <c r="BZ116" s="901"/>
      <c r="CA116" s="901" t="s">
        <v>232</v>
      </c>
      <c r="CB116" s="901"/>
      <c r="CC116" s="901"/>
      <c r="CD116" s="901"/>
      <c r="CE116" s="901"/>
      <c r="CF116" s="962" t="s">
        <v>232</v>
      </c>
      <c r="CG116" s="963"/>
      <c r="CH116" s="963"/>
      <c r="CI116" s="963"/>
      <c r="CJ116" s="963"/>
      <c r="CK116" s="1018"/>
      <c r="CL116" s="905"/>
      <c r="CM116" s="908" t="s">
        <v>459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232</v>
      </c>
      <c r="DH116" s="864"/>
      <c r="DI116" s="864"/>
      <c r="DJ116" s="864"/>
      <c r="DK116" s="865"/>
      <c r="DL116" s="866" t="s">
        <v>232</v>
      </c>
      <c r="DM116" s="864"/>
      <c r="DN116" s="864"/>
      <c r="DO116" s="864"/>
      <c r="DP116" s="865"/>
      <c r="DQ116" s="866" t="s">
        <v>232</v>
      </c>
      <c r="DR116" s="864"/>
      <c r="DS116" s="864"/>
      <c r="DT116" s="864"/>
      <c r="DU116" s="865"/>
      <c r="DV116" s="911" t="s">
        <v>232</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460</v>
      </c>
      <c r="Z117" s="990"/>
      <c r="AA117" s="995">
        <v>1674958</v>
      </c>
      <c r="AB117" s="996"/>
      <c r="AC117" s="996"/>
      <c r="AD117" s="996"/>
      <c r="AE117" s="997"/>
      <c r="AF117" s="998">
        <v>1698607</v>
      </c>
      <c r="AG117" s="996"/>
      <c r="AH117" s="996"/>
      <c r="AI117" s="996"/>
      <c r="AJ117" s="997"/>
      <c r="AK117" s="998">
        <v>1720810</v>
      </c>
      <c r="AL117" s="996"/>
      <c r="AM117" s="996"/>
      <c r="AN117" s="996"/>
      <c r="AO117" s="997"/>
      <c r="AP117" s="999"/>
      <c r="AQ117" s="1000"/>
      <c r="AR117" s="1000"/>
      <c r="AS117" s="1000"/>
      <c r="AT117" s="1001"/>
      <c r="AU117" s="1023"/>
      <c r="AV117" s="1024"/>
      <c r="AW117" s="1024"/>
      <c r="AX117" s="1024"/>
      <c r="AY117" s="1024"/>
      <c r="AZ117" s="950" t="s">
        <v>461</v>
      </c>
      <c r="BA117" s="951"/>
      <c r="BB117" s="951"/>
      <c r="BC117" s="951"/>
      <c r="BD117" s="951"/>
      <c r="BE117" s="951"/>
      <c r="BF117" s="951"/>
      <c r="BG117" s="951"/>
      <c r="BH117" s="951"/>
      <c r="BI117" s="951"/>
      <c r="BJ117" s="951"/>
      <c r="BK117" s="951"/>
      <c r="BL117" s="951"/>
      <c r="BM117" s="951"/>
      <c r="BN117" s="951"/>
      <c r="BO117" s="951"/>
      <c r="BP117" s="952"/>
      <c r="BQ117" s="900" t="s">
        <v>232</v>
      </c>
      <c r="BR117" s="901"/>
      <c r="BS117" s="901"/>
      <c r="BT117" s="901"/>
      <c r="BU117" s="901"/>
      <c r="BV117" s="901" t="s">
        <v>232</v>
      </c>
      <c r="BW117" s="901"/>
      <c r="BX117" s="901"/>
      <c r="BY117" s="901"/>
      <c r="BZ117" s="901"/>
      <c r="CA117" s="901" t="s">
        <v>232</v>
      </c>
      <c r="CB117" s="901"/>
      <c r="CC117" s="901"/>
      <c r="CD117" s="901"/>
      <c r="CE117" s="901"/>
      <c r="CF117" s="962" t="s">
        <v>232</v>
      </c>
      <c r="CG117" s="963"/>
      <c r="CH117" s="963"/>
      <c r="CI117" s="963"/>
      <c r="CJ117" s="963"/>
      <c r="CK117" s="1018"/>
      <c r="CL117" s="905"/>
      <c r="CM117" s="908" t="s">
        <v>462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232</v>
      </c>
      <c r="DH117" s="864"/>
      <c r="DI117" s="864"/>
      <c r="DJ117" s="864"/>
      <c r="DK117" s="865"/>
      <c r="DL117" s="866" t="s">
        <v>232</v>
      </c>
      <c r="DM117" s="864"/>
      <c r="DN117" s="864"/>
      <c r="DO117" s="864"/>
      <c r="DP117" s="865"/>
      <c r="DQ117" s="866" t="s">
        <v>232</v>
      </c>
      <c r="DR117" s="864"/>
      <c r="DS117" s="864"/>
      <c r="DT117" s="864"/>
      <c r="DU117" s="865"/>
      <c r="DV117" s="911" t="s">
        <v>232</v>
      </c>
      <c r="DW117" s="912"/>
      <c r="DX117" s="912"/>
      <c r="DY117" s="912"/>
      <c r="DZ117" s="913"/>
    </row>
    <row r="118" spans="1:130" s="248" customFormat="1" ht="26.25" customHeight="1" x14ac:dyDescent="0.15">
      <c r="A118" s="988" t="s">
        <v>435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432</v>
      </c>
      <c r="AB118" s="989"/>
      <c r="AC118" s="989"/>
      <c r="AD118" s="989"/>
      <c r="AE118" s="990"/>
      <c r="AF118" s="991" t="s">
        <v>433</v>
      </c>
      <c r="AG118" s="989"/>
      <c r="AH118" s="989"/>
      <c r="AI118" s="989"/>
      <c r="AJ118" s="990"/>
      <c r="AK118" s="991" t="s">
        <v>307</v>
      </c>
      <c r="AL118" s="989"/>
      <c r="AM118" s="989"/>
      <c r="AN118" s="989"/>
      <c r="AO118" s="990"/>
      <c r="AP118" s="992" t="s">
        <v>434</v>
      </c>
      <c r="AQ118" s="993"/>
      <c r="AR118" s="993"/>
      <c r="AS118" s="993"/>
      <c r="AT118" s="994"/>
      <c r="AU118" s="1023"/>
      <c r="AV118" s="1024"/>
      <c r="AW118" s="1024"/>
      <c r="AX118" s="1024"/>
      <c r="AY118" s="1024"/>
      <c r="AZ118" s="966" t="s">
        <v>463</v>
      </c>
      <c r="BA118" s="967"/>
      <c r="BB118" s="967"/>
      <c r="BC118" s="967"/>
      <c r="BD118" s="967"/>
      <c r="BE118" s="967"/>
      <c r="BF118" s="967"/>
      <c r="BG118" s="967"/>
      <c r="BH118" s="967"/>
      <c r="BI118" s="967"/>
      <c r="BJ118" s="967"/>
      <c r="BK118" s="967"/>
      <c r="BL118" s="967"/>
      <c r="BM118" s="967"/>
      <c r="BN118" s="967"/>
      <c r="BO118" s="967"/>
      <c r="BP118" s="968"/>
      <c r="BQ118" s="969" t="s">
        <v>232</v>
      </c>
      <c r="BR118" s="932"/>
      <c r="BS118" s="932"/>
      <c r="BT118" s="932"/>
      <c r="BU118" s="932"/>
      <c r="BV118" s="932" t="s">
        <v>232</v>
      </c>
      <c r="BW118" s="932"/>
      <c r="BX118" s="932"/>
      <c r="BY118" s="932"/>
      <c r="BZ118" s="932"/>
      <c r="CA118" s="932" t="s">
        <v>232</v>
      </c>
      <c r="CB118" s="932"/>
      <c r="CC118" s="932"/>
      <c r="CD118" s="932"/>
      <c r="CE118" s="932"/>
      <c r="CF118" s="962" t="s">
        <v>232</v>
      </c>
      <c r="CG118" s="963"/>
      <c r="CH118" s="963"/>
      <c r="CI118" s="963"/>
      <c r="CJ118" s="963"/>
      <c r="CK118" s="1018"/>
      <c r="CL118" s="905"/>
      <c r="CM118" s="908" t="s">
        <v>464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232</v>
      </c>
      <c r="DH118" s="864"/>
      <c r="DI118" s="864"/>
      <c r="DJ118" s="864"/>
      <c r="DK118" s="865"/>
      <c r="DL118" s="866" t="s">
        <v>232</v>
      </c>
      <c r="DM118" s="864"/>
      <c r="DN118" s="864"/>
      <c r="DO118" s="864"/>
      <c r="DP118" s="865"/>
      <c r="DQ118" s="866" t="s">
        <v>232</v>
      </c>
      <c r="DR118" s="864"/>
      <c r="DS118" s="864"/>
      <c r="DT118" s="864"/>
      <c r="DU118" s="865"/>
      <c r="DV118" s="911" t="s">
        <v>232</v>
      </c>
      <c r="DW118" s="912"/>
      <c r="DX118" s="912"/>
      <c r="DY118" s="912"/>
      <c r="DZ118" s="913"/>
    </row>
    <row r="119" spans="1:130" s="248" customFormat="1" ht="26.25" customHeight="1" x14ac:dyDescent="0.15">
      <c r="A119" s="902" t="s">
        <v>438</v>
      </c>
      <c r="B119" s="903"/>
      <c r="C119" s="978" t="s">
        <v>439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v>7353</v>
      </c>
      <c r="AB119" s="982"/>
      <c r="AC119" s="982"/>
      <c r="AD119" s="982"/>
      <c r="AE119" s="983"/>
      <c r="AF119" s="984">
        <v>7435</v>
      </c>
      <c r="AG119" s="982"/>
      <c r="AH119" s="982"/>
      <c r="AI119" s="982"/>
      <c r="AJ119" s="983"/>
      <c r="AK119" s="984">
        <v>7527</v>
      </c>
      <c r="AL119" s="982"/>
      <c r="AM119" s="982"/>
      <c r="AN119" s="982"/>
      <c r="AO119" s="983"/>
      <c r="AP119" s="985">
        <v>0.1</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465</v>
      </c>
      <c r="BP119" s="965"/>
      <c r="BQ119" s="969">
        <v>16734850</v>
      </c>
      <c r="BR119" s="932"/>
      <c r="BS119" s="932"/>
      <c r="BT119" s="932"/>
      <c r="BU119" s="932"/>
      <c r="BV119" s="932">
        <v>16280990</v>
      </c>
      <c r="BW119" s="932"/>
      <c r="BX119" s="932"/>
      <c r="BY119" s="932"/>
      <c r="BZ119" s="932"/>
      <c r="CA119" s="932">
        <v>16362069</v>
      </c>
      <c r="CB119" s="932"/>
      <c r="CC119" s="932"/>
      <c r="CD119" s="932"/>
      <c r="CE119" s="932"/>
      <c r="CF119" s="830"/>
      <c r="CG119" s="831"/>
      <c r="CH119" s="831"/>
      <c r="CI119" s="831"/>
      <c r="CJ119" s="921"/>
      <c r="CK119" s="1019"/>
      <c r="CL119" s="907"/>
      <c r="CM119" s="925" t="s">
        <v>466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5765</v>
      </c>
      <c r="DH119" s="847"/>
      <c r="DI119" s="847"/>
      <c r="DJ119" s="847"/>
      <c r="DK119" s="848"/>
      <c r="DL119" s="849">
        <v>3329</v>
      </c>
      <c r="DM119" s="847"/>
      <c r="DN119" s="847"/>
      <c r="DO119" s="847"/>
      <c r="DP119" s="848"/>
      <c r="DQ119" s="849">
        <v>1767</v>
      </c>
      <c r="DR119" s="847"/>
      <c r="DS119" s="847"/>
      <c r="DT119" s="847"/>
      <c r="DU119" s="848"/>
      <c r="DV119" s="935">
        <v>0</v>
      </c>
      <c r="DW119" s="936"/>
      <c r="DX119" s="936"/>
      <c r="DY119" s="936"/>
      <c r="DZ119" s="937"/>
    </row>
    <row r="120" spans="1:130" s="248" customFormat="1" ht="26.25" customHeight="1" x14ac:dyDescent="0.15">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232</v>
      </c>
      <c r="AB120" s="864"/>
      <c r="AC120" s="864"/>
      <c r="AD120" s="864"/>
      <c r="AE120" s="865"/>
      <c r="AF120" s="866" t="s">
        <v>232</v>
      </c>
      <c r="AG120" s="864"/>
      <c r="AH120" s="864"/>
      <c r="AI120" s="864"/>
      <c r="AJ120" s="865"/>
      <c r="AK120" s="866" t="s">
        <v>232</v>
      </c>
      <c r="AL120" s="864"/>
      <c r="AM120" s="864"/>
      <c r="AN120" s="864"/>
      <c r="AO120" s="865"/>
      <c r="AP120" s="911" t="s">
        <v>232</v>
      </c>
      <c r="AQ120" s="912"/>
      <c r="AR120" s="912"/>
      <c r="AS120" s="912"/>
      <c r="AT120" s="913"/>
      <c r="AU120" s="970" t="s">
        <v>467</v>
      </c>
      <c r="AV120" s="971"/>
      <c r="AW120" s="971"/>
      <c r="AX120" s="971"/>
      <c r="AY120" s="972"/>
      <c r="AZ120" s="947" t="s">
        <v>468</v>
      </c>
      <c r="BA120" s="892"/>
      <c r="BB120" s="892"/>
      <c r="BC120" s="892"/>
      <c r="BD120" s="892"/>
      <c r="BE120" s="892"/>
      <c r="BF120" s="892"/>
      <c r="BG120" s="892"/>
      <c r="BH120" s="892"/>
      <c r="BI120" s="892"/>
      <c r="BJ120" s="892"/>
      <c r="BK120" s="892"/>
      <c r="BL120" s="892"/>
      <c r="BM120" s="892"/>
      <c r="BN120" s="892"/>
      <c r="BO120" s="892"/>
      <c r="BP120" s="893"/>
      <c r="BQ120" s="948">
        <v>6227125</v>
      </c>
      <c r="BR120" s="929"/>
      <c r="BS120" s="929"/>
      <c r="BT120" s="929"/>
      <c r="BU120" s="929"/>
      <c r="BV120" s="929">
        <v>6097955</v>
      </c>
      <c r="BW120" s="929"/>
      <c r="BX120" s="929"/>
      <c r="BY120" s="929"/>
      <c r="BZ120" s="929"/>
      <c r="CA120" s="929">
        <v>5892145</v>
      </c>
      <c r="CB120" s="929"/>
      <c r="CC120" s="929"/>
      <c r="CD120" s="929"/>
      <c r="CE120" s="929"/>
      <c r="CF120" s="953">
        <v>102.7</v>
      </c>
      <c r="CG120" s="954"/>
      <c r="CH120" s="954"/>
      <c r="CI120" s="954"/>
      <c r="CJ120" s="954"/>
      <c r="CK120" s="955" t="s">
        <v>469</v>
      </c>
      <c r="CL120" s="939"/>
      <c r="CM120" s="939"/>
      <c r="CN120" s="939"/>
      <c r="CO120" s="940"/>
      <c r="CP120" s="959" t="s">
        <v>470</v>
      </c>
      <c r="CQ120" s="960"/>
      <c r="CR120" s="960"/>
      <c r="CS120" s="960"/>
      <c r="CT120" s="960"/>
      <c r="CU120" s="960"/>
      <c r="CV120" s="960"/>
      <c r="CW120" s="960"/>
      <c r="CX120" s="960"/>
      <c r="CY120" s="960"/>
      <c r="CZ120" s="960"/>
      <c r="DA120" s="960"/>
      <c r="DB120" s="960"/>
      <c r="DC120" s="960"/>
      <c r="DD120" s="960"/>
      <c r="DE120" s="960"/>
      <c r="DF120" s="961"/>
      <c r="DG120" s="948">
        <v>887061</v>
      </c>
      <c r="DH120" s="929"/>
      <c r="DI120" s="929"/>
      <c r="DJ120" s="929"/>
      <c r="DK120" s="929"/>
      <c r="DL120" s="929">
        <v>797072</v>
      </c>
      <c r="DM120" s="929"/>
      <c r="DN120" s="929"/>
      <c r="DO120" s="929"/>
      <c r="DP120" s="929"/>
      <c r="DQ120" s="929">
        <v>734855</v>
      </c>
      <c r="DR120" s="929"/>
      <c r="DS120" s="929"/>
      <c r="DT120" s="929"/>
      <c r="DU120" s="929"/>
      <c r="DV120" s="930">
        <v>12.8</v>
      </c>
      <c r="DW120" s="930"/>
      <c r="DX120" s="930"/>
      <c r="DY120" s="930"/>
      <c r="DZ120" s="931"/>
    </row>
    <row r="121" spans="1:130" s="248" customFormat="1" ht="26.25" customHeight="1" x14ac:dyDescent="0.15">
      <c r="A121" s="904"/>
      <c r="B121" s="905"/>
      <c r="C121" s="950" t="s">
        <v>471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232</v>
      </c>
      <c r="AB121" s="864"/>
      <c r="AC121" s="864"/>
      <c r="AD121" s="864"/>
      <c r="AE121" s="865"/>
      <c r="AF121" s="866" t="s">
        <v>232</v>
      </c>
      <c r="AG121" s="864"/>
      <c r="AH121" s="864"/>
      <c r="AI121" s="864"/>
      <c r="AJ121" s="865"/>
      <c r="AK121" s="866" t="s">
        <v>232</v>
      </c>
      <c r="AL121" s="864"/>
      <c r="AM121" s="864"/>
      <c r="AN121" s="864"/>
      <c r="AO121" s="865"/>
      <c r="AP121" s="911" t="s">
        <v>232</v>
      </c>
      <c r="AQ121" s="912"/>
      <c r="AR121" s="912"/>
      <c r="AS121" s="912"/>
      <c r="AT121" s="913"/>
      <c r="AU121" s="973"/>
      <c r="AV121" s="974"/>
      <c r="AW121" s="974"/>
      <c r="AX121" s="974"/>
      <c r="AY121" s="975"/>
      <c r="AZ121" s="899" t="s">
        <v>472</v>
      </c>
      <c r="BA121" s="834"/>
      <c r="BB121" s="834"/>
      <c r="BC121" s="834"/>
      <c r="BD121" s="834"/>
      <c r="BE121" s="834"/>
      <c r="BF121" s="834"/>
      <c r="BG121" s="834"/>
      <c r="BH121" s="834"/>
      <c r="BI121" s="834"/>
      <c r="BJ121" s="834"/>
      <c r="BK121" s="834"/>
      <c r="BL121" s="834"/>
      <c r="BM121" s="834"/>
      <c r="BN121" s="834"/>
      <c r="BO121" s="834"/>
      <c r="BP121" s="835"/>
      <c r="BQ121" s="900">
        <v>164798</v>
      </c>
      <c r="BR121" s="901"/>
      <c r="BS121" s="901"/>
      <c r="BT121" s="901"/>
      <c r="BU121" s="901"/>
      <c r="BV121" s="901">
        <v>4789</v>
      </c>
      <c r="BW121" s="901"/>
      <c r="BX121" s="901"/>
      <c r="BY121" s="901"/>
      <c r="BZ121" s="901"/>
      <c r="CA121" s="901">
        <v>5651</v>
      </c>
      <c r="CB121" s="901"/>
      <c r="CC121" s="901"/>
      <c r="CD121" s="901"/>
      <c r="CE121" s="901"/>
      <c r="CF121" s="962">
        <v>0.1</v>
      </c>
      <c r="CG121" s="963"/>
      <c r="CH121" s="963"/>
      <c r="CI121" s="963"/>
      <c r="CJ121" s="963"/>
      <c r="CK121" s="956"/>
      <c r="CL121" s="942"/>
      <c r="CM121" s="942"/>
      <c r="CN121" s="942"/>
      <c r="CO121" s="943"/>
      <c r="CP121" s="922" t="s">
        <v>410</v>
      </c>
      <c r="CQ121" s="923"/>
      <c r="CR121" s="923"/>
      <c r="CS121" s="923"/>
      <c r="CT121" s="923"/>
      <c r="CU121" s="923"/>
      <c r="CV121" s="923"/>
      <c r="CW121" s="923"/>
      <c r="CX121" s="923"/>
      <c r="CY121" s="923"/>
      <c r="CZ121" s="923"/>
      <c r="DA121" s="923"/>
      <c r="DB121" s="923"/>
      <c r="DC121" s="923"/>
      <c r="DD121" s="923"/>
      <c r="DE121" s="923"/>
      <c r="DF121" s="924"/>
      <c r="DG121" s="900">
        <v>223601</v>
      </c>
      <c r="DH121" s="901"/>
      <c r="DI121" s="901"/>
      <c r="DJ121" s="901"/>
      <c r="DK121" s="901"/>
      <c r="DL121" s="901">
        <v>207738</v>
      </c>
      <c r="DM121" s="901"/>
      <c r="DN121" s="901"/>
      <c r="DO121" s="901"/>
      <c r="DP121" s="901"/>
      <c r="DQ121" s="901">
        <v>191583</v>
      </c>
      <c r="DR121" s="901"/>
      <c r="DS121" s="901"/>
      <c r="DT121" s="901"/>
      <c r="DU121" s="901"/>
      <c r="DV121" s="878">
        <v>3.3</v>
      </c>
      <c r="DW121" s="878"/>
      <c r="DX121" s="878"/>
      <c r="DY121" s="878"/>
      <c r="DZ121" s="879"/>
    </row>
    <row r="122" spans="1:130" s="248" customFormat="1" ht="26.25" customHeight="1" x14ac:dyDescent="0.15">
      <c r="A122" s="904"/>
      <c r="B122" s="905"/>
      <c r="C122" s="908" t="s">
        <v>453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232</v>
      </c>
      <c r="AB122" s="864"/>
      <c r="AC122" s="864"/>
      <c r="AD122" s="864"/>
      <c r="AE122" s="865"/>
      <c r="AF122" s="866" t="s">
        <v>232</v>
      </c>
      <c r="AG122" s="864"/>
      <c r="AH122" s="864"/>
      <c r="AI122" s="864"/>
      <c r="AJ122" s="865"/>
      <c r="AK122" s="866" t="s">
        <v>232</v>
      </c>
      <c r="AL122" s="864"/>
      <c r="AM122" s="864"/>
      <c r="AN122" s="864"/>
      <c r="AO122" s="865"/>
      <c r="AP122" s="911" t="s">
        <v>232</v>
      </c>
      <c r="AQ122" s="912"/>
      <c r="AR122" s="912"/>
      <c r="AS122" s="912"/>
      <c r="AT122" s="913"/>
      <c r="AU122" s="973"/>
      <c r="AV122" s="974"/>
      <c r="AW122" s="974"/>
      <c r="AX122" s="974"/>
      <c r="AY122" s="975"/>
      <c r="AZ122" s="966" t="s">
        <v>473</v>
      </c>
      <c r="BA122" s="967"/>
      <c r="BB122" s="967"/>
      <c r="BC122" s="967"/>
      <c r="BD122" s="967"/>
      <c r="BE122" s="967"/>
      <c r="BF122" s="967"/>
      <c r="BG122" s="967"/>
      <c r="BH122" s="967"/>
      <c r="BI122" s="967"/>
      <c r="BJ122" s="967"/>
      <c r="BK122" s="967"/>
      <c r="BL122" s="967"/>
      <c r="BM122" s="967"/>
      <c r="BN122" s="967"/>
      <c r="BO122" s="967"/>
      <c r="BP122" s="968"/>
      <c r="BQ122" s="969">
        <v>11004118</v>
      </c>
      <c r="BR122" s="932"/>
      <c r="BS122" s="932"/>
      <c r="BT122" s="932"/>
      <c r="BU122" s="932"/>
      <c r="BV122" s="932">
        <v>10786700</v>
      </c>
      <c r="BW122" s="932"/>
      <c r="BX122" s="932"/>
      <c r="BY122" s="932"/>
      <c r="BZ122" s="932"/>
      <c r="CA122" s="932">
        <v>11016739</v>
      </c>
      <c r="CB122" s="932"/>
      <c r="CC122" s="932"/>
      <c r="CD122" s="932"/>
      <c r="CE122" s="932"/>
      <c r="CF122" s="933">
        <v>192</v>
      </c>
      <c r="CG122" s="934"/>
      <c r="CH122" s="934"/>
      <c r="CI122" s="934"/>
      <c r="CJ122" s="934"/>
      <c r="CK122" s="956"/>
      <c r="CL122" s="942"/>
      <c r="CM122" s="942"/>
      <c r="CN122" s="942"/>
      <c r="CO122" s="943"/>
      <c r="CP122" s="922" t="s">
        <v>474</v>
      </c>
      <c r="CQ122" s="923"/>
      <c r="CR122" s="923"/>
      <c r="CS122" s="923"/>
      <c r="CT122" s="923"/>
      <c r="CU122" s="923"/>
      <c r="CV122" s="923"/>
      <c r="CW122" s="923"/>
      <c r="CX122" s="923"/>
      <c r="CY122" s="923"/>
      <c r="CZ122" s="923"/>
      <c r="DA122" s="923"/>
      <c r="DB122" s="923"/>
      <c r="DC122" s="923"/>
      <c r="DD122" s="923"/>
      <c r="DE122" s="923"/>
      <c r="DF122" s="924"/>
      <c r="DG122" s="900">
        <v>136264</v>
      </c>
      <c r="DH122" s="901"/>
      <c r="DI122" s="901"/>
      <c r="DJ122" s="901"/>
      <c r="DK122" s="901"/>
      <c r="DL122" s="901">
        <v>120474</v>
      </c>
      <c r="DM122" s="901"/>
      <c r="DN122" s="901"/>
      <c r="DO122" s="901"/>
      <c r="DP122" s="901"/>
      <c r="DQ122" s="901">
        <v>104293</v>
      </c>
      <c r="DR122" s="901"/>
      <c r="DS122" s="901"/>
      <c r="DT122" s="901"/>
      <c r="DU122" s="901"/>
      <c r="DV122" s="878">
        <v>1.8</v>
      </c>
      <c r="DW122" s="878"/>
      <c r="DX122" s="878"/>
      <c r="DY122" s="878"/>
      <c r="DZ122" s="879"/>
    </row>
    <row r="123" spans="1:130" s="248" customFormat="1" ht="26.25" customHeight="1" x14ac:dyDescent="0.15">
      <c r="A123" s="904"/>
      <c r="B123" s="905"/>
      <c r="C123" s="908" t="s">
        <v>459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232</v>
      </c>
      <c r="AB123" s="864"/>
      <c r="AC123" s="864"/>
      <c r="AD123" s="864"/>
      <c r="AE123" s="865"/>
      <c r="AF123" s="866" t="s">
        <v>232</v>
      </c>
      <c r="AG123" s="864"/>
      <c r="AH123" s="864"/>
      <c r="AI123" s="864"/>
      <c r="AJ123" s="865"/>
      <c r="AK123" s="866" t="s">
        <v>232</v>
      </c>
      <c r="AL123" s="864"/>
      <c r="AM123" s="864"/>
      <c r="AN123" s="864"/>
      <c r="AO123" s="865"/>
      <c r="AP123" s="911" t="s">
        <v>232</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475</v>
      </c>
      <c r="BP123" s="965"/>
      <c r="BQ123" s="919">
        <v>17396041</v>
      </c>
      <c r="BR123" s="920"/>
      <c r="BS123" s="920"/>
      <c r="BT123" s="920"/>
      <c r="BU123" s="920"/>
      <c r="BV123" s="920">
        <v>16889444</v>
      </c>
      <c r="BW123" s="920"/>
      <c r="BX123" s="920"/>
      <c r="BY123" s="920"/>
      <c r="BZ123" s="920"/>
      <c r="CA123" s="920">
        <v>16914535</v>
      </c>
      <c r="CB123" s="920"/>
      <c r="CC123" s="920"/>
      <c r="CD123" s="920"/>
      <c r="CE123" s="920"/>
      <c r="CF123" s="830"/>
      <c r="CG123" s="831"/>
      <c r="CH123" s="831"/>
      <c r="CI123" s="831"/>
      <c r="CJ123" s="921"/>
      <c r="CK123" s="956"/>
      <c r="CL123" s="942"/>
      <c r="CM123" s="942"/>
      <c r="CN123" s="942"/>
      <c r="CO123" s="943"/>
      <c r="CP123" s="922" t="s">
        <v>476</v>
      </c>
      <c r="CQ123" s="923"/>
      <c r="CR123" s="923"/>
      <c r="CS123" s="923"/>
      <c r="CT123" s="923"/>
      <c r="CU123" s="923"/>
      <c r="CV123" s="923"/>
      <c r="CW123" s="923"/>
      <c r="CX123" s="923"/>
      <c r="CY123" s="923"/>
      <c r="CZ123" s="923"/>
      <c r="DA123" s="923"/>
      <c r="DB123" s="923"/>
      <c r="DC123" s="923"/>
      <c r="DD123" s="923"/>
      <c r="DE123" s="923"/>
      <c r="DF123" s="924"/>
      <c r="DG123" s="863" t="s">
        <v>232</v>
      </c>
      <c r="DH123" s="864"/>
      <c r="DI123" s="864"/>
      <c r="DJ123" s="864"/>
      <c r="DK123" s="865"/>
      <c r="DL123" s="866" t="s">
        <v>232</v>
      </c>
      <c r="DM123" s="864"/>
      <c r="DN123" s="864"/>
      <c r="DO123" s="864"/>
      <c r="DP123" s="865"/>
      <c r="DQ123" s="866" t="s">
        <v>232</v>
      </c>
      <c r="DR123" s="864"/>
      <c r="DS123" s="864"/>
      <c r="DT123" s="864"/>
      <c r="DU123" s="865"/>
      <c r="DV123" s="911" t="s">
        <v>232</v>
      </c>
      <c r="DW123" s="912"/>
      <c r="DX123" s="912"/>
      <c r="DY123" s="912"/>
      <c r="DZ123" s="913"/>
    </row>
    <row r="124" spans="1:130" s="248" customFormat="1" ht="26.25" customHeight="1" thickBot="1" x14ac:dyDescent="0.2">
      <c r="A124" s="904"/>
      <c r="B124" s="905"/>
      <c r="C124" s="908" t="s">
        <v>462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232</v>
      </c>
      <c r="AB124" s="864"/>
      <c r="AC124" s="864"/>
      <c r="AD124" s="864"/>
      <c r="AE124" s="865"/>
      <c r="AF124" s="866" t="s">
        <v>232</v>
      </c>
      <c r="AG124" s="864"/>
      <c r="AH124" s="864"/>
      <c r="AI124" s="864"/>
      <c r="AJ124" s="865"/>
      <c r="AK124" s="866" t="s">
        <v>232</v>
      </c>
      <c r="AL124" s="864"/>
      <c r="AM124" s="864"/>
      <c r="AN124" s="864"/>
      <c r="AO124" s="865"/>
      <c r="AP124" s="911" t="s">
        <v>232</v>
      </c>
      <c r="AQ124" s="912"/>
      <c r="AR124" s="912"/>
      <c r="AS124" s="912"/>
      <c r="AT124" s="913"/>
      <c r="AU124" s="914" t="s">
        <v>477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232</v>
      </c>
      <c r="BR124" s="918"/>
      <c r="BS124" s="918"/>
      <c r="BT124" s="918"/>
      <c r="BU124" s="918"/>
      <c r="BV124" s="918" t="s">
        <v>232</v>
      </c>
      <c r="BW124" s="918"/>
      <c r="BX124" s="918"/>
      <c r="BY124" s="918"/>
      <c r="BZ124" s="918"/>
      <c r="CA124" s="918" t="s">
        <v>232</v>
      </c>
      <c r="CB124" s="918"/>
      <c r="CC124" s="918"/>
      <c r="CD124" s="918"/>
      <c r="CE124" s="918"/>
      <c r="CF124" s="808"/>
      <c r="CG124" s="809"/>
      <c r="CH124" s="809"/>
      <c r="CI124" s="809"/>
      <c r="CJ124" s="949"/>
      <c r="CK124" s="957"/>
      <c r="CL124" s="957"/>
      <c r="CM124" s="957"/>
      <c r="CN124" s="957"/>
      <c r="CO124" s="958"/>
      <c r="CP124" s="922" t="s">
        <v>478</v>
      </c>
      <c r="CQ124" s="923"/>
      <c r="CR124" s="923"/>
      <c r="CS124" s="923"/>
      <c r="CT124" s="923"/>
      <c r="CU124" s="923"/>
      <c r="CV124" s="923"/>
      <c r="CW124" s="923"/>
      <c r="CX124" s="923"/>
      <c r="CY124" s="923"/>
      <c r="CZ124" s="923"/>
      <c r="DA124" s="923"/>
      <c r="DB124" s="923"/>
      <c r="DC124" s="923"/>
      <c r="DD124" s="923"/>
      <c r="DE124" s="923"/>
      <c r="DF124" s="924"/>
      <c r="DG124" s="846" t="s">
        <v>232</v>
      </c>
      <c r="DH124" s="847"/>
      <c r="DI124" s="847"/>
      <c r="DJ124" s="847"/>
      <c r="DK124" s="848"/>
      <c r="DL124" s="849" t="s">
        <v>232</v>
      </c>
      <c r="DM124" s="847"/>
      <c r="DN124" s="847"/>
      <c r="DO124" s="847"/>
      <c r="DP124" s="848"/>
      <c r="DQ124" s="849" t="s">
        <v>232</v>
      </c>
      <c r="DR124" s="847"/>
      <c r="DS124" s="847"/>
      <c r="DT124" s="847"/>
      <c r="DU124" s="848"/>
      <c r="DV124" s="935" t="s">
        <v>479</v>
      </c>
      <c r="DW124" s="936"/>
      <c r="DX124" s="936"/>
      <c r="DY124" s="936"/>
      <c r="DZ124" s="937"/>
    </row>
    <row r="125" spans="1:130" s="248" customFormat="1" ht="26.25" customHeight="1" x14ac:dyDescent="0.15">
      <c r="A125" s="904"/>
      <c r="B125" s="905"/>
      <c r="C125" s="908" t="s">
        <v>464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232</v>
      </c>
      <c r="AB125" s="864"/>
      <c r="AC125" s="864"/>
      <c r="AD125" s="864"/>
      <c r="AE125" s="865"/>
      <c r="AF125" s="866" t="s">
        <v>232</v>
      </c>
      <c r="AG125" s="864"/>
      <c r="AH125" s="864"/>
      <c r="AI125" s="864"/>
      <c r="AJ125" s="865"/>
      <c r="AK125" s="866" t="s">
        <v>232</v>
      </c>
      <c r="AL125" s="864"/>
      <c r="AM125" s="864"/>
      <c r="AN125" s="864"/>
      <c r="AO125" s="865"/>
      <c r="AP125" s="911" t="s">
        <v>232</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480</v>
      </c>
      <c r="CL125" s="939"/>
      <c r="CM125" s="939"/>
      <c r="CN125" s="939"/>
      <c r="CO125" s="940"/>
      <c r="CP125" s="947" t="s">
        <v>481</v>
      </c>
      <c r="CQ125" s="892"/>
      <c r="CR125" s="892"/>
      <c r="CS125" s="892"/>
      <c r="CT125" s="892"/>
      <c r="CU125" s="892"/>
      <c r="CV125" s="892"/>
      <c r="CW125" s="892"/>
      <c r="CX125" s="892"/>
      <c r="CY125" s="892"/>
      <c r="CZ125" s="892"/>
      <c r="DA125" s="892"/>
      <c r="DB125" s="892"/>
      <c r="DC125" s="892"/>
      <c r="DD125" s="892"/>
      <c r="DE125" s="892"/>
      <c r="DF125" s="893"/>
      <c r="DG125" s="948" t="s">
        <v>232</v>
      </c>
      <c r="DH125" s="929"/>
      <c r="DI125" s="929"/>
      <c r="DJ125" s="929"/>
      <c r="DK125" s="929"/>
      <c r="DL125" s="929" t="s">
        <v>232</v>
      </c>
      <c r="DM125" s="929"/>
      <c r="DN125" s="929"/>
      <c r="DO125" s="929"/>
      <c r="DP125" s="929"/>
      <c r="DQ125" s="929" t="s">
        <v>232</v>
      </c>
      <c r="DR125" s="929"/>
      <c r="DS125" s="929"/>
      <c r="DT125" s="929"/>
      <c r="DU125" s="929"/>
      <c r="DV125" s="930" t="s">
        <v>232</v>
      </c>
      <c r="DW125" s="930"/>
      <c r="DX125" s="930"/>
      <c r="DY125" s="930"/>
      <c r="DZ125" s="931"/>
    </row>
    <row r="126" spans="1:130" s="248" customFormat="1" ht="26.25" customHeight="1" thickBot="1" x14ac:dyDescent="0.2">
      <c r="A126" s="904"/>
      <c r="B126" s="905"/>
      <c r="C126" s="908" t="s">
        <v>466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232</v>
      </c>
      <c r="AB126" s="864"/>
      <c r="AC126" s="864"/>
      <c r="AD126" s="864"/>
      <c r="AE126" s="865"/>
      <c r="AF126" s="866" t="s">
        <v>232</v>
      </c>
      <c r="AG126" s="864"/>
      <c r="AH126" s="864"/>
      <c r="AI126" s="864"/>
      <c r="AJ126" s="865"/>
      <c r="AK126" s="866" t="s">
        <v>232</v>
      </c>
      <c r="AL126" s="864"/>
      <c r="AM126" s="864"/>
      <c r="AN126" s="864"/>
      <c r="AO126" s="865"/>
      <c r="AP126" s="911" t="s">
        <v>232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482</v>
      </c>
      <c r="CQ126" s="834"/>
      <c r="CR126" s="834"/>
      <c r="CS126" s="834"/>
      <c r="CT126" s="834"/>
      <c r="CU126" s="834"/>
      <c r="CV126" s="834"/>
      <c r="CW126" s="834"/>
      <c r="CX126" s="834"/>
      <c r="CY126" s="834"/>
      <c r="CZ126" s="834"/>
      <c r="DA126" s="834"/>
      <c r="DB126" s="834"/>
      <c r="DC126" s="834"/>
      <c r="DD126" s="834"/>
      <c r="DE126" s="834"/>
      <c r="DF126" s="835"/>
      <c r="DG126" s="900">
        <v>45562</v>
      </c>
      <c r="DH126" s="901"/>
      <c r="DI126" s="901"/>
      <c r="DJ126" s="901"/>
      <c r="DK126" s="901"/>
      <c r="DL126" s="901" t="s">
        <v>232</v>
      </c>
      <c r="DM126" s="901"/>
      <c r="DN126" s="901"/>
      <c r="DO126" s="901"/>
      <c r="DP126" s="901"/>
      <c r="DQ126" s="901" t="s">
        <v>232</v>
      </c>
      <c r="DR126" s="901"/>
      <c r="DS126" s="901"/>
      <c r="DT126" s="901"/>
      <c r="DU126" s="901"/>
      <c r="DV126" s="878" t="s">
        <v>232</v>
      </c>
      <c r="DW126" s="878"/>
      <c r="DX126" s="878"/>
      <c r="DY126" s="878"/>
      <c r="DZ126" s="879"/>
    </row>
    <row r="127" spans="1:130" s="248" customFormat="1" ht="26.25" customHeight="1" x14ac:dyDescent="0.15">
      <c r="A127" s="906"/>
      <c r="B127" s="907"/>
      <c r="C127" s="925" t="s">
        <v>483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3263</v>
      </c>
      <c r="AB127" s="864"/>
      <c r="AC127" s="864"/>
      <c r="AD127" s="864"/>
      <c r="AE127" s="865"/>
      <c r="AF127" s="866">
        <v>2560</v>
      </c>
      <c r="AG127" s="864"/>
      <c r="AH127" s="864"/>
      <c r="AI127" s="864"/>
      <c r="AJ127" s="865"/>
      <c r="AK127" s="866">
        <v>1647</v>
      </c>
      <c r="AL127" s="864"/>
      <c r="AM127" s="864"/>
      <c r="AN127" s="864"/>
      <c r="AO127" s="865"/>
      <c r="AP127" s="911">
        <v>0</v>
      </c>
      <c r="AQ127" s="912"/>
      <c r="AR127" s="912"/>
      <c r="AS127" s="912"/>
      <c r="AT127" s="913"/>
      <c r="AU127" s="284"/>
      <c r="AV127" s="284"/>
      <c r="AW127" s="284"/>
      <c r="AX127" s="928" t="s">
        <v>484</v>
      </c>
      <c r="AY127" s="896"/>
      <c r="AZ127" s="896"/>
      <c r="BA127" s="896"/>
      <c r="BB127" s="896"/>
      <c r="BC127" s="896"/>
      <c r="BD127" s="896"/>
      <c r="BE127" s="897"/>
      <c r="BF127" s="895" t="s">
        <v>485</v>
      </c>
      <c r="BG127" s="896"/>
      <c r="BH127" s="896"/>
      <c r="BI127" s="896"/>
      <c r="BJ127" s="896"/>
      <c r="BK127" s="896"/>
      <c r="BL127" s="897"/>
      <c r="BM127" s="895" t="s">
        <v>486</v>
      </c>
      <c r="BN127" s="896"/>
      <c r="BO127" s="896"/>
      <c r="BP127" s="896"/>
      <c r="BQ127" s="896"/>
      <c r="BR127" s="896"/>
      <c r="BS127" s="897"/>
      <c r="BT127" s="895" t="s">
        <v>487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488</v>
      </c>
      <c r="CQ127" s="834"/>
      <c r="CR127" s="834"/>
      <c r="CS127" s="834"/>
      <c r="CT127" s="834"/>
      <c r="CU127" s="834"/>
      <c r="CV127" s="834"/>
      <c r="CW127" s="834"/>
      <c r="CX127" s="834"/>
      <c r="CY127" s="834"/>
      <c r="CZ127" s="834"/>
      <c r="DA127" s="834"/>
      <c r="DB127" s="834"/>
      <c r="DC127" s="834"/>
      <c r="DD127" s="834"/>
      <c r="DE127" s="834"/>
      <c r="DF127" s="835"/>
      <c r="DG127" s="900" t="s">
        <v>232</v>
      </c>
      <c r="DH127" s="901"/>
      <c r="DI127" s="901"/>
      <c r="DJ127" s="901"/>
      <c r="DK127" s="901"/>
      <c r="DL127" s="901" t="s">
        <v>232</v>
      </c>
      <c r="DM127" s="901"/>
      <c r="DN127" s="901"/>
      <c r="DO127" s="901"/>
      <c r="DP127" s="901"/>
      <c r="DQ127" s="901" t="s">
        <v>232</v>
      </c>
      <c r="DR127" s="901"/>
      <c r="DS127" s="901"/>
      <c r="DT127" s="901"/>
      <c r="DU127" s="901"/>
      <c r="DV127" s="878" t="s">
        <v>232</v>
      </c>
      <c r="DW127" s="878"/>
      <c r="DX127" s="878"/>
      <c r="DY127" s="878"/>
      <c r="DZ127" s="879"/>
    </row>
    <row r="128" spans="1:130" s="248" customFormat="1" ht="26.25" customHeight="1" thickBot="1" x14ac:dyDescent="0.2">
      <c r="A128" s="880" t="s">
        <v>489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490</v>
      </c>
      <c r="X128" s="882"/>
      <c r="Y128" s="882"/>
      <c r="Z128" s="883"/>
      <c r="AA128" s="884">
        <v>4108</v>
      </c>
      <c r="AB128" s="885"/>
      <c r="AC128" s="885"/>
      <c r="AD128" s="885"/>
      <c r="AE128" s="886"/>
      <c r="AF128" s="887">
        <v>10298</v>
      </c>
      <c r="AG128" s="885"/>
      <c r="AH128" s="885"/>
      <c r="AI128" s="885"/>
      <c r="AJ128" s="886"/>
      <c r="AK128" s="887">
        <v>8172</v>
      </c>
      <c r="AL128" s="885"/>
      <c r="AM128" s="885"/>
      <c r="AN128" s="885"/>
      <c r="AO128" s="886"/>
      <c r="AP128" s="888"/>
      <c r="AQ128" s="889"/>
      <c r="AR128" s="889"/>
      <c r="AS128" s="889"/>
      <c r="AT128" s="890"/>
      <c r="AU128" s="284"/>
      <c r="AV128" s="284"/>
      <c r="AW128" s="284"/>
      <c r="AX128" s="891" t="s">
        <v>491</v>
      </c>
      <c r="AY128" s="892"/>
      <c r="AZ128" s="892"/>
      <c r="BA128" s="892"/>
      <c r="BB128" s="892"/>
      <c r="BC128" s="892"/>
      <c r="BD128" s="892"/>
      <c r="BE128" s="893"/>
      <c r="BF128" s="870" t="s">
        <v>232</v>
      </c>
      <c r="BG128" s="871"/>
      <c r="BH128" s="871"/>
      <c r="BI128" s="871"/>
      <c r="BJ128" s="871"/>
      <c r="BK128" s="871"/>
      <c r="BL128" s="894"/>
      <c r="BM128" s="870">
        <v>14.04</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492</v>
      </c>
      <c r="CQ128" s="812"/>
      <c r="CR128" s="812"/>
      <c r="CS128" s="812"/>
      <c r="CT128" s="812"/>
      <c r="CU128" s="812"/>
      <c r="CV128" s="812"/>
      <c r="CW128" s="812"/>
      <c r="CX128" s="812"/>
      <c r="CY128" s="812"/>
      <c r="CZ128" s="812"/>
      <c r="DA128" s="812"/>
      <c r="DB128" s="812"/>
      <c r="DC128" s="812"/>
      <c r="DD128" s="812"/>
      <c r="DE128" s="812"/>
      <c r="DF128" s="813"/>
      <c r="DG128" s="874" t="s">
        <v>232</v>
      </c>
      <c r="DH128" s="875"/>
      <c r="DI128" s="875"/>
      <c r="DJ128" s="875"/>
      <c r="DK128" s="875"/>
      <c r="DL128" s="875" t="s">
        <v>232</v>
      </c>
      <c r="DM128" s="875"/>
      <c r="DN128" s="875"/>
      <c r="DO128" s="875"/>
      <c r="DP128" s="875"/>
      <c r="DQ128" s="875" t="s">
        <v>232</v>
      </c>
      <c r="DR128" s="875"/>
      <c r="DS128" s="875"/>
      <c r="DT128" s="875"/>
      <c r="DU128" s="875"/>
      <c r="DV128" s="876" t="s">
        <v>232</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493</v>
      </c>
      <c r="X129" s="861"/>
      <c r="Y129" s="861"/>
      <c r="Z129" s="862"/>
      <c r="AA129" s="863">
        <v>6871580</v>
      </c>
      <c r="AB129" s="864"/>
      <c r="AC129" s="864"/>
      <c r="AD129" s="864"/>
      <c r="AE129" s="865"/>
      <c r="AF129" s="866">
        <v>6775578</v>
      </c>
      <c r="AG129" s="864"/>
      <c r="AH129" s="864"/>
      <c r="AI129" s="864"/>
      <c r="AJ129" s="865"/>
      <c r="AK129" s="866">
        <v>7014461</v>
      </c>
      <c r="AL129" s="864"/>
      <c r="AM129" s="864"/>
      <c r="AN129" s="864"/>
      <c r="AO129" s="865"/>
      <c r="AP129" s="867"/>
      <c r="AQ129" s="868"/>
      <c r="AR129" s="868"/>
      <c r="AS129" s="868"/>
      <c r="AT129" s="869"/>
      <c r="AU129" s="286"/>
      <c r="AV129" s="286"/>
      <c r="AW129" s="286"/>
      <c r="AX129" s="833" t="s">
        <v>494</v>
      </c>
      <c r="AY129" s="834"/>
      <c r="AZ129" s="834"/>
      <c r="BA129" s="834"/>
      <c r="BB129" s="834"/>
      <c r="BC129" s="834"/>
      <c r="BD129" s="834"/>
      <c r="BE129" s="835"/>
      <c r="BF129" s="853" t="s">
        <v>232</v>
      </c>
      <c r="BG129" s="854"/>
      <c r="BH129" s="854"/>
      <c r="BI129" s="854"/>
      <c r="BJ129" s="854"/>
      <c r="BK129" s="854"/>
      <c r="BL129" s="855"/>
      <c r="BM129" s="853">
        <v>19.04</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496</v>
      </c>
      <c r="X130" s="861"/>
      <c r="Y130" s="861"/>
      <c r="Z130" s="862"/>
      <c r="AA130" s="863">
        <v>1171342</v>
      </c>
      <c r="AB130" s="864"/>
      <c r="AC130" s="864"/>
      <c r="AD130" s="864"/>
      <c r="AE130" s="865"/>
      <c r="AF130" s="866">
        <v>1203069</v>
      </c>
      <c r="AG130" s="864"/>
      <c r="AH130" s="864"/>
      <c r="AI130" s="864"/>
      <c r="AJ130" s="865"/>
      <c r="AK130" s="866">
        <v>1276183</v>
      </c>
      <c r="AL130" s="864"/>
      <c r="AM130" s="864"/>
      <c r="AN130" s="864"/>
      <c r="AO130" s="865"/>
      <c r="AP130" s="867"/>
      <c r="AQ130" s="868"/>
      <c r="AR130" s="868"/>
      <c r="AS130" s="868"/>
      <c r="AT130" s="869"/>
      <c r="AU130" s="286"/>
      <c r="AV130" s="286"/>
      <c r="AW130" s="286"/>
      <c r="AX130" s="833" t="s">
        <v>497</v>
      </c>
      <c r="AY130" s="834"/>
      <c r="AZ130" s="834"/>
      <c r="BA130" s="834"/>
      <c r="BB130" s="834"/>
      <c r="BC130" s="834"/>
      <c r="BD130" s="834"/>
      <c r="BE130" s="835"/>
      <c r="BF130" s="836">
        <v>8.3000000000000007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498</v>
      </c>
      <c r="X131" s="844"/>
      <c r="Y131" s="844"/>
      <c r="Z131" s="845"/>
      <c r="AA131" s="846">
        <v>5700238</v>
      </c>
      <c r="AB131" s="847"/>
      <c r="AC131" s="847"/>
      <c r="AD131" s="847"/>
      <c r="AE131" s="848"/>
      <c r="AF131" s="849">
        <v>5572509</v>
      </c>
      <c r="AG131" s="847"/>
      <c r="AH131" s="847"/>
      <c r="AI131" s="847"/>
      <c r="AJ131" s="848"/>
      <c r="AK131" s="849">
        <v>5738278</v>
      </c>
      <c r="AL131" s="847"/>
      <c r="AM131" s="847"/>
      <c r="AN131" s="847"/>
      <c r="AO131" s="848"/>
      <c r="AP131" s="850"/>
      <c r="AQ131" s="851"/>
      <c r="AR131" s="851"/>
      <c r="AS131" s="851"/>
      <c r="AT131" s="852"/>
      <c r="AU131" s="286"/>
      <c r="AV131" s="286"/>
      <c r="AW131" s="286"/>
      <c r="AX131" s="811" t="s">
        <v>499</v>
      </c>
      <c r="AY131" s="812"/>
      <c r="AZ131" s="812"/>
      <c r="BA131" s="812"/>
      <c r="BB131" s="812"/>
      <c r="BC131" s="812"/>
      <c r="BD131" s="812"/>
      <c r="BE131" s="813"/>
      <c r="BF131" s="814" t="s">
        <v>232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501</v>
      </c>
      <c r="W132" s="824"/>
      <c r="X132" s="824"/>
      <c r="Y132" s="824"/>
      <c r="Z132" s="825"/>
      <c r="AA132" s="826">
        <v>8.7629323550000002</v>
      </c>
      <c r="AB132" s="827"/>
      <c r="AC132" s="827"/>
      <c r="AD132" s="827"/>
      <c r="AE132" s="828"/>
      <c r="AF132" s="829">
        <v>8.707747264</v>
      </c>
      <c r="AG132" s="827"/>
      <c r="AH132" s="827"/>
      <c r="AI132" s="827"/>
      <c r="AJ132" s="828"/>
      <c r="AK132" s="829">
        <v>7.6060274530000003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502</v>
      </c>
      <c r="W133" s="803"/>
      <c r="X133" s="803"/>
      <c r="Y133" s="803"/>
      <c r="Z133" s="804"/>
      <c r="AA133" s="805">
        <v>7.2</v>
      </c>
      <c r="AB133" s="806"/>
      <c r="AC133" s="806"/>
      <c r="AD133" s="806"/>
      <c r="AE133" s="807"/>
      <c r="AF133" s="805">
        <v>7.9</v>
      </c>
      <c r="AG133" s="806"/>
      <c r="AH133" s="806"/>
      <c r="AI133" s="806"/>
      <c r="AJ133" s="807"/>
      <c r="AK133" s="805">
        <v>8.3000000000000007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MiFktHmMpVObCsf7zbLKCvn1hmZ5b6szHFblEm6rGd4DFxHBpcA90f6/njcC6Nz9v2Yv70gNyB9+ymkdD89Yw==" saltValue="ih86ucnSy95A2rUUNcXWe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aGK+rpM5tRE6shs/ko0vd60BrMkhYRpMtWvN30PAoCUHzqej0rKKYfv4un2NAY2MychRS9ER067EwSIb7V+VA==" saltValue="y7RmTugv5AUZodzo/M/l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nMk4TB17WoH4u7lqyJ01BvJ3eLdMr57iGm/2P+7wvmj6MZxMeo3j+WzeLv5e1oQRLe179h6tlUoWUFL5emjEg==" saltValue="teNdkyslm0ZMl3zvbL7Gr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511</v>
      </c>
      <c r="AL9" s="1228"/>
      <c r="AM9" s="1228"/>
      <c r="AN9" s="1229"/>
      <c r="AO9" s="314">
        <v>2021100</v>
      </c>
      <c r="AP9" s="314">
        <v>110788</v>
      </c>
      <c r="AQ9" s="315">
        <v>92289</v>
      </c>
      <c r="AR9" s="316">
        <v>20</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512</v>
      </c>
      <c r="AL10" s="1228"/>
      <c r="AM10" s="1228"/>
      <c r="AN10" s="1229"/>
      <c r="AO10" s="317">
        <v>347378</v>
      </c>
      <c r="AP10" s="317">
        <v>19042</v>
      </c>
      <c r="AQ10" s="318">
        <v>11808</v>
      </c>
      <c r="AR10" s="319">
        <v>61.3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513</v>
      </c>
      <c r="AL11" s="1228"/>
      <c r="AM11" s="1228"/>
      <c r="AN11" s="1229"/>
      <c r="AO11" s="317" t="s">
        <v>514</v>
      </c>
      <c r="AP11" s="317" t="s">
        <v>514</v>
      </c>
      <c r="AQ11" s="318">
        <v>701</v>
      </c>
      <c r="AR11" s="319" t="s">
        <v>514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515</v>
      </c>
      <c r="AL12" s="1228"/>
      <c r="AM12" s="1228"/>
      <c r="AN12" s="1229"/>
      <c r="AO12" s="317" t="s">
        <v>514</v>
      </c>
      <c r="AP12" s="317" t="s">
        <v>514</v>
      </c>
      <c r="AQ12" s="318">
        <v>15</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516</v>
      </c>
      <c r="AL13" s="1228"/>
      <c r="AM13" s="1228"/>
      <c r="AN13" s="1229"/>
      <c r="AO13" s="317">
        <v>87762</v>
      </c>
      <c r="AP13" s="317">
        <v>4811</v>
      </c>
      <c r="AQ13" s="318">
        <v>3431</v>
      </c>
      <c r="AR13" s="319">
        <v>40.200000000000003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517</v>
      </c>
      <c r="AL14" s="1228"/>
      <c r="AM14" s="1228"/>
      <c r="AN14" s="1229"/>
      <c r="AO14" s="317">
        <v>47914</v>
      </c>
      <c r="AP14" s="317">
        <v>2626</v>
      </c>
      <c r="AQ14" s="318">
        <v>2100</v>
      </c>
      <c r="AR14" s="319">
        <v>25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518</v>
      </c>
      <c r="AL15" s="1231"/>
      <c r="AM15" s="1231"/>
      <c r="AN15" s="1232"/>
      <c r="AO15" s="317">
        <v>-140345</v>
      </c>
      <c r="AP15" s="317">
        <v>-7693</v>
      </c>
      <c r="AQ15" s="318">
        <v>-6802</v>
      </c>
      <c r="AR15" s="319">
        <v>13.1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2363809</v>
      </c>
      <c r="AP16" s="317">
        <v>129573</v>
      </c>
      <c r="AQ16" s="318">
        <v>103540</v>
      </c>
      <c r="AR16" s="319">
        <v>25.1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523</v>
      </c>
      <c r="AL21" s="1234"/>
      <c r="AM21" s="1234"/>
      <c r="AN21" s="1235"/>
      <c r="AO21" s="330">
        <v>10.199999999999999</v>
      </c>
      <c r="AP21" s="331">
        <v>9.4700000000000006</v>
      </c>
      <c r="AQ21" s="332">
        <v>0.73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524</v>
      </c>
      <c r="AL22" s="1234"/>
      <c r="AM22" s="1234"/>
      <c r="AN22" s="1235"/>
      <c r="AO22" s="335">
        <v>97.8</v>
      </c>
      <c r="AP22" s="336">
        <v>96.3</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528</v>
      </c>
      <c r="AL32" s="1217"/>
      <c r="AM32" s="1217"/>
      <c r="AN32" s="1218"/>
      <c r="AO32" s="345">
        <v>1488373</v>
      </c>
      <c r="AP32" s="345">
        <v>81586</v>
      </c>
      <c r="AQ32" s="346">
        <v>55103</v>
      </c>
      <c r="AR32" s="347">
        <v>48.1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529</v>
      </c>
      <c r="AL33" s="1217"/>
      <c r="AM33" s="1217"/>
      <c r="AN33" s="1218"/>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530</v>
      </c>
      <c r="AL34" s="1217"/>
      <c r="AM34" s="1217"/>
      <c r="AN34" s="1218"/>
      <c r="AO34" s="345" t="s">
        <v>514</v>
      </c>
      <c r="AP34" s="345" t="s">
        <v>514</v>
      </c>
      <c r="AQ34" s="346">
        <v>63</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531</v>
      </c>
      <c r="AL35" s="1217"/>
      <c r="AM35" s="1217"/>
      <c r="AN35" s="1218"/>
      <c r="AO35" s="345">
        <v>126282</v>
      </c>
      <c r="AP35" s="345">
        <v>6922</v>
      </c>
      <c r="AQ35" s="346">
        <v>21337</v>
      </c>
      <c r="AR35" s="347">
        <v>-67.599999999999994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532</v>
      </c>
      <c r="AL36" s="1217"/>
      <c r="AM36" s="1217"/>
      <c r="AN36" s="1218"/>
      <c r="AO36" s="345">
        <v>96981</v>
      </c>
      <c r="AP36" s="345">
        <v>5316</v>
      </c>
      <c r="AQ36" s="346">
        <v>3097</v>
      </c>
      <c r="AR36" s="347">
        <v>71.599999999999994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533</v>
      </c>
      <c r="AL37" s="1217"/>
      <c r="AM37" s="1217"/>
      <c r="AN37" s="1218"/>
      <c r="AO37" s="345">
        <v>9174</v>
      </c>
      <c r="AP37" s="345">
        <v>503</v>
      </c>
      <c r="AQ37" s="346">
        <v>611</v>
      </c>
      <c r="AR37" s="347">
        <v>-17.7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534</v>
      </c>
      <c r="AL38" s="1214"/>
      <c r="AM38" s="1214"/>
      <c r="AN38" s="1215"/>
      <c r="AO38" s="348" t="s">
        <v>514</v>
      </c>
      <c r="AP38" s="348" t="s">
        <v>514</v>
      </c>
      <c r="AQ38" s="349">
        <v>1</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535</v>
      </c>
      <c r="AL39" s="1214"/>
      <c r="AM39" s="1214"/>
      <c r="AN39" s="1215"/>
      <c r="AO39" s="345">
        <v>-8172</v>
      </c>
      <c r="AP39" s="345">
        <v>-448</v>
      </c>
      <c r="AQ39" s="346">
        <v>-2054</v>
      </c>
      <c r="AR39" s="347">
        <v>-78.2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536</v>
      </c>
      <c r="AL40" s="1217"/>
      <c r="AM40" s="1217"/>
      <c r="AN40" s="1218"/>
      <c r="AO40" s="345">
        <v>-1276183</v>
      </c>
      <c r="AP40" s="345">
        <v>-69955</v>
      </c>
      <c r="AQ40" s="346">
        <v>-55559</v>
      </c>
      <c r="AR40" s="347">
        <v>25.9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436455</v>
      </c>
      <c r="AP41" s="345">
        <v>23925</v>
      </c>
      <c r="AQ41" s="346">
        <v>22600</v>
      </c>
      <c r="AR41" s="347">
        <v>5.9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506</v>
      </c>
      <c r="AN49" s="1224" t="s">
        <v>540</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1359386</v>
      </c>
      <c r="AN51" s="367">
        <v>70687</v>
      </c>
      <c r="AO51" s="368">
        <v>-16.399999999999999</v>
      </c>
      <c r="AP51" s="369">
        <v>115123</v>
      </c>
      <c r="AQ51" s="370">
        <v>48.4</v>
      </c>
      <c r="AR51" s="371">
        <v>-64.8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1128602</v>
      </c>
      <c r="AN52" s="375">
        <v>58687</v>
      </c>
      <c r="AO52" s="376">
        <v>26.8</v>
      </c>
      <c r="AP52" s="377">
        <v>46026</v>
      </c>
      <c r="AQ52" s="378">
        <v>12.6</v>
      </c>
      <c r="AR52" s="379">
        <v>14.2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1818767</v>
      </c>
      <c r="AN53" s="367">
        <v>96058</v>
      </c>
      <c r="AO53" s="368">
        <v>35.9</v>
      </c>
      <c r="AP53" s="369">
        <v>98899</v>
      </c>
      <c r="AQ53" s="370">
        <v>-14.1</v>
      </c>
      <c r="AR53" s="371">
        <v>50</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1398894</v>
      </c>
      <c r="AN54" s="375">
        <v>73883</v>
      </c>
      <c r="AO54" s="376">
        <v>25.9</v>
      </c>
      <c r="AP54" s="377">
        <v>43734</v>
      </c>
      <c r="AQ54" s="378">
        <v>-5</v>
      </c>
      <c r="AR54" s="379">
        <v>30.9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1412368</v>
      </c>
      <c r="AN55" s="367">
        <v>75690</v>
      </c>
      <c r="AO55" s="368">
        <v>-21.2</v>
      </c>
      <c r="AP55" s="369">
        <v>96462</v>
      </c>
      <c r="AQ55" s="370">
        <v>-2.5</v>
      </c>
      <c r="AR55" s="371">
        <v>-18.7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1262039</v>
      </c>
      <c r="AN56" s="375">
        <v>67633</v>
      </c>
      <c r="AO56" s="376">
        <v>-8.5</v>
      </c>
      <c r="AP56" s="377">
        <v>39886</v>
      </c>
      <c r="AQ56" s="378">
        <v>-8.8000000000000007</v>
      </c>
      <c r="AR56" s="379">
        <v>0.3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1676859</v>
      </c>
      <c r="AN57" s="367">
        <v>90803</v>
      </c>
      <c r="AO57" s="368">
        <v>20</v>
      </c>
      <c r="AP57" s="369">
        <v>83103</v>
      </c>
      <c r="AQ57" s="370">
        <v>-13.8</v>
      </c>
      <c r="AR57" s="371">
        <v>33.799999999999997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1393928</v>
      </c>
      <c r="AN58" s="375">
        <v>75482</v>
      </c>
      <c r="AO58" s="376">
        <v>11.6</v>
      </c>
      <c r="AP58" s="377">
        <v>41378</v>
      </c>
      <c r="AQ58" s="378">
        <v>3.7</v>
      </c>
      <c r="AR58" s="379">
        <v>7.9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2146077</v>
      </c>
      <c r="AN59" s="367">
        <v>117638</v>
      </c>
      <c r="AO59" s="368">
        <v>29.6</v>
      </c>
      <c r="AP59" s="369">
        <v>84459</v>
      </c>
      <c r="AQ59" s="370">
        <v>1.6</v>
      </c>
      <c r="AR59" s="371">
        <v>28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1735982</v>
      </c>
      <c r="AN60" s="375">
        <v>95159</v>
      </c>
      <c r="AO60" s="376">
        <v>26.1</v>
      </c>
      <c r="AP60" s="377">
        <v>47314</v>
      </c>
      <c r="AQ60" s="378">
        <v>14.3</v>
      </c>
      <c r="AR60" s="379">
        <v>11.8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1682691</v>
      </c>
      <c r="AN61" s="382">
        <v>90175</v>
      </c>
      <c r="AO61" s="383">
        <v>9.6</v>
      </c>
      <c r="AP61" s="384">
        <v>95609</v>
      </c>
      <c r="AQ61" s="385">
        <v>3.9</v>
      </c>
      <c r="AR61" s="371">
        <v>5.7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1383889</v>
      </c>
      <c r="AN62" s="375">
        <v>74169</v>
      </c>
      <c r="AO62" s="376">
        <v>16.399999999999999</v>
      </c>
      <c r="AP62" s="377">
        <v>43668</v>
      </c>
      <c r="AQ62" s="378">
        <v>3.4</v>
      </c>
      <c r="AR62" s="379">
        <v>13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sxlSWiV7jactHkcTFERDk+ax7VFkiUV72HNf2W83CvXvMHD9/6Jvs6Ss6DhGpQmmwaebHsphIoU5M2bb3GDwPA==" saltValue="Sq4ysGVVquDtIMPqL1vBG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l1kvWGmDhHKO1cNeqeaMUnn5U6BPEwhYsTnirHrzMbtD5ndPj2w621ERbRsBDYwwuQRMatrF5R3sI3zS/Si0ww==" saltValue="7xBBDgCJKEecWGOem58n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xyzsR59uuyIVGAz1aAF7f5ZkwLfgZBJApgl7rO3SVWtDUsQ28tyc4+sqer2Fi8rawrJfCFsoCyPDDlrt1QUuaA==" saltValue="Turkpkp4YgqsdG3w/hvKV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8" t="s">
        <v>3</v>
      </c>
      <c r="D47" s="1238"/>
      <c r="E47" s="1239"/>
      <c r="F47" s="11">
        <v>49.15</v>
      </c>
      <c r="G47" s="12">
        <v>44.87</v>
      </c>
      <c r="H47" s="12">
        <v>43.08</v>
      </c>
      <c r="I47" s="12">
        <v>47.43</v>
      </c>
      <c r="J47" s="13">
        <v>39.31</v>
      </c>
    </row>
    <row r="48" spans="2:10" ht="57.75" customHeight="1" x14ac:dyDescent="0.15">
      <c r="B48" s="14"/>
      <c r="C48" s="1240" t="s">
        <v>4</v>
      </c>
      <c r="D48" s="1240"/>
      <c r="E48" s="1241"/>
      <c r="F48" s="15">
        <v>8.0299999999999994</v>
      </c>
      <c r="G48" s="16">
        <v>4.3499999999999996</v>
      </c>
      <c r="H48" s="16">
        <v>5.87</v>
      </c>
      <c r="I48" s="16">
        <v>4.2699999999999996</v>
      </c>
      <c r="J48" s="17">
        <v>5.24</v>
      </c>
    </row>
    <row r="49" spans="2:10" ht="57.75" customHeight="1" thickBot="1" x14ac:dyDescent="0.2">
      <c r="B49" s="18"/>
      <c r="C49" s="1242" t="s">
        <v>5</v>
      </c>
      <c r="D49" s="1242"/>
      <c r="E49" s="1243"/>
      <c r="F49" s="19">
        <v>1.53</v>
      </c>
      <c r="G49" s="20" t="s">
        <v>561</v>
      </c>
      <c r="H49" s="20">
        <v>1.84</v>
      </c>
      <c r="I49" s="20">
        <v>2.2799999999999998</v>
      </c>
      <c r="J49" s="21" t="s">
        <v>562</v>
      </c>
    </row>
    <row r="50" spans="2:10" ht="13.5" customHeight="1" x14ac:dyDescent="0.15"/>
  </sheetData>
  <sheetProtection algorithmName="SHA-512" hashValue="VCwDMqu9pIMKDOU5wcYyEyguadzxQQHTYbC/+SKRZYeoVxrtL+SAXqduSlVZHNStZS5XDTx6LLsED/avkNovTw==" saltValue="JVbR27Ff9M5xmRhlfS5k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2022-03-28T01:42:55Z</cp:lastPrinted>
  <dcterms:created xsi:type="dcterms:W3CDTF">2022-02-02T06:45:36Z</dcterms:created>
  <dcterms:modified xsi:type="dcterms:W3CDTF">2022-09-29T00:19:11Z</dcterms:modified>
  <cp:category/>
</cp:coreProperties>
</file>