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<sst xmlns="http://schemas.openxmlformats.org/spreadsheetml/2006/main" count="1108" uniqueCount="606">
  <si>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</si>
  <si>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</si>
  <si>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</si>
  <si>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</si>
  <si>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</si>
  <si>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</si>
  <si>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</si>
  <si>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</si>
  <si>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</si>
  <si>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</si>
  <si>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</si>
  <si>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</si>
  <si>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</si>
  <si>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</si>
  <si>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</si>
  <si>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</si>
  <si>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</si>
  <si>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</si>
  <si>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</si>
  <si>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</si>
  <si>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</si>
  <si>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</si>
  <si>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</si>
  <si>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</si>
  <si>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</si>
  <si>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</si>
  <si>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</si>
  <si>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</si>
  <si>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</si>
  <si>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</si>
  <si>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</si>
  <si>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</si>
  <si>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</si>
  <si>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</si>
  <si>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</si>
  <si>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</si>
  <si>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</si>
  <si>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</si>
  <si>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</si>
  <si>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</si>
  <si>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</si>
  <si>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</si>
  <si>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</si>
  <si>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</si>
  <si>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</si>
  <si>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</si>
  <si>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</si>
  <si>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</si>
  <si>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</si>
  <si>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</si>
  <si>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</si>
  <si>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</si>
  <si>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</si>
  <si>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</si>
  <si>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</si>
  <si>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</si>
  <si>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</si>
  <si>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</si>
  <si>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</si>
  <si>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</si>
  <si>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</si>
  <si>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</si>
  <si>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</si>
  <si>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</si>
  <si>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</si>
  <si>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</si>
  <si>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</si>
  <si>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</si>
  <si>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</si>
  <si>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</si>
  <si>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</si>
  <si>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</si>
  <si>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</si>
  <si>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</si>
  <si>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</si>
  <si>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</si>
  <si>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</si>
  <si>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</si>
  <si>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</si>
  <si>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</si>
  <si>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</si>
  <si>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</si>
  <si>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</si>
  <si>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</si>
  <si>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</si>
  <si>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</si>
  <si>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</si>
  <si>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</si>
  <si>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</si>
  <si>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</si>
  <si>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</si>
  <si>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</si>
  <si>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</si>
  <si>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</si>
  <si>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</si>
  <si>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</si>
  <si>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</si>
  <si>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</si>
  <si>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まんのう町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</si>
  <si>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</si>
  <si>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</si>
  <si>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</si>
  <si>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</si>
  <si>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</si>
  <si>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</si>
  <si>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</si>
  <si>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</si>
  <si>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</si>
  <si>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</si>
  <si>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</si>
  <si>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</si>
  <si>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</si>
  <si>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</si>
  <si>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</si>
  <si>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</si>
  <si>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</si>
  <si>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</si>
  <si>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</si>
  <si>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</si>
  <si>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</si>
  <si>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</si>
  <si>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</si>
  <si>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</si>
  <si>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</si>
  <si>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</si>
  <si>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</si>
  <si>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</si>
  <si>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</si>
  <si>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</si>
  <si>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</si>
  <si>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</si>
  <si>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</si>
  <si>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</si>
  <si>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</si>
  <si>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</si>
  <si>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</si>
  <si>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</si>
  <si>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</si>
  <si>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</si>
  <si>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</si>
  <si>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</si>
  <si>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</si>
  <si>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</si>
  <si>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</si>
  <si>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</si>
  <si>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</si>
  <si>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</si>
  <si>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</si>
  <si>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</si>
  <si>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</si>
  <si>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</si>
  <si>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</si>
  <si>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</si>
  <si>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</si>
  <si>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</si>
  <si>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</si>
  <si>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</si>
  <si>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</si>
  <si>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</si>
  <si>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</si>
  <si>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</si>
  <si>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</si>
  <si>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</si>
  <si>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</si>
  <si>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</si>
  <si>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</si>
  <si>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</si>
  <si>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</si>
  <si>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</si>
  <si>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</si>
  <si>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</si>
  <si>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</si>
  <si>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</si>
  <si>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</si>
  <si>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</si>
  <si>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</si>
  <si>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</si>
  <si>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</si>
  <si>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</si>
  <si>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</si>
  <si>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</si>
  <si>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</si>
  <si>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</si>
  <si>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</si>
  <si>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</si>
  <si>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</si>
  <si>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</si>
  <si>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</si>
  <si>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</si>
  <si>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</si>
  <si>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</si>
  <si>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</si>
  <si>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</si>
  <si>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</si>
  <si>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</si>
  <si>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</si>
  <si>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</si>
  <si>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</si>
  <si>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</si>
  <si>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</si>
  <si>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</si>
  <si>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</si>
  <si>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</si>
  <si>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</si>
  <si>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</si>
  <si>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</si>
  <si>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</si>
  <si>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</si>
  <si>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</si>
  <si>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</si>
  <si>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</si>
  <si>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</si>
  <si>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</si>
  <si>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</si>
  <si>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</si>
  <si>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</si>
  <si>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</si>
  <si>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香川県まんのう町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</si>
  <si>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</si>
  <si>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</si>
  <si>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</si>
  <si>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</si>
  <si>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</si>
  <si>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</si>
  <si>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</si>
  <si>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</si>
  <si>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</si>
  <si>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</si>
  <si>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</si>
  <si>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</si>
  <si>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</si>
  <si>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</si>
  <si>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</si>
  <si>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</si>
  <si>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</si>
  <si>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</si>
  <si>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</si>
  <si>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</si>
  <si>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</si>
  <si>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</si>
  <si>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</si>
  <si>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</si>
  <si>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</si>
  <si>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</si>
  <si>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</si>
  <si>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</si>
  <si>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</si>
  <si>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</si>
  <si>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</si>
  <si>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</si>
  <si>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</si>
  <si>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</si>
  <si>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</si>
  <si>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</si>
  <si>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</si>
  <si>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</si>
  <si>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</si>
  <si>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</si>
  <si>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</si>
  <si>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</si>
  <si>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</si>
  <si>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</si>
  <si>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</si>
  <si>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</si>
  <si>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</si>
  <si>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</si>
  <si>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</si>
  <si>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</si>
  <si>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</si>
  <si>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</si>
  <si>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</si>
  <si>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</si>
  <si>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</si>
  <si>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</si>
  <si>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</si>
  <si>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</si>
  <si>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</si>
  <si>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</si>
  <si>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</si>
  <si>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</si>
  <si>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</si>
  <si>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</si>
  <si>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</si>
  <si>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</si>
  <si>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</si>
  <si>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</si>
  <si>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</si>
  <si>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</si>
  <si>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</si>
  <si>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</si>
  <si>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</si>
  <si>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</si>
  <si>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</si>
  <si>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</si>
  <si>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</si>
  <si>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</si>
  <si>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</si>
  <si>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</si>
  <si>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</si>
  <si>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</si>
  <si>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</si>
  <si>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</si>
  <si>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</si>
  <si>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</si>
  <si>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</si>
  <si>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</si>
  <si>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</si>
  <si>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</si>
  <si>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</si>
  <si>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</si>
  <si>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</si>
  <si>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</si>
  <si>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</si>
  <si>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</si>
  <si>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</si>
  <si>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</si>
  <si>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</si>
  <si>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</si>
  <si>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</si>
  <si>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</si>
  <si>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</si>
  <si>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</si>
  <si>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</si>
  <si>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</si>
  <si>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</si>
  <si>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</si>
  <si>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</si>
  <si>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</si>
  <si>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</si>
  <si>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</si>
  <si>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</si>
  <si>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</si>
  <si>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</si>
  <si>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</si>
  <si>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</si>
  <si>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</si>
  <si>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</si>
  <si>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</si>
  <si>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</si>
  <si>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</si>
  <si>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</si>
  <si>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</si>
  <si>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</si>
  <si>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</si>
  <si>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</si>
  <si>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</si>
  <si>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</si>
  <si>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</si>
  <si>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</si>
  <si>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</si>
  <si>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</si>
  <si>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</si>
  <si>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</si>
  <si>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</si>
  <si>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</si>
  <si>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</si>
  <si>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</si>
  <si>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</si>
  <si>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</si>
  <si>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</si>
  <si>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</si>
  <si>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</si>
  <si>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</si>
  <si>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</si>
  <si>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</si>
  <si>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</si>
  <si>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</si>
  <si>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香川県まんのう町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</si>
  <si>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</si>
  <si>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</si>
  <si>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</si>
  <si>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</si>
  <si>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</si>
  <si>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</si>
  <si>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</si>
  <si>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</si>
  <si>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</si>
  <si>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</si>
  <si>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</si>
  <si>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</si>
  <si>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</si>
  <si>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</si>
  <si>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</si>
  <si>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</si>
  <si>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</si>
  <si>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</si>
  <si>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</si>
  <si>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</si>
  <si>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</si>
  <si>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</si>
  <si>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</si>
  <si>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</si>
  <si>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</si>
  <si>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</si>
  <si>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</si>
  <si>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</si>
  <si>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</si>
  <si>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</si>
  <si>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</si>
  <si>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</si>
  <si>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</si>
  <si>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</si>
  <si>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</si>
  <si>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</si>
  <si>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</si>
  <si>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</si>
  <si>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農業集落排水特別会計</t>
    <phoneticPr fontId="5"/>
  </si>
  <si>
    <t>法非適用企業</t>
    <phoneticPr fontId="5"/>
  </si>
  <si>
    <t>浄化槽整備推進事業特別会計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</si>
  <si>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</si>
  <si>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</si>
  <si>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</si>
  <si>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</si>
  <si>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</si>
  <si>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</si>
  <si>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</si>
  <si>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</si>
  <si>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</si>
  <si>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</si>
  <si>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</si>
  <si>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</si>
  <si>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</si>
  <si>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</si>
  <si>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</si>
  <si>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</si>
  <si>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</si>
  <si>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</si>
  <si>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</si>
  <si>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</si>
  <si>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</si>
  <si>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</si>
  <si>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</si>
  <si>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</si>
  <si>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</si>
  <si>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</si>
  <si>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</si>
  <si>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</si>
  <si>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</si>
  <si>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</si>
  <si>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</si>
  <si>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</si>
  <si>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</si>
  <si>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</si>
  <si>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</si>
  <si>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</si>
  <si>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</si>
  <si>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</si>
  <si>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</si>
  <si>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</si>
  <si>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</si>
  <si>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</si>
  <si>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</si>
  <si>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</si>
  <si>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</si>
  <si>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</si>
  <si>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</si>
  <si>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</si>
  <si>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</si>
  <si>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</si>
  <si>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</si>
  <si>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</si>
  <si>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</si>
  <si>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</si>
  <si>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</si>
  <si>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</si>
  <si>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</si>
  <si>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</si>
  <si>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</si>
  <si>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</si>
  <si>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</si>
  <si>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</si>
  <si>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</si>
  <si>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</si>
  <si>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</si>
  <si>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</si>
  <si>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</si>
  <si>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</si>
  <si>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</si>
  <si>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</si>
  <si>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</si>
  <si>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</si>
  <si>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</si>
  <si>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</si>
  <si>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</si>
  <si>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</si>
  <si>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</si>
  <si>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</si>
  <si>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</si>
  <si>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</si>
  <si>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</si>
  <si>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</si>
  <si>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</si>
  <si>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</si>
  <si>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</si>
  <si>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</si>
  <si>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</si>
  <si>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</si>
  <si>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</si>
  <si>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</si>
  <si>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</si>
  <si>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</si>
  <si>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</si>
  <si>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</si>
  <si>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</si>
  <si>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</si>
  <si>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</si>
  <si>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</si>
  <si>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</si>
  <si>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</si>
  <si>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</si>
  <si>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</si>
  <si>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</si>
  <si>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</si>
  <si>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</si>
  <si>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</si>
  <si>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</si>
  <si>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</si>
  <si>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</si>
  <si>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</si>
  <si>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</si>
  <si>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</si>
  <si>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</si>
  <si>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</si>
  <si>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</si>
  <si>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</si>
  <si>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</si>
  <si>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</si>
  <si>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</si>
  <si>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</si>
  <si>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</si>
  <si>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</si>
  <si>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</si>
  <si>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</si>
  <si>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</si>
  <si>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</si>
  <si>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</si>
  <si>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</si>
  <si>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</si>
  <si>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</si>
  <si>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</si>
  <si>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</si>
  <si>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</si>
  <si>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</si>
  <si>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</si>
  <si>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</si>
  <si>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</si>
  <si>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</si>
  <si>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</si>
  <si>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</si>
  <si>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</si>
  <si>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11.29</t>
  </si>
  <si>
    <t>▲ 8.60</t>
  </si>
  <si>
    <t>一般会計</t>
  </si>
  <si>
    <t>国民健康保険特別会計</t>
  </si>
  <si>
    <t>介護保険特別会計</t>
  </si>
  <si>
    <t>後期高齢者医療特別会計</t>
  </si>
  <si>
    <t>下水道特別会計</t>
  </si>
  <si>
    <t>農業集落排水特別会計</t>
  </si>
  <si>
    <t>浄化槽整備推進事業特別会計</t>
  </si>
  <si>
    <t>その他会計（赤字）</t>
  </si>
  <si>
    <t>その他会計（黒字）</t>
  </si>
  <si>
    <t>H25末</t>
    <phoneticPr fontId="5"/>
  </si>
  <si>
    <t>H26末</t>
    <phoneticPr fontId="5"/>
  </si>
  <si>
    <t>H27末</t>
    <phoneticPr fontId="5"/>
  </si>
  <si>
    <t>H28末</t>
    <phoneticPr fontId="5"/>
  </si>
  <si>
    <t>H29末</t>
    <phoneticPr fontId="5"/>
  </si>
  <si>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</si>
  <si>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</si>
  <si>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</si>
  <si>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</si>
  <si>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</si>
  <si>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</si>
  <si>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</si>
  <si>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</si>
  <si>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まんのう町外二ヶ市町(十郷地区)山林組合</t>
  </si>
  <si>
    <t>まんのう町外三ヶ市町(七箇地区)山林組合</t>
  </si>
  <si>
    <t>まんのう町外三ヶ市町山林組合</t>
  </si>
  <si>
    <t>㈲仲南振興公社</t>
  </si>
  <si>
    <t>㈱グリーンパークまんのう</t>
  </si>
  <si>
    <t>まんのう町土地開発公社</t>
  </si>
  <si>
    <t>-</t>
    <phoneticPr fontId="2"/>
  </si>
  <si>
    <t>-</t>
    <phoneticPr fontId="2"/>
  </si>
  <si>
    <t>子ども未来夢基金</t>
    <phoneticPr fontId="18"/>
  </si>
  <si>
    <t>地域振興基金</t>
    <phoneticPr fontId="18"/>
  </si>
  <si>
    <t>地域福祉基金</t>
    <phoneticPr fontId="18"/>
  </si>
  <si>
    <t>学校教育振興基金</t>
    <phoneticPr fontId="18"/>
  </si>
  <si>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</si>
  <si>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〇</t>
    <phoneticPr fontId="2"/>
  </si>
  <si>
    <t>（一財）ことなみ振興公社</t>
    <rPh sb="1" eb="3">
      <t>イチザイ</t>
    </rPh>
    <phoneticPr fontId="2"/>
  </si>
  <si>
    <t>-</t>
    <phoneticPr fontId="2"/>
  </si>
  <si>
    <t>-</t>
    <phoneticPr fontId="2"/>
  </si>
  <si>
    <t>-</t>
    <phoneticPr fontId="2"/>
  </si>
  <si>
    <t>-</t>
    <phoneticPr fontId="2"/>
  </si>
  <si>
    <t>仲南地区特定施設に関する基金</t>
    <rPh sb="0" eb="2">
      <t>チュウナン</t>
    </rPh>
    <rPh sb="2" eb="4">
      <t>チク</t>
    </rPh>
    <rPh sb="4" eb="6">
      <t>トクテイ</t>
    </rPh>
    <rPh sb="6" eb="8">
      <t>シセツ</t>
    </rPh>
    <rPh sb="9" eb="10">
      <t>カン</t>
    </rPh>
    <rPh sb="12" eb="14">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</si>
  <si>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</si>
  <si>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</si>
  <si>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</si>
  <si>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</si>
  <si>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</si>
  <si>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今後も将来負担比率が0になるよう各種負債の残高への注意はもちろん、
社会的要因により歳入が減少することを見越した上で、実質公債費比率の動きに留意しながら負債の管理を行っていくこととする。</t>
    <rPh sb="0" eb="2">
      <t>コンゴ</t>
    </rPh>
    <rPh sb="3" eb="5">
      <t>ショウライ</t>
    </rPh>
    <rPh sb="5" eb="7">
      <t>フタン</t>
    </rPh>
    <rPh sb="7" eb="9">
      <t>ヒリツ</t>
    </rPh>
    <rPh sb="16" eb="18">
      <t>カクシュ</t>
    </rPh>
    <rPh sb="18" eb="20">
      <t>フサイ</t>
    </rPh>
    <rPh sb="21" eb="23">
      <t>ザンダカ</t>
    </rPh>
    <rPh sb="25" eb="27">
      <t>チュウイ</t>
    </rPh>
    <rPh sb="34" eb="37">
      <t>シャカイテキ</t>
    </rPh>
    <rPh sb="37" eb="39">
      <t>ヨウイン</t>
    </rPh>
    <rPh sb="42" eb="44">
      <t>サイニュウ</t>
    </rPh>
    <rPh sb="45" eb="47">
      <t>ゲンショウ</t>
    </rPh>
    <rPh sb="52" eb="54">
      <t>ミコ</t>
    </rPh>
    <rPh sb="56" eb="57">
      <t>ウエ</t>
    </rPh>
    <rPh sb="59" eb="61">
      <t>ジッシツ</t>
    </rPh>
    <rPh sb="61" eb="63">
      <t>コウサイ</t>
    </rPh>
    <rPh sb="63" eb="64">
      <t>ヒ</t>
    </rPh>
    <rPh sb="64" eb="66">
      <t>ヒリツ</t>
    </rPh>
    <rPh sb="67" eb="68">
      <t>ウゴ</t>
    </rPh>
    <rPh sb="70" eb="72">
      <t>リュウイ</t>
    </rPh>
    <rPh sb="76" eb="78">
      <t>フサイ</t>
    </rPh>
    <rPh sb="79" eb="81">
      <t>カンリ</t>
    </rPh>
    <rPh sb="82" eb="83">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</si>
  <si>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</si>
  <si>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</si>
  <si>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</si>
  <si>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今後も将来負担比率が0になるよう負債の調整等を行うとともに、
有形固定資産減価償却率が高くなりすぎないよう施設のマネジメントを実施していくこととする。</t>
    <rPh sb="0" eb="2">
      <t>コンゴ</t>
    </rPh>
    <rPh sb="3" eb="5">
      <t>ショウライ</t>
    </rPh>
    <rPh sb="5" eb="7">
      <t>フタン</t>
    </rPh>
    <rPh sb="7" eb="9">
      <t>ヒリツ</t>
    </rPh>
    <rPh sb="16" eb="18">
      <t>フサイ</t>
    </rPh>
    <rPh sb="19" eb="21">
      <t>チョウセイ</t>
    </rPh>
    <rPh sb="21" eb="22">
      <t>トウ</t>
    </rPh>
    <rPh sb="23" eb="24">
      <t>オコナ</t>
    </rPh>
    <rPh sb="31" eb="33">
      <t>ユウケイ</t>
    </rPh>
    <rPh sb="33" eb="35">
      <t>コテイ</t>
    </rPh>
    <rPh sb="35" eb="37">
      <t>シサン</t>
    </rPh>
    <rPh sb="37" eb="39">
      <t>ゲンカ</t>
    </rPh>
    <rPh sb="39" eb="41">
      <t>ショウキャク</t>
    </rPh>
    <rPh sb="41" eb="42">
      <t>リツ</t>
    </rPh>
    <rPh sb="43" eb="44">
      <t>タカ</t>
    </rPh>
    <rPh sb="53" eb="55">
      <t>シセツ</t>
    </rPh>
    <rPh sb="63" eb="65">
      <t>ジッシフタンヒリツフサイチョウセイトウオコナユウケイコテイシサンゲンカショウキャクリツタカシセツジッシ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</si>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</sst>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3694-4156-99A0-79D853F0F0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92228</c:v>
                </c:pt>
                <c:pt idx="1">
                  <c:v>84565</c:v>
                </c:pt>
                <c:pt idx="2">
                  <c:v>70687</c:v>
                </c:pt>
                <c:pt idx="3">
                  <c:v>96058</c:v>
                </c:pt>
                <c:pt idx="4">
                  <c:v>75690</c:v>
                </c:pt>
              </c:numCache>
            </c:numRef>
          </c:val>
          <c:smooth val="0"/>
          <c:extLst>
            <c:ext xmlns:c16="http://schemas.microsoft.com/office/drawing/2014/chart" uri="{C3380CC4-5D6E-409C-BE32-E72D297353CC}">
              <c16:uniqueId val="{00000001-3694-4156-99A0-79D853F0F0A4}"/>
            </c:ext>
          </c:extLst>
        </c:ser>
        <c:dLbls>
          <c:showLegendKey val="0"/>
          <c:showVal val="0"/>
          <c:showCatName val="0"/>
          <c:showSerName val="0"/>
          <c:showPercent val="0"/>
          <c:showBubbleSize val="0"/>
        </c:dLbls>
        <c:marker val="1"/>
        <c:smooth val="0"/>
        <c:axId val="308902240"/>
        <c:axId val="308902632"/>
      </c:lineChart>
      <c:catAx>
        <c:axId val="308902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902632"/>
        <c:crosses val="autoZero"/>
        <c:auto val="1"/>
        <c:lblAlgn val="ctr"/>
        <c:lblOffset val="100"/>
        <c:tickLblSkip val="1"/>
        <c:tickMarkSkip val="1"/>
        <c:noMultiLvlLbl val="0"/>
      </c:catAx>
      <c:valAx>
        <c:axId val="3089026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90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12.92</c:v>
                </c:pt>
                <c:pt idx="1">
                  <c:v>7</c:v>
                </c:pt>
                <c:pt idx="2">
                  <c:v>8.0299999999999994</c:v>
                </c:pt>
                <c:pt idx="3">
                  <c:v>4.3499999999999996</c:v>
                </c:pt>
                <c:pt idx="4">
                  <c:v>5.87</c:v>
                </c:pt>
              </c:numCache>
            </c:numRef>
          </c:val>
          <c:extLst>
            <c:ext xmlns:c16="http://schemas.microsoft.com/office/drawing/2014/chart" uri="{C3380CC4-5D6E-409C-BE32-E72D297353CC}">
              <c16:uniqueId val="{00000000-578E-43A3-B546-5F4689708D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62.64</c:v>
                </c:pt>
                <c:pt idx="1">
                  <c:v>47.65</c:v>
                </c:pt>
                <c:pt idx="2">
                  <c:v>49.15</c:v>
                </c:pt>
                <c:pt idx="3">
                  <c:v>44.87</c:v>
                </c:pt>
                <c:pt idx="4">
                  <c:v>43.08</c:v>
                </c:pt>
              </c:numCache>
            </c:numRef>
          </c:val>
          <c:extLst>
            <c:ext xmlns:c16="http://schemas.microsoft.com/office/drawing/2014/chart" uri="{C3380CC4-5D6E-409C-BE32-E72D297353CC}">
              <c16:uniqueId val="{00000001-578E-43A3-B546-5F4689708D41}"/>
            </c:ext>
          </c:extLst>
        </c:ser>
        <c:dLbls>
          <c:showLegendKey val="0"/>
          <c:showVal val="0"/>
          <c:showCatName val="0"/>
          <c:showSerName val="0"/>
          <c:showPercent val="0"/>
          <c:showBubbleSize val="0"/>
        </c:dLbls>
        <c:gapWidth val="250"/>
        <c:overlap val="100"/>
        <c:axId val="308901064"/>
        <c:axId val="30890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6.46</c:v>
                </c:pt>
                <c:pt idx="1">
                  <c:v>-11.29</c:v>
                </c:pt>
                <c:pt idx="2">
                  <c:v>1.53</c:v>
                </c:pt>
                <c:pt idx="3">
                  <c:v>-8.6</c:v>
                </c:pt>
                <c:pt idx="4">
                  <c:v>1.84</c:v>
                </c:pt>
              </c:numCache>
            </c:numRef>
          </c:val>
          <c:smooth val="0"/>
          <c:extLst>
            <c:ext xmlns:c16="http://schemas.microsoft.com/office/drawing/2014/chart" uri="{C3380CC4-5D6E-409C-BE32-E72D297353CC}">
              <c16:uniqueId val="{00000002-578E-43A3-B546-5F4689708D41}"/>
            </c:ext>
          </c:extLst>
        </c:ser>
        <c:dLbls>
          <c:showLegendKey val="0"/>
          <c:showVal val="0"/>
          <c:showCatName val="0"/>
          <c:showSerName val="0"/>
          <c:showPercent val="0"/>
          <c:showBubbleSize val="0"/>
        </c:dLbls>
        <c:marker val="1"/>
        <c:smooth val="0"/>
        <c:axId val="308901064"/>
        <c:axId val="308903024"/>
      </c:lineChart>
      <c:catAx>
        <c:axId val="30890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903024"/>
        <c:crosses val="autoZero"/>
        <c:auto val="1"/>
        <c:lblAlgn val="ctr"/>
        <c:lblOffset val="100"/>
        <c:tickLblSkip val="1"/>
        <c:tickMarkSkip val="1"/>
        <c:noMultiLvlLbl val="0"/>
      </c:catAx>
      <c:valAx>
        <c:axId val="30890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90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9.27</c:v>
                </c:pt>
                <c:pt idx="2">
                  <c:v>#N/A</c:v>
                </c:pt>
                <c:pt idx="3">
                  <c:v>8.59</c:v>
                </c:pt>
                <c:pt idx="4">
                  <c:v>#N/A</c:v>
                </c:pt>
                <c:pt idx="5">
                  <c:v>8.5</c:v>
                </c:pt>
                <c:pt idx="6">
                  <c:v>#N/A</c:v>
                </c:pt>
                <c:pt idx="7">
                  <c:v>8.1300000000000008</c:v>
                </c:pt>
                <c:pt idx="8">
                  <c:v>0</c:v>
                </c:pt>
                <c:pt idx="9">
                  <c:v>0</c:v>
                </c:pt>
              </c:numCache>
            </c:numRef>
          </c:val>
          <c:extLst>
            <c:ext xmlns:c16="http://schemas.microsoft.com/office/drawing/2014/chart" uri="{C3380CC4-5D6E-409C-BE32-E72D297353CC}">
              <c16:uniqueId val="{00000000-6239-4C7C-9358-5DCC4E62DF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39-4C7C-9358-5DCC4E62DF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39-4C7C-9358-5DCC4E62DF65}"/>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39-4C7C-9358-5DCC4E62DF65}"/>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6239-4C7C-9358-5DCC4E62DF65}"/>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0.11</c:v>
                </c:pt>
                <c:pt idx="6">
                  <c:v>#N/A</c:v>
                </c:pt>
                <c:pt idx="7">
                  <c:v>7.0000000000000007E-2</c:v>
                </c:pt>
                <c:pt idx="8">
                  <c:v>#N/A</c:v>
                </c:pt>
                <c:pt idx="9">
                  <c:v>0.02</c:v>
                </c:pt>
              </c:numCache>
            </c:numRef>
          </c:val>
          <c:extLst>
            <c:ext xmlns:c16="http://schemas.microsoft.com/office/drawing/2014/chart" uri="{C3380CC4-5D6E-409C-BE32-E72D297353CC}">
              <c16:uniqueId val="{00000005-6239-4C7C-9358-5DCC4E62DF6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7.0000000000000007E-2</c:v>
                </c:pt>
                <c:pt idx="4">
                  <c:v>#N/A</c:v>
                </c:pt>
                <c:pt idx="5">
                  <c:v>0.02</c:v>
                </c:pt>
                <c:pt idx="6">
                  <c:v>#N/A</c:v>
                </c:pt>
                <c:pt idx="7">
                  <c:v>7.0000000000000007E-2</c:v>
                </c:pt>
                <c:pt idx="8">
                  <c:v>#N/A</c:v>
                </c:pt>
                <c:pt idx="9">
                  <c:v>0.15</c:v>
                </c:pt>
              </c:numCache>
            </c:numRef>
          </c:val>
          <c:extLst>
            <c:ext xmlns:c16="http://schemas.microsoft.com/office/drawing/2014/chart" uri="{C3380CC4-5D6E-409C-BE32-E72D297353CC}">
              <c16:uniqueId val="{00000006-6239-4C7C-9358-5DCC4E62DF6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1.73</c:v>
                </c:pt>
                <c:pt idx="2">
                  <c:v>#N/A</c:v>
                </c:pt>
                <c:pt idx="3">
                  <c:v>1.1399999999999999</c:v>
                </c:pt>
                <c:pt idx="4">
                  <c:v>#N/A</c:v>
                </c:pt>
                <c:pt idx="5">
                  <c:v>1.31</c:v>
                </c:pt>
                <c:pt idx="6">
                  <c:v>#N/A</c:v>
                </c:pt>
                <c:pt idx="7">
                  <c:v>0.01</c:v>
                </c:pt>
                <c:pt idx="8">
                  <c:v>#N/A</c:v>
                </c:pt>
                <c:pt idx="9">
                  <c:v>0.33</c:v>
                </c:pt>
              </c:numCache>
            </c:numRef>
          </c:val>
          <c:extLst>
            <c:ext xmlns:c16="http://schemas.microsoft.com/office/drawing/2014/chart" uri="{C3380CC4-5D6E-409C-BE32-E72D297353CC}">
              <c16:uniqueId val="{00000007-6239-4C7C-9358-5DCC4E62DF6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0.13</c:v>
                </c:pt>
                <c:pt idx="2">
                  <c:v>#N/A</c:v>
                </c:pt>
                <c:pt idx="3">
                  <c:v>0.14000000000000001</c:v>
                </c:pt>
                <c:pt idx="4">
                  <c:v>#N/A</c:v>
                </c:pt>
                <c:pt idx="5">
                  <c:v>0.85</c:v>
                </c:pt>
                <c:pt idx="6">
                  <c:v>#N/A</c:v>
                </c:pt>
                <c:pt idx="7">
                  <c:v>2.2200000000000002</c:v>
                </c:pt>
                <c:pt idx="8">
                  <c:v>#N/A</c:v>
                </c:pt>
                <c:pt idx="9">
                  <c:v>2.2400000000000002</c:v>
                </c:pt>
              </c:numCache>
            </c:numRef>
          </c:val>
          <c:extLst>
            <c:ext xmlns:c16="http://schemas.microsoft.com/office/drawing/2014/chart" uri="{C3380CC4-5D6E-409C-BE32-E72D297353CC}">
              <c16:uniqueId val="{00000008-6239-4C7C-9358-5DCC4E62DF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13.61</c:v>
                </c:pt>
                <c:pt idx="2">
                  <c:v>#N/A</c:v>
                </c:pt>
                <c:pt idx="3">
                  <c:v>7.81</c:v>
                </c:pt>
                <c:pt idx="4">
                  <c:v>#N/A</c:v>
                </c:pt>
                <c:pt idx="5">
                  <c:v>8.98</c:v>
                </c:pt>
                <c:pt idx="6">
                  <c:v>#N/A</c:v>
                </c:pt>
                <c:pt idx="7">
                  <c:v>5.44</c:v>
                </c:pt>
                <c:pt idx="8">
                  <c:v>#N/A</c:v>
                </c:pt>
                <c:pt idx="9">
                  <c:v>7.08</c:v>
                </c:pt>
              </c:numCache>
            </c:numRef>
          </c:val>
          <c:extLst>
            <c:ext xmlns:c16="http://schemas.microsoft.com/office/drawing/2014/chart" uri="{C3380CC4-5D6E-409C-BE32-E72D297353CC}">
              <c16:uniqueId val="{00000009-6239-4C7C-9358-5DCC4E62DF65}"/>
            </c:ext>
          </c:extLst>
        </c:ser>
        <c:dLbls>
          <c:showLegendKey val="0"/>
          <c:showVal val="0"/>
          <c:showCatName val="0"/>
          <c:showSerName val="0"/>
          <c:showPercent val="0"/>
          <c:showBubbleSize val="0"/>
        </c:dLbls>
        <c:gapWidth val="150"/>
        <c:overlap val="100"/>
        <c:axId val="308903416"/>
        <c:axId val="308899888"/>
      </c:barChart>
      <c:catAx>
        <c:axId val="30890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899888"/>
        <c:crosses val="autoZero"/>
        <c:auto val="1"/>
        <c:lblAlgn val="ctr"/>
        <c:lblOffset val="100"/>
        <c:tickLblSkip val="1"/>
        <c:tickMarkSkip val="1"/>
        <c:noMultiLvlLbl val="0"/>
      </c:catAx>
      <c:valAx>
        <c:axId val="30889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903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937</c:v>
                </c:pt>
                <c:pt idx="5">
                  <c:v>939</c:v>
                </c:pt>
                <c:pt idx="8">
                  <c:v>950</c:v>
                </c:pt>
                <c:pt idx="11">
                  <c:v>1021</c:v>
                </c:pt>
                <c:pt idx="14">
                  <c:v>1175</c:v>
                </c:pt>
              </c:numCache>
            </c:numRef>
          </c:val>
          <c:extLst>
            <c:ext xmlns:c16="http://schemas.microsoft.com/office/drawing/2014/chart" uri="{C3380CC4-5D6E-409C-BE32-E72D297353CC}">
              <c16:uniqueId val="{00000000-7348-4065-A1CA-356FC678A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48-4065-A1CA-356FC678A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13</c:v>
                </c:pt>
                <c:pt idx="6">
                  <c:v>12</c:v>
                </c:pt>
                <c:pt idx="9">
                  <c:v>12</c:v>
                </c:pt>
                <c:pt idx="12">
                  <c:v>11</c:v>
                </c:pt>
              </c:numCache>
            </c:numRef>
          </c:val>
          <c:extLst>
            <c:ext xmlns:c16="http://schemas.microsoft.com/office/drawing/2014/chart" uri="{C3380CC4-5D6E-409C-BE32-E72D297353CC}">
              <c16:uniqueId val="{00000002-7348-4065-A1CA-356FC678A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32</c:v>
                </c:pt>
                <c:pt idx="6">
                  <c:v>31</c:v>
                </c:pt>
                <c:pt idx="9">
                  <c:v>22</c:v>
                </c:pt>
                <c:pt idx="12">
                  <c:v>119</c:v>
                </c:pt>
              </c:numCache>
            </c:numRef>
          </c:val>
          <c:extLst>
            <c:ext xmlns:c16="http://schemas.microsoft.com/office/drawing/2014/chart" uri="{C3380CC4-5D6E-409C-BE32-E72D297353CC}">
              <c16:uniqueId val="{00000003-7348-4065-A1CA-356FC678A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204</c:v>
                </c:pt>
                <c:pt idx="3">
                  <c:v>196</c:v>
                </c:pt>
                <c:pt idx="6">
                  <c:v>211</c:v>
                </c:pt>
                <c:pt idx="9">
                  <c:v>203</c:v>
                </c:pt>
                <c:pt idx="12">
                  <c:v>135</c:v>
                </c:pt>
              </c:numCache>
            </c:numRef>
          </c:val>
          <c:extLst>
            <c:ext xmlns:c16="http://schemas.microsoft.com/office/drawing/2014/chart" uri="{C3380CC4-5D6E-409C-BE32-E72D297353CC}">
              <c16:uniqueId val="{00000004-7348-4065-A1CA-356FC678A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8-4065-A1CA-356FC678A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48-4065-A1CA-356FC678A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1013</c:v>
                </c:pt>
                <c:pt idx="3">
                  <c:v>1181</c:v>
                </c:pt>
                <c:pt idx="6">
                  <c:v>1075</c:v>
                </c:pt>
                <c:pt idx="9">
                  <c:v>1151</c:v>
                </c:pt>
                <c:pt idx="12">
                  <c:v>1410</c:v>
                </c:pt>
              </c:numCache>
            </c:numRef>
          </c:val>
          <c:extLst>
            <c:ext xmlns:c16="http://schemas.microsoft.com/office/drawing/2014/chart" uri="{C3380CC4-5D6E-409C-BE32-E72D297353CC}">
              <c16:uniqueId val="{00000007-7348-4065-A1CA-356FC678A022}"/>
            </c:ext>
          </c:extLst>
        </c:ser>
        <c:dLbls>
          <c:showLegendKey val="0"/>
          <c:showVal val="0"/>
          <c:showCatName val="0"/>
          <c:showSerName val="0"/>
          <c:showPercent val="0"/>
          <c:showBubbleSize val="0"/>
        </c:dLbls>
        <c:gapWidth val="100"/>
        <c:overlap val="100"/>
        <c:axId val="316088368"/>
        <c:axId val="316089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483</c:v>
                </c:pt>
                <c:pt idx="5">
                  <c:v>#N/A</c:v>
                </c:pt>
                <c:pt idx="6">
                  <c:v>#N/A</c:v>
                </c:pt>
                <c:pt idx="7">
                  <c:v>379</c:v>
                </c:pt>
                <c:pt idx="8">
                  <c:v>#N/A</c:v>
                </c:pt>
                <c:pt idx="9">
                  <c:v>#N/A</c:v>
                </c:pt>
                <c:pt idx="10">
                  <c:v>367</c:v>
                </c:pt>
                <c:pt idx="11">
                  <c:v>#N/A</c:v>
                </c:pt>
                <c:pt idx="12">
                  <c:v>#N/A</c:v>
                </c:pt>
                <c:pt idx="13">
                  <c:v>500</c:v>
                </c:pt>
                <c:pt idx="14">
                  <c:v>#N/A</c:v>
                </c:pt>
              </c:numCache>
            </c:numRef>
          </c:val>
          <c:smooth val="0"/>
          <c:extLst>
            <c:ext xmlns:c16="http://schemas.microsoft.com/office/drawing/2014/chart" uri="{C3380CC4-5D6E-409C-BE32-E72D297353CC}">
              <c16:uniqueId val="{00000008-7348-4065-A1CA-356FC678A022}"/>
            </c:ext>
          </c:extLst>
        </c:ser>
        <c:dLbls>
          <c:showLegendKey val="0"/>
          <c:showVal val="0"/>
          <c:showCatName val="0"/>
          <c:showSerName val="0"/>
          <c:showPercent val="0"/>
          <c:showBubbleSize val="0"/>
        </c:dLbls>
        <c:marker val="1"/>
        <c:smooth val="0"/>
        <c:axId val="316088368"/>
        <c:axId val="316089544"/>
      </c:lineChart>
      <c:catAx>
        <c:axId val="31608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089544"/>
        <c:crosses val="autoZero"/>
        <c:auto val="1"/>
        <c:lblAlgn val="ctr"/>
        <c:lblOffset val="100"/>
        <c:tickLblSkip val="1"/>
        <c:tickMarkSkip val="1"/>
        <c:noMultiLvlLbl val="0"/>
      </c:catAx>
      <c:valAx>
        <c:axId val="316089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08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10024</c:v>
                </c:pt>
                <c:pt idx="5">
                  <c:v>10831</c:v>
                </c:pt>
                <c:pt idx="8">
                  <c:v>10719</c:v>
                </c:pt>
                <c:pt idx="11">
                  <c:v>11225</c:v>
                </c:pt>
                <c:pt idx="14">
                  <c:v>11004</c:v>
                </c:pt>
              </c:numCache>
            </c:numRef>
          </c:val>
          <c:extLst>
            <c:ext xmlns:c16="http://schemas.microsoft.com/office/drawing/2014/chart" uri="{C3380CC4-5D6E-409C-BE32-E72D297353CC}">
              <c16:uniqueId val="{00000000-8D69-4D1F-8B8E-CFC4393F66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c:v>
                </c:pt>
                <c:pt idx="5">
                  <c:v>29</c:v>
                </c:pt>
                <c:pt idx="8">
                  <c:v>21</c:v>
                </c:pt>
                <c:pt idx="11">
                  <c:v>11</c:v>
                </c:pt>
                <c:pt idx="14">
                  <c:v>165</c:v>
                </c:pt>
              </c:numCache>
            </c:numRef>
          </c:val>
          <c:extLst>
            <c:ext xmlns:c16="http://schemas.microsoft.com/office/drawing/2014/chart" uri="{C3380CC4-5D6E-409C-BE32-E72D297353CC}">
              <c16:uniqueId val="{00000001-8D69-4D1F-8B8E-CFC4393F66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6648</c:v>
                </c:pt>
                <c:pt idx="5">
                  <c:v>6674</c:v>
                </c:pt>
                <c:pt idx="8">
                  <c:v>6845</c:v>
                </c:pt>
                <c:pt idx="11">
                  <c:v>6882</c:v>
                </c:pt>
                <c:pt idx="14">
                  <c:v>6227</c:v>
                </c:pt>
              </c:numCache>
            </c:numRef>
          </c:val>
          <c:extLst>
            <c:ext xmlns:c16="http://schemas.microsoft.com/office/drawing/2014/chart" uri="{C3380CC4-5D6E-409C-BE32-E72D297353CC}">
              <c16:uniqueId val="{00000002-8D69-4D1F-8B8E-CFC4393F66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69-4D1F-8B8E-CFC4393F66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69-4D1F-8B8E-CFC4393F66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46</c:v>
                </c:pt>
              </c:numCache>
            </c:numRef>
          </c:val>
          <c:extLst>
            <c:ext xmlns:c16="http://schemas.microsoft.com/office/drawing/2014/chart" uri="{C3380CC4-5D6E-409C-BE32-E72D297353CC}">
              <c16:uniqueId val="{00000005-8D69-4D1F-8B8E-CFC4393F66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1973</c:v>
                </c:pt>
                <c:pt idx="3">
                  <c:v>1908</c:v>
                </c:pt>
                <c:pt idx="6">
                  <c:v>1939</c:v>
                </c:pt>
                <c:pt idx="9">
                  <c:v>1710</c:v>
                </c:pt>
                <c:pt idx="12">
                  <c:v>1535</c:v>
                </c:pt>
              </c:numCache>
            </c:numRef>
          </c:val>
          <c:extLst>
            <c:ext xmlns:c16="http://schemas.microsoft.com/office/drawing/2014/chart" uri="{C3380CC4-5D6E-409C-BE32-E72D297353CC}">
              <c16:uniqueId val="{00000006-8D69-4D1F-8B8E-CFC4393F66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250</c:v>
                </c:pt>
                <c:pt idx="3">
                  <c:v>211</c:v>
                </c:pt>
                <c:pt idx="6">
                  <c:v>181</c:v>
                </c:pt>
                <c:pt idx="9">
                  <c:v>163</c:v>
                </c:pt>
                <c:pt idx="12">
                  <c:v>1302</c:v>
                </c:pt>
              </c:numCache>
            </c:numRef>
          </c:val>
          <c:extLst>
            <c:ext xmlns:c16="http://schemas.microsoft.com/office/drawing/2014/chart" uri="{C3380CC4-5D6E-409C-BE32-E72D297353CC}">
              <c16:uniqueId val="{00000007-8D69-4D1F-8B8E-CFC4393F66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2161</c:v>
                </c:pt>
                <c:pt idx="3">
                  <c:v>1984</c:v>
                </c:pt>
                <c:pt idx="6">
                  <c:v>1904</c:v>
                </c:pt>
                <c:pt idx="9">
                  <c:v>1586</c:v>
                </c:pt>
                <c:pt idx="12">
                  <c:v>1247</c:v>
                </c:pt>
              </c:numCache>
            </c:numRef>
          </c:val>
          <c:extLst>
            <c:ext xmlns:c16="http://schemas.microsoft.com/office/drawing/2014/chart" uri="{C3380CC4-5D6E-409C-BE32-E72D297353CC}">
              <c16:uniqueId val="{00000008-8D69-4D1F-8B8E-CFC4393F66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185</c:v>
                </c:pt>
                <c:pt idx="3">
                  <c:v>172</c:v>
                </c:pt>
                <c:pt idx="6">
                  <c:v>167</c:v>
                </c:pt>
                <c:pt idx="9">
                  <c:v>148</c:v>
                </c:pt>
                <c:pt idx="12">
                  <c:v>141</c:v>
                </c:pt>
              </c:numCache>
            </c:numRef>
          </c:val>
          <c:extLst>
            <c:ext xmlns:c16="http://schemas.microsoft.com/office/drawing/2014/chart" uri="{C3380CC4-5D6E-409C-BE32-E72D297353CC}">
              <c16:uniqueId val="{00000009-8D69-4D1F-8B8E-CFC4393F66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11644</c:v>
                </c:pt>
                <c:pt idx="3">
                  <c:v>12355</c:v>
                </c:pt>
                <c:pt idx="6">
                  <c:v>12210</c:v>
                </c:pt>
                <c:pt idx="9">
                  <c:v>12584</c:v>
                </c:pt>
                <c:pt idx="12">
                  <c:v>12464</c:v>
                </c:pt>
              </c:numCache>
            </c:numRef>
          </c:val>
          <c:extLst>
            <c:ext xmlns:c16="http://schemas.microsoft.com/office/drawing/2014/chart" uri="{C3380CC4-5D6E-409C-BE32-E72D297353CC}">
              <c16:uniqueId val="{0000000A-8D69-4D1F-8B8E-CFC4393F6615}"/>
            </c:ext>
          </c:extLst>
        </c:ser>
        <c:dLbls>
          <c:showLegendKey val="0"/>
          <c:showVal val="0"/>
          <c:showCatName val="0"/>
          <c:showSerName val="0"/>
          <c:showPercent val="0"/>
          <c:showBubbleSize val="0"/>
        </c:dLbls>
        <c:gapWidth val="100"/>
        <c:overlap val="100"/>
        <c:axId val="316089936"/>
        <c:axId val="316088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69-4D1F-8B8E-CFC4393F6615}"/>
            </c:ext>
          </c:extLst>
        </c:ser>
        <c:dLbls>
          <c:showLegendKey val="0"/>
          <c:showVal val="0"/>
          <c:showCatName val="0"/>
          <c:showSerName val="0"/>
          <c:showPercent val="0"/>
          <c:showBubbleSize val="0"/>
        </c:dLbls>
        <c:marker val="1"/>
        <c:smooth val="0"/>
        <c:axId val="316089936"/>
        <c:axId val="316088760"/>
      </c:lineChart>
      <c:catAx>
        <c:axId val="31608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6088760"/>
        <c:crosses val="autoZero"/>
        <c:auto val="1"/>
        <c:lblAlgn val="ctr"/>
        <c:lblOffset val="100"/>
        <c:tickLblSkip val="1"/>
        <c:tickMarkSkip val="1"/>
        <c:noMultiLvlLbl val="0"/>
      </c:catAx>
      <c:valAx>
        <c:axId val="31608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08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3319</c:v>
                </c:pt>
                <c:pt idx="1">
                  <c:v>2946</c:v>
                </c:pt>
                <c:pt idx="2">
                  <c:v>2960</c:v>
                </c:pt>
              </c:numCache>
            </c:numRef>
          </c:val>
          <c:extLst>
            <c:ext xmlns:c16="http://schemas.microsoft.com/office/drawing/2014/chart" uri="{C3380CC4-5D6E-409C-BE32-E72D297353CC}">
              <c16:uniqueId val="{00000000-AC25-4D12-824C-7C13464874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932</c:v>
                </c:pt>
                <c:pt idx="1">
                  <c:v>1203</c:v>
                </c:pt>
                <c:pt idx="2">
                  <c:v>705</c:v>
                </c:pt>
              </c:numCache>
            </c:numRef>
          </c:val>
          <c:extLst>
            <c:ext xmlns:c16="http://schemas.microsoft.com/office/drawing/2014/chart" uri="{C3380CC4-5D6E-409C-BE32-E72D297353CC}">
              <c16:uniqueId val="{00000001-AC25-4D12-824C-7C13464874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2972</c:v>
                </c:pt>
                <c:pt idx="1">
                  <c:v>3045</c:v>
                </c:pt>
                <c:pt idx="2">
                  <c:v>2891</c:v>
                </c:pt>
              </c:numCache>
            </c:numRef>
          </c:val>
          <c:extLst>
            <c:ext xmlns:c16="http://schemas.microsoft.com/office/drawing/2014/chart" uri="{C3380CC4-5D6E-409C-BE32-E72D297353CC}">
              <c16:uniqueId val="{00000002-AC25-4D12-824C-7C13464874C5}"/>
            </c:ext>
          </c:extLst>
        </c:ser>
        <c:dLbls>
          <c:showLegendKey val="0"/>
          <c:showVal val="0"/>
          <c:showCatName val="0"/>
          <c:showSerName val="0"/>
          <c:showPercent val="0"/>
          <c:showBubbleSize val="0"/>
        </c:dLbls>
        <c:gapWidth val="120"/>
        <c:overlap val="100"/>
        <c:axId val="316091504"/>
        <c:axId val="316089152"/>
      </c:barChart>
      <c:catAx>
        <c:axId val="31609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6089152"/>
        <c:crosses val="autoZero"/>
        <c:auto val="1"/>
        <c:lblAlgn val="ctr"/>
        <c:lblOffset val="100"/>
        <c:tickLblSkip val="1"/>
        <c:tickMarkSkip val="1"/>
        <c:noMultiLvlLbl val="0"/>
      </c:catAx>
      <c:valAx>
        <c:axId val="31608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609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{1A940385-1053-4B36-975E-B29F3762BFE1}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97-4CE9-B485-C33C612E39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{366BF292-9632-42DA-9B3C-00D29C6ACB53}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7-4CE9-B485-C33C612E39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{51008686-6020-4331-94BF-CFB7D8972012}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7-4CE9-B485-C33C612E39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{C65E413A-E981-4D04-8A9D-DD869E41FA04}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7-4CE9-B485-C33C612E39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{AD26191D-B8C9-4F89-87AB-9B9AC43B9C40}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7-4CE9-B485-C33C612E39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{521CBD91-39D6-4E17-82B2-5311687A3D17}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97-4CE9-B485-C33C612E399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{242C91BD-6F96-4FEE-A521-BB083A5DE814}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97-4CE9-B485-C33C612E399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{166214D6-E789-446F-90AF-A5DEA15929FF}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97-4CE9-B485-C33C612E39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{FDBE4630-0829-4F92-9D8E-01A2435D7B5B}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97-4CE9-B485-C33C612E39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59.6</c:v>
                </c:pt>
                <c:pt idx="24">
                  <c:v>58.4</c:v>
                </c:pt>
                <c:pt idx="32">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97-4CE9-B485-C33C612E39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{A30D5C4D-BC9D-4E6D-B7FC-CC8675DFFA4A}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97-4CE9-B485-C33C612E39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{B55A692A-3D3E-4E07-BC79-E466D7B98899}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7-4CE9-B485-C33C612E39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{6A0D78CB-2430-420B-A700-322F5446CAA1}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7-4CE9-B485-C33C612E39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{0F03FC95-E6FD-4573-A190-4537709F864C}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7-4CE9-B485-C33C612E39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{09E6FB1D-80F3-48B5-8898-8574B11C445F}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7-4CE9-B485-C33C612E399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{F1DBA996-0ABF-4BA2-9CE5-744EA4198E31}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97-4CE9-B485-C33C612E399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{1F10239D-51D3-4E19-A4ED-B7514AB09892}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97-4CE9-B485-C33C612E399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{82A514C9-615A-4DE1-9D57-000E1C606DDA}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97-4CE9-B485-C33C612E399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{84700AFA-2387-4DF6-BC63-62E7607034DF}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97-4CE9-B485-C33C612E39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BD97-4CE9-B485-C33C612E3999}"/>
            </c:ext>
          </c:extLst>
        </c:ser>
        <c:dLbls>
          <c:showLegendKey val="0"/>
          <c:showVal val="1"/>
          <c:showCatName val="0"/>
          <c:showSerName val="0"/>
          <c:showPercent val="0"/>
          <c:showBubbleSize val="0"/>
        </c:dLbls>
        <c:axId val="46179840"/>
        <c:axId val="46181760"/>
      </c:scatterChart>
      <c:valAx>
        <c:axId val="46179840"/>
        <c:scaling>
          <c:orientation val="minMax"/>
          <c:max val="65.199999999999989"/>
          <c:min val="6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37.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{E741C2BB-6F77-4F66-B51A-121FA5BD60DF}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F32-4AC0-A066-BD8BB1D782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{D74F8A7C-8827-4B72-BD75-DEBA241C3ECD}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2-4AC0-A066-BD8BB1D782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{096C267F-4765-4EB7-B615-41E1FC54FC27}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2-4AC0-A066-BD8BB1D782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{21DC6040-59B2-4B61-85CA-69432FFDF15A}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2-4AC0-A066-BD8BB1D782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{27FEDC1F-F2F0-499E-8C01-148A65D1D8B1}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2-4AC0-A066-BD8BB1D782A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{4608FFF5-AFEC-410A-AD7E-FD36B6CB0EEF}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F32-4AC0-A066-BD8BB1D782A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{783DFBAF-A44E-4E51-95F9-3C6154C30CF9}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F32-4AC0-A066-BD8BB1D782A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{653BA6F8-8CE0-4983-A954-1B391B021597}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F32-4AC0-A066-BD8BB1D782A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{96D95888-0479-4315-8434-07A516A1BAF3}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F32-4AC0-A066-BD8BB1D782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8.4</c:v>
                </c:pt>
                <c:pt idx="16">
                  <c:v>7</c:v>
                </c:pt>
                <c:pt idx="24">
                  <c:v>7</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F32-4AC0-A066-BD8BB1D782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{B62D08EB-43B1-457F-A3BC-0079BDEB2D13}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F32-4AC0-A066-BD8BB1D782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{A5B7B1A4-7613-40C6-B51D-1356CAD47E42}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2-4AC0-A066-BD8BB1D782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{6CAC2875-0FB7-420A-B4B9-0A1C3CE5AE6B}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2-4AC0-A066-BD8BB1D782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{8D0E7FD6-C00E-4974-A269-BDBBEE651290}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2-4AC0-A066-BD8BB1D782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{0BC1ABEB-E67E-40C1-8441-2DC238EF1076}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2-4AC0-A066-BD8BB1D782A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{B1B431E9-6FB4-4226-9487-B3C79F96523F}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F32-4AC0-A066-BD8BB1D782A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{B1A838C6-B3D2-4B96-A6B5-84C443A620C2}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F32-4AC0-A066-BD8BB1D782A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{DFB5281F-3461-45E8-8AC6-076E8A305CEB}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F32-4AC0-A066-BD8BB1D782A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{12E51AD5-6352-472B-B50C-7AA9153758B0}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F32-4AC0-A066-BD8BB1D782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2F32-4AC0-A066-BD8BB1D782A6}"/>
            </c:ext>
          </c:extLst>
        </c:ser>
        <c:dLbls>
          <c:showLegendKey val="0"/>
          <c:showVal val="1"/>
          <c:showCatName val="0"/>
          <c:showSerName val="0"/>
          <c:showPercent val="0"/>
          <c:showBubbleSize val="0"/>
        </c:dLbls>
        <c:axId val="84219776"/>
        <c:axId val="84234240"/>
      </c:scatterChart>
      <c:valAx>
        <c:axId val="8421977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実質公債費比率は前年度</a:t>
          </a:r>
          <a:r>
            <a:rPr kumimoji="1" lang="ja-JP" altLang="en-US" sz="1100">
              <a:solidFill>
                <a:schemeClr val="dk1"/>
              </a:solidFill>
              <a:effectLst/>
              <a:latin typeface="+mn-lt"/>
              <a:ea typeface="+mn-ea"/>
              <a:cs typeface="+mn-cs"/>
            </a:rPr>
            <a:t>より０．２ポイント悪化し、７．２</a:t>
          </a:r>
          <a:r>
            <a:rPr kumimoji="1" lang="ja-JP" altLang="ja-JP" sz="1100">
              <a:solidFill>
                <a:schemeClr val="dk1"/>
              </a:solidFill>
              <a:effectLst/>
              <a:latin typeface="+mn-lt"/>
              <a:ea typeface="+mn-ea"/>
              <a:cs typeface="+mn-cs"/>
            </a:rPr>
            <a:t>％となった。主な要因は、</a:t>
          </a:r>
          <a:r>
            <a:rPr kumimoji="1" lang="ja-JP" altLang="en-US" sz="1100">
              <a:solidFill>
                <a:schemeClr val="dk1"/>
              </a:solidFill>
              <a:effectLst/>
              <a:latin typeface="+mn-lt"/>
              <a:ea typeface="+mn-ea"/>
              <a:cs typeface="+mn-cs"/>
            </a:rPr>
            <a:t>合併後の大型事業などに係る合併特例債の元利償還金が多額になってきたこと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選択と集中により、充当事業を厳選して新規地方債発行を抑制するとともに、合併特例債、辺地・過疎債等の交付税措置される有利な地方債の活用を図るとともに、特別交付金等を有効活用し、安易に地方債に頼ることのないよう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満期一括地方債は発行していない。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将来負担比率は、前年度に引き続きマイナス値で０％である。主な要因は、</a:t>
          </a:r>
          <a:r>
            <a:rPr kumimoji="1" lang="ja-JP" altLang="ja-JP" sz="1100">
              <a:solidFill>
                <a:sysClr val="windowText" lastClr="000000"/>
              </a:solidFill>
              <a:effectLst/>
              <a:latin typeface="+mn-lt"/>
              <a:ea typeface="+mn-ea"/>
              <a:cs typeface="+mn-cs"/>
            </a:rPr>
            <a:t>財政調整基金等</a:t>
          </a:r>
          <a:r>
            <a:rPr kumimoji="1" lang="ja-JP" altLang="en-US" sz="1100">
              <a:solidFill>
                <a:sysClr val="windowText" lastClr="000000"/>
              </a:solidFill>
              <a:effectLst/>
              <a:latin typeface="+mn-lt"/>
              <a:ea typeface="+mn-ea"/>
              <a:cs typeface="+mn-cs"/>
            </a:rPr>
            <a:t>が高い水準を維持していること</a:t>
          </a:r>
          <a:r>
            <a:rPr kumimoji="1" lang="ja-JP" altLang="ja-JP" sz="1100">
              <a:solidFill>
                <a:sysClr val="windowText" lastClr="000000"/>
              </a:solidFill>
              <a:effectLst/>
              <a:latin typeface="+mn-lt"/>
              <a:ea typeface="+mn-ea"/>
              <a:cs typeface="+mn-cs"/>
            </a:rPr>
            <a:t>によるものである</a:t>
          </a:r>
          <a:r>
            <a:rPr kumimoji="1" lang="ja-JP" altLang="ja-JP" sz="1100">
              <a:solidFill>
                <a:schemeClr val="dk1"/>
              </a:solidFill>
              <a:effectLst/>
              <a:latin typeface="+mn-lt"/>
              <a:ea typeface="+mn-ea"/>
              <a:cs typeface="+mn-cs"/>
            </a:rPr>
            <a:t>。今後、小学校大規模改修等の公共施設整備事業により、地方債現在高の上昇が予想されることから、経常的経費の削減を中心とする行財政改革を進めるとともに、決算剰余金の活用等により基金の計画的な積立に努める。また、地方債の発行に当たっては、後年度の過重な負担とならないよう、プライマリーバランスを堅持しながら、適債事業への計画的・効果的な活用を図ることにより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香川県まんのう町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歳出積立により、合併特例債の繰上償還の原資とするべく、減債基金に</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億円積立てた一方で、一般会計における</a:t>
          </a:r>
          <a:r>
            <a:rPr kumimoji="1" lang="ja-JP" altLang="en-US" sz="1100">
              <a:solidFill>
                <a:schemeClr val="dk1"/>
              </a:solidFill>
              <a:effectLst/>
              <a:latin typeface="+mn-lt"/>
              <a:ea typeface="+mn-ea"/>
              <a:cs typeface="+mn-cs"/>
            </a:rPr>
            <a:t>公債費に充当すべく減債</a:t>
          </a:r>
          <a:r>
            <a:rPr kumimoji="1" lang="ja-JP" altLang="ja-JP" sz="1100">
              <a:solidFill>
                <a:schemeClr val="dk1"/>
              </a:solidFill>
              <a:effectLst/>
              <a:latin typeface="+mn-lt"/>
              <a:ea typeface="+mn-ea"/>
              <a:cs typeface="+mn-cs"/>
            </a:rPr>
            <a:t>基金を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取崩したこと等により、基金全体としては</a:t>
          </a:r>
          <a:r>
            <a:rPr kumimoji="1" lang="ja-JP" altLang="en-US" sz="1100">
              <a:solidFill>
                <a:schemeClr val="dk1"/>
              </a:solidFill>
              <a:effectLst/>
              <a:latin typeface="+mn-lt"/>
              <a:ea typeface="+mn-ea"/>
              <a:cs typeface="+mn-cs"/>
            </a:rPr>
            <a:t>６億</a:t>
          </a:r>
          <a:r>
            <a:rPr kumimoji="1" lang="ja-JP" altLang="ja-JP" sz="1100">
              <a:solidFill>
                <a:schemeClr val="dk1"/>
              </a:solidFill>
              <a:effectLst/>
              <a:latin typeface="+mn-lt"/>
              <a:ea typeface="+mn-ea"/>
              <a:cs typeface="+mn-cs"/>
            </a:rPr>
            <a:t>３千</a:t>
          </a:r>
          <a:r>
            <a:rPr kumimoji="1" lang="ja-JP" altLang="en-US" sz="1100">
              <a:solidFill>
                <a:schemeClr val="dk1"/>
              </a:solidFill>
              <a:effectLst/>
              <a:latin typeface="+mn-lt"/>
              <a:ea typeface="+mn-ea"/>
              <a:cs typeface="+mn-cs"/>
            </a:rPr>
            <a:t>８百</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大幅な減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短期的には、「減債基金」に繰上償還を実行する為、積み増しをする予定であるが、今後、子ども園の統合や、出張所の改築など、大型事業を予定していることから、財源不足による財源調整の為、財政調整基金の取崩しも余儀なくされ、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子ども未来夢基金：町内の心身ともに健全な子どもたちを育成するための事業に要する経費に充てる基金。（果実運用型）　</a:t>
          </a:r>
          <a:endParaRPr lang="ja-JP" altLang="ja-JP" sz="1400">
            <a:effectLst/>
          </a:endParaRPr>
        </a:p>
        <a:p>
          <a:r>
            <a:rPr kumimoji="1" lang="ja-JP" altLang="ja-JP" sz="1100">
              <a:solidFill>
                <a:schemeClr val="dk1"/>
              </a:solidFill>
              <a:effectLst/>
              <a:latin typeface="+mn-lt"/>
              <a:ea typeface="+mn-ea"/>
              <a:cs typeface="+mn-cs"/>
            </a:rPr>
            <a:t>　地域振興基金：本町の地域振興に関する施策の推進を図るため、市町村の合併の特例に関する法律第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の地方債等を財源として設置している基金。（果実運用型）</a:t>
          </a:r>
          <a:endParaRPr lang="ja-JP" altLang="ja-JP" sz="1400">
            <a:effectLst/>
          </a:endParaRPr>
        </a:p>
        <a:p>
          <a:r>
            <a:rPr kumimoji="1" lang="ja-JP" altLang="ja-JP" sz="1100">
              <a:solidFill>
                <a:schemeClr val="dk1"/>
              </a:solidFill>
              <a:effectLst/>
              <a:latin typeface="+mn-lt"/>
              <a:ea typeface="+mn-ea"/>
              <a:cs typeface="+mn-cs"/>
            </a:rPr>
            <a:t>　地域福祉基金：高齢化社会の到来に備え、福祉活動の推進、快適な生活環境の形成等に必要な財源を確保するため設置している。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子ども未来夢基金：キッズヘキサスロン事業（子どもの体力づくり事業）や子どもの為の文化・芸術鑑賞などの事業に充当した為、</a:t>
          </a:r>
          <a:r>
            <a:rPr kumimoji="1" lang="ja-JP" altLang="en-US" sz="1100">
              <a:solidFill>
                <a:schemeClr val="dk1"/>
              </a:solidFill>
              <a:effectLst/>
              <a:latin typeface="+mn-lt"/>
              <a:ea typeface="+mn-ea"/>
              <a:cs typeface="+mn-cs"/>
            </a:rPr>
            <a:t>１千８</a:t>
          </a:r>
          <a:r>
            <a:rPr kumimoji="1" lang="ja-JP" altLang="ja-JP" sz="1100">
              <a:solidFill>
                <a:schemeClr val="dk1"/>
              </a:solidFill>
              <a:effectLst/>
              <a:latin typeface="+mn-lt"/>
              <a:ea typeface="+mn-ea"/>
              <a:cs typeface="+mn-cs"/>
            </a:rPr>
            <a:t>百万円減少。　</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地域振興基金：地方創生推進事業の地域振興事業に充当した為、</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百万円減少。</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地域福祉基金：</a:t>
          </a:r>
          <a:r>
            <a:rPr kumimoji="1" lang="ja-JP" altLang="en-US" sz="1100">
              <a:solidFill>
                <a:schemeClr val="dk1"/>
              </a:solidFill>
              <a:effectLst/>
              <a:latin typeface="+mn-lt"/>
              <a:ea typeface="+mn-ea"/>
              <a:cs typeface="+mn-cs"/>
            </a:rPr>
            <a:t>やすらぎ荘改修</a:t>
          </a:r>
          <a:r>
            <a:rPr kumimoji="1" lang="ja-JP" altLang="ja-JP" sz="1100">
              <a:solidFill>
                <a:schemeClr val="dk1"/>
              </a:solidFill>
              <a:effectLst/>
              <a:latin typeface="+mn-lt"/>
              <a:ea typeface="+mn-ea"/>
              <a:cs typeface="+mn-cs"/>
            </a:rPr>
            <a:t>事業に充当した為、</a:t>
          </a:r>
          <a:r>
            <a:rPr kumimoji="1" lang="ja-JP" altLang="en-US" sz="1100">
              <a:solidFill>
                <a:schemeClr val="dk1"/>
              </a:solidFill>
              <a:effectLst/>
              <a:latin typeface="+mn-lt"/>
              <a:ea typeface="+mn-ea"/>
              <a:cs typeface="+mn-cs"/>
            </a:rPr>
            <a:t>１億４</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百万円減少。</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子ども未来夢基金：果実運用型基金であり、運用益や利子などの果実を子どもたちを育成する為の様々な事業に毎年充当。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地域振興基金：果実運用型基金であり、運用益や利子などの果実を地域振興に関する様々な事業に毎年充当。</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地域福祉基金：運用益や利子などを毎年積立て、必要に応じて、福祉</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事業などに充当予定。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債権運用による含み損などの理由により１</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４百</a:t>
          </a:r>
          <a:r>
            <a:rPr kumimoji="1" lang="ja-JP" altLang="ja-JP" sz="1100">
              <a:solidFill>
                <a:schemeClr val="dk1"/>
              </a:solidFill>
              <a:effectLst/>
              <a:latin typeface="+mn-lt"/>
              <a:ea typeface="+mn-ea"/>
              <a:cs typeface="+mn-cs"/>
            </a:rPr>
            <a:t>万円減少している。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災害への備え等のため、過去の実績等を踏まえ、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億円程度を目途に取崩しを実行できるよう、積み増しも考えている。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決算剰余金を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億円歳出積立を</a:t>
          </a:r>
          <a:r>
            <a:rPr kumimoji="1" lang="ja-JP" altLang="en-US" sz="1100">
              <a:solidFill>
                <a:schemeClr val="dk1"/>
              </a:solidFill>
              <a:effectLst/>
              <a:latin typeface="+mn-lt"/>
              <a:ea typeface="+mn-ea"/>
              <a:cs typeface="+mn-cs"/>
            </a:rPr>
            <a:t>実行したが、</a:t>
          </a:r>
          <a:r>
            <a:rPr kumimoji="1" lang="ja-JP" altLang="ja-JP" sz="1100">
              <a:solidFill>
                <a:schemeClr val="dk1"/>
              </a:solidFill>
              <a:effectLst/>
              <a:latin typeface="+mn-lt"/>
              <a:ea typeface="+mn-ea"/>
              <a:cs typeface="+mn-cs"/>
            </a:rPr>
            <a:t>一般会計における公債費に充当すべく６億円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取崩したこと等により、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千８百万円の大幅な減となった。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４年度に地方債償還のピークを迎えるため、それに備えて毎年度計画的に積立を行う予定であり、</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５年度以降は減少予定。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％となっており、類似団体の中では低い方に位置しているが、香川県平均は</a:t>
          </a:r>
          <a:r>
            <a:rPr kumimoji="1" lang="en-US" altLang="ja-JP" sz="1100">
              <a:latin typeface="ＭＳ Ｐゴシック" panose="020B0600070205080204" pitchFamily="50" charset="-128"/>
              <a:ea typeface="ＭＳ Ｐゴシック" panose="020B0600070205080204" pitchFamily="50" charset="-128"/>
            </a:rPr>
            <a:t>54.6</a:t>
          </a:r>
          <a:r>
            <a:rPr kumimoji="1" lang="ja-JP" altLang="en-US" sz="1100">
              <a:latin typeface="ＭＳ Ｐゴシック" panose="020B0600070205080204" pitchFamily="50" charset="-128"/>
              <a:ea typeface="ＭＳ Ｐゴシック" panose="020B0600070205080204" pitchFamily="50" charset="-128"/>
            </a:rPr>
            <a:t>％のため、香川県平均と比較すると高い位置となっている。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年度にかけて、①保育所（仲南北保育所）を除却、②建物（神野公民館）の新規取得、③既存施設への改修工事の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点を行ったが、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年度での減価償却額の方が高かったため、前年度よりも少し高くなっている。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300220" y="4343309"/>
          <a:ext cx="1270" cy="127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352925" y="562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213225" y="56218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352925" y="41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213225" y="434330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352925" y="4880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251325" y="5022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616325" y="50659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930525" y="50936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244725" y="51152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251325" y="51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352925" y="516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616325" y="5216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149588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667125" y="5233761"/>
          <a:ext cx="635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930525" y="5179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112576</xdr:rowOff>
    </xdr:from>
    <xdr:to>
      <xdr:col>19</xdr:col>
      <xdr:colOff>136525</xdr:colOff>
      <xdr:row>31</xdr:row>
      <xdr:rowOff>149588</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981325" y="5230676"/>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244725" y="5198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31</xdr:row>
      <xdr:rowOff>131082</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295525" y="5230676"/>
          <a:ext cx="6858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470919" y="484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2797819" y="487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112019" y="489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470919" y="530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2797819" y="527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112019" y="528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債務償還可能年数は類似団体、全国平均、県内平均のすべてと比べても低く、負債が少ないことが分かる。</a:t>
          </a:r>
        </a:p>
        <a:p>
          <a:r>
            <a:rPr kumimoji="1" lang="ja-JP" altLang="en-US" sz="1100">
              <a:latin typeface="ＭＳ Ｐゴシック" panose="020B0600070205080204" pitchFamily="50" charset="-128"/>
              <a:ea typeface="ＭＳ Ｐゴシック" panose="020B0600070205080204" pitchFamily="50" charset="-128"/>
            </a:rPr>
            <a:t>昨年度から比較するとわずかに増加をしているため、負債が今後も増えないように調整を図っていく。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861428" y="60180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75883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3323570" y="4546896"/>
          <a:ext cx="1269" cy="120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3376275" y="575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3255625" y="5752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3376275" y="432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3255625" y="454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3376275" y="493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93725" y="50756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639675" y="5055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84148</xdr:rowOff>
    </xdr:from>
    <xdr:to>
      <xdr:col>76</xdr:col>
      <xdr:colOff>73025</xdr:colOff>
      <xdr:row>33</xdr:row>
      <xdr:rowOff>14298</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93725" y="5367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62575</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3376275" y="5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103039</xdr:rowOff>
    </xdr:from>
    <xdr:to>
      <xdr:col>72</xdr:col>
      <xdr:colOff>123825</xdr:colOff>
      <xdr:row>33</xdr:row>
      <xdr:rowOff>33189</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639675" y="5386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134948</xdr:rowOff>
    </xdr:from>
    <xdr:to>
      <xdr:col>76</xdr:col>
      <xdr:colOff>22225</xdr:colOff>
      <xdr:row>32</xdr:row>
      <xdr:rowOff>153839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690475" y="5418148"/>
          <a:ext cx="635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2461952" y="48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24316</xdr:rowOff>
    </xdr:from>
    <xdr:ext cx="469744" cy="259045"/>
    <xdr:sp macro="" textlink="">
      <xdr:nvSpPr>
        <xdr:cNvPr id="151" name="n_1mainValue債務償還比率">
          <a:extLst>
            <a:ext uri="{FF2B5EF4-FFF2-40B4-BE49-F238E27FC236}">
              <a16:creationId xmlns:a16="http://schemas.microsoft.com/office/drawing/2014/main" id="{00000000-0008-0000-0000-000097000000}"/>
            </a:ext>
          </a:extLst>
        </xdr:cNvPr>
        <xdr:cNvSpPr txBox="1"/>
      </xdr:nvSpPr>
      <xdr:spPr>
        <a:xfrm>
          <a:off x="12461952" y="547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757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177665" y="5609082"/>
          <a:ext cx="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216400" y="689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108450" y="6895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216400"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5609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216400" y="610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127500" y="624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384550" y="625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57175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778000" y="632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130556</xdr:rowOff>
    </xdr:from>
    <xdr:to>
      <xdr:col>24</xdr:col>
      <xdr:colOff>114300</xdr:colOff>
      <xdr:row>39</xdr:row>
      <xdr:rowOff>60706</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127500" y="6404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108983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216400" y="638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160274</xdr:rowOff>
    </xdr:from>
    <xdr:to>
      <xdr:col>20</xdr:col>
      <xdr:colOff>38100</xdr:colOff>
      <xdr:row>39</xdr:row>
      <xdr:rowOff>90424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384550" y="6434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xdr:rowOff>
    </xdr:from>
    <xdr:to>
      <xdr:col>24</xdr:col>
      <xdr:colOff>63500</xdr:colOff>
      <xdr:row>39</xdr:row>
      <xdr:rowOff>39624</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429000" y="6448806"/>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xdr:rowOff>
    </xdr:from>
    <xdr:to>
      <xdr:col>15</xdr:col>
      <xdr:colOff>101600</xdr:colOff>
      <xdr:row>39</xdr:row>
      <xdr:rowOff>106426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57175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39624</xdr:rowOff>
    </xdr:from>
    <xdr:to>
      <xdr:col>19</xdr:col>
      <xdr:colOff>177800</xdr:colOff>
      <xdr:row>39</xdr:row>
      <xdr:rowOff>55626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2622550" y="6478524"/>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73406</xdr:rowOff>
    </xdr:from>
    <xdr:to>
      <xdr:col>10</xdr:col>
      <xdr:colOff>165100</xdr:colOff>
      <xdr:row>40</xdr:row>
      <xdr:rowOff>3556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778000" y="6512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55626</xdr:rowOff>
    </xdr:from>
    <xdr:to>
      <xdr:col>15</xdr:col>
      <xdr:colOff>50800</xdr:colOff>
      <xdr:row>39</xdr:row>
      <xdr:rowOff>124206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1828800" y="6494526"/>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2391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439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645294" y="610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81551</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23914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97553</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439044"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166133</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100-000052000000}"/>
            </a:ext>
          </a:extLst>
        </xdr:cNvPr>
        <xdr:cNvSpPr txBox="1"/>
      </xdr:nvSpPr>
      <xdr:spPr>
        <a:xfrm>
          <a:off x="1645294" y="66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9429115" y="5595061"/>
          <a:ext cx="0" cy="1277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9467850" y="68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9359900" y="6872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9467850" y="53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5595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9467850" y="63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398000" y="64198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36000" y="6429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42250" y="6474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029450" y="658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146063</xdr:rowOff>
    </xdr:from>
    <xdr:to>
      <xdr:col>55</xdr:col>
      <xdr:colOff>50800</xdr:colOff>
      <xdr:row>38</xdr:row>
      <xdr:rowOff>76212</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398000" y="6254763"/>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168940</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9467850" y="61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158236</xdr:rowOff>
    </xdr:from>
    <xdr:to>
      <xdr:col>50</xdr:col>
      <xdr:colOff>165100</xdr:colOff>
      <xdr:row>38</xdr:row>
      <xdr:rowOff>88385</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36000" y="6266936"/>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25412</xdr:rowOff>
    </xdr:from>
    <xdr:to>
      <xdr:col>55</xdr:col>
      <xdr:colOff>0</xdr:colOff>
      <xdr:row>38</xdr:row>
      <xdr:rowOff>37585</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8686800" y="6299212"/>
          <a:ext cx="74295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168142</xdr:rowOff>
    </xdr:from>
    <xdr:to>
      <xdr:col>46</xdr:col>
      <xdr:colOff>38100</xdr:colOff>
      <xdr:row>38</xdr:row>
      <xdr:rowOff>98292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7842250" y="6276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37585</xdr:rowOff>
    </xdr:from>
    <xdr:to>
      <xdr:col>50</xdr:col>
      <xdr:colOff>114300</xdr:colOff>
      <xdr:row>38</xdr:row>
      <xdr:rowOff>47492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7886700" y="6311385"/>
          <a:ext cx="8001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93523</xdr:rowOff>
    </xdr:from>
    <xdr:to>
      <xdr:col>41</xdr:col>
      <xdr:colOff>101600</xdr:colOff>
      <xdr:row>40</xdr:row>
      <xdr:rowOff>23673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029450" y="65324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47492</xdr:rowOff>
    </xdr:from>
    <xdr:to>
      <xdr:col>45</xdr:col>
      <xdr:colOff>177800</xdr:colOff>
      <xdr:row>39</xdr:row>
      <xdr:rowOff>144323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080250" y="6321292"/>
          <a:ext cx="806450" cy="2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8425961" y="65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7644911" y="65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69454</xdr:rowOff>
    </xdr:from>
    <xdr:ext cx="534377"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6851161" y="66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104913</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8425961" y="60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114819</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7644911" y="60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40200</xdr:rowOff>
    </xdr:from>
    <xdr:ext cx="534377"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6851161" y="63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8496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0000000-0008-0000-0100-00009D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flipV="1">
          <a:off x="4177665" y="9075420"/>
          <a:ext cx="0" cy="1532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00000000-0008-0000-0100-00009F000000}"/>
            </a:ext>
          </a:extLst>
        </xdr:cNvPr>
        <xdr:cNvSpPr txBox="1"/>
      </xdr:nvSpPr>
      <xdr:spPr>
        <a:xfrm>
          <a:off x="4216400" y="1061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4108450" y="1060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00000000-0008-0000-0100-0000A1000000}"/>
            </a:ext>
          </a:extLst>
        </xdr:cNvPr>
        <xdr:cNvSpPr txBox="1"/>
      </xdr:nvSpPr>
      <xdr:spPr>
        <a:xfrm>
          <a:off x="4216400" y="885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108450" y="907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00000000-0008-0000-0100-0000A3000000}"/>
            </a:ext>
          </a:extLst>
        </xdr:cNvPr>
        <xdr:cNvSpPr txBox="1"/>
      </xdr:nvSpPr>
      <xdr:spPr>
        <a:xfrm>
          <a:off x="4216400" y="9486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4127500" y="9508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3384550" y="9529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2571750" y="9571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1778000" y="9510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4127500" y="9351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100-0000AE000000}"/>
            </a:ext>
          </a:extLst>
        </xdr:cNvPr>
        <xdr:cNvSpPr txBox="1"/>
      </xdr:nvSpPr>
      <xdr:spPr>
        <a:xfrm>
          <a:off x="42164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3384550" y="9381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15240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flipV="1">
          <a:off x="3429000" y="9401810"/>
          <a:ext cx="7493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145415</xdr:rowOff>
    </xdr:from>
    <xdr:to>
      <xdr:col>15</xdr:col>
      <xdr:colOff>101600</xdr:colOff>
      <xdr:row>57</xdr:row>
      <xdr:rowOff>75565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2571750" y="9391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24765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2622550" y="9425940"/>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xdr:rowOff>
    </xdr:from>
    <xdr:to>
      <xdr:col>10</xdr:col>
      <xdr:colOff>165100</xdr:colOff>
      <xdr:row>57</xdr:row>
      <xdr:rowOff>106045</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1778000" y="94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24765</xdr:rowOff>
    </xdr:from>
    <xdr:to>
      <xdr:col>15</xdr:col>
      <xdr:colOff>50800</xdr:colOff>
      <xdr:row>57</xdr:row>
      <xdr:rowOff>55245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1828800" y="943546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239144"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439044" y="965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20972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645294"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3239144"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92092</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2439044" y="917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122572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1645294" y="920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9429115" y="9301367"/>
          <a:ext cx="0" cy="13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9467850" y="106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9359900" y="10640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9467850" y="9082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359900" y="9301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9467850" y="10144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9398000" y="10286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8636000" y="102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7842250" y="10245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029450" y="10324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152697</xdr:rowOff>
    </xdr:from>
    <xdr:to>
      <xdr:col>55</xdr:col>
      <xdr:colOff>50800</xdr:colOff>
      <xdr:row>63</xdr:row>
      <xdr:rowOff>82847</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9398000" y="103888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131124</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9467850" y="1036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155818</xdr:rowOff>
    </xdr:from>
    <xdr:to>
      <xdr:col>50</xdr:col>
      <xdr:colOff>165100</xdr:colOff>
      <xdr:row>63</xdr:row>
      <xdr:rowOff>85968</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8636000" y="103920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32047</xdr:rowOff>
    </xdr:from>
    <xdr:to>
      <xdr:col>55</xdr:col>
      <xdr:colOff>0</xdr:colOff>
      <xdr:row>63</xdr:row>
      <xdr:rowOff>35168</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8686800" y="10433347"/>
          <a:ext cx="74295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162296</xdr:rowOff>
    </xdr:from>
    <xdr:to>
      <xdr:col>46</xdr:col>
      <xdr:colOff>38100</xdr:colOff>
      <xdr:row>63</xdr:row>
      <xdr:rowOff>92446</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7842250" y="10398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35168</xdr:rowOff>
    </xdr:from>
    <xdr:to>
      <xdr:col>50</xdr:col>
      <xdr:colOff>114300</xdr:colOff>
      <xdr:row>63</xdr:row>
      <xdr:rowOff>41646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7886700" y="10436468"/>
          <a:ext cx="8001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163879</xdr:rowOff>
    </xdr:from>
    <xdr:to>
      <xdr:col>41</xdr:col>
      <xdr:colOff>101600</xdr:colOff>
      <xdr:row>63</xdr:row>
      <xdr:rowOff>94029</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029450" y="104000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41646</xdr:rowOff>
    </xdr:from>
    <xdr:to>
      <xdr:col>45</xdr:col>
      <xdr:colOff>177800</xdr:colOff>
      <xdr:row>63</xdr:row>
      <xdr:rowOff>43229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080250" y="10442946"/>
          <a:ext cx="80645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8399995" y="1007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7612595" y="1003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6818845" y="101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77095</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399995" y="104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83573</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612595" y="104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85156</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6818845" y="1048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177665" y="12798152"/>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216400" y="142127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108450" y="14208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216400" y="1257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108450" y="12798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216400" y="13371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127500" y="1339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384550" y="133930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571750" y="134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778000" y="13338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1275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216400" y="1306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26488</xdr:rowOff>
    </xdr:from>
    <xdr:to>
      <xdr:col>20</xdr:col>
      <xdr:colOff>38100</xdr:colOff>
      <xdr:row>80</xdr:row>
      <xdr:rowOff>128088</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384550" y="132344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77288</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3429000" y="13262429"/>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363</xdr:rowOff>
    </xdr:from>
    <xdr:to>
      <xdr:col>15</xdr:col>
      <xdr:colOff>101600</xdr:colOff>
      <xdr:row>80</xdr:row>
      <xdr:rowOff>101963</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571750" y="132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51163</xdr:rowOff>
    </xdr:from>
    <xdr:to>
      <xdr:col>19</xdr:col>
      <xdr:colOff>177800</xdr:colOff>
      <xdr:row>80</xdr:row>
      <xdr:rowOff>77288</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2622550" y="13259163"/>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26488</xdr:rowOff>
    </xdr:from>
    <xdr:to>
      <xdr:col>10</xdr:col>
      <xdr:colOff>165100</xdr:colOff>
      <xdr:row>80</xdr:row>
      <xdr:rowOff>128088</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778000" y="13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51163</xdr:rowOff>
    </xdr:from>
    <xdr:to>
      <xdr:col>15</xdr:col>
      <xdr:colOff>50800</xdr:colOff>
      <xdr:row>80</xdr:row>
      <xdr:rowOff>77288</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1828800" y="13259163"/>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239144" y="1348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439044" y="1352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645294" y="1342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144615</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239144" y="1302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118490</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439044" y="1299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144615</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645294" y="1302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00000000-0008-0000-0100-000037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9429115" y="12889040"/>
          <a:ext cx="0" cy="1200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a:extLst>
            <a:ext uri="{FF2B5EF4-FFF2-40B4-BE49-F238E27FC236}">
              <a16:creationId xmlns:a16="http://schemas.microsoft.com/office/drawing/2014/main" id="{00000000-0008-0000-0100-000039010000}"/>
            </a:ext>
          </a:extLst>
        </xdr:cNvPr>
        <xdr:cNvSpPr txBox="1"/>
      </xdr:nvSpPr>
      <xdr:spPr>
        <a:xfrm>
          <a:off x="9467850" y="140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9359900" y="14089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a:extLst>
            <a:ext uri="{FF2B5EF4-FFF2-40B4-BE49-F238E27FC236}">
              <a16:creationId xmlns:a16="http://schemas.microsoft.com/office/drawing/2014/main" id="{00000000-0008-0000-0100-00003B010000}"/>
            </a:ext>
          </a:extLst>
        </xdr:cNvPr>
        <xdr:cNvSpPr txBox="1"/>
      </xdr:nvSpPr>
      <xdr:spPr>
        <a:xfrm>
          <a:off x="9467850" y="126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9359900" y="12889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17" name="【公営住宅】&#10;一人当たり面積平均値テキスト">
          <a:extLst>
            <a:ext uri="{FF2B5EF4-FFF2-40B4-BE49-F238E27FC236}">
              <a16:creationId xmlns:a16="http://schemas.microsoft.com/office/drawing/2014/main" id="{00000000-0008-0000-0100-00003D010000}"/>
            </a:ext>
          </a:extLst>
        </xdr:cNvPr>
        <xdr:cNvSpPr txBox="1"/>
      </xdr:nvSpPr>
      <xdr:spPr>
        <a:xfrm>
          <a:off x="9467850" y="13508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9398000" y="136506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8636000" y="1362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842250" y="13734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7029450" y="137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9398000" y="13931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149114</xdr:rowOff>
    </xdr:from>
    <xdr:ext cx="469744" cy="259045"/>
    <xdr:sp macro="" textlink="">
      <xdr:nvSpPr>
        <xdr:cNvPr id="328" name="【公営住宅】&#10;一人当たり面積該当値テキスト">
          <a:extLst>
            <a:ext uri="{FF2B5EF4-FFF2-40B4-BE49-F238E27FC236}">
              <a16:creationId xmlns:a16="http://schemas.microsoft.com/office/drawing/2014/main" id="{00000000-0008-0000-0100-000048010000}"/>
            </a:ext>
          </a:extLst>
        </xdr:cNvPr>
        <xdr:cNvSpPr txBox="1"/>
      </xdr:nvSpPr>
      <xdr:spPr>
        <a:xfrm>
          <a:off x="9467850" y="138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863600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115824</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8686800" y="13981937"/>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59880</xdr:rowOff>
    </xdr:from>
    <xdr:to>
      <xdr:col>46</xdr:col>
      <xdr:colOff>38100</xdr:colOff>
      <xdr:row>84</xdr:row>
      <xdr:rowOff>161480</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7842250" y="13928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110680</xdr:rowOff>
    </xdr:from>
    <xdr:to>
      <xdr:col>50</xdr:col>
      <xdr:colOff>114300</xdr:colOff>
      <xdr:row>84</xdr:row>
      <xdr:rowOff>115824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7886700" y="13979080"/>
          <a:ext cx="8001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61024</xdr:rowOff>
    </xdr:from>
    <xdr:to>
      <xdr:col>41</xdr:col>
      <xdr:colOff>101600</xdr:colOff>
      <xdr:row>84</xdr:row>
      <xdr:rowOff>162624</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7029450" y="139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110680</xdr:rowOff>
    </xdr:from>
    <xdr:to>
      <xdr:col>45</xdr:col>
      <xdr:colOff>177800</xdr:colOff>
      <xdr:row>84</xdr:row>
      <xdr:rowOff>111824</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7080250" y="13979080"/>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35" name="n_1aveValue【公営住宅】&#10;一人当たり面積">
          <a:extLst>
            <a:ext uri="{FF2B5EF4-FFF2-40B4-BE49-F238E27FC236}">
              <a16:creationId xmlns:a16="http://schemas.microsoft.com/office/drawing/2014/main" id="{00000000-0008-0000-0100-00004F010000}"/>
            </a:ext>
          </a:extLst>
        </xdr:cNvPr>
        <xdr:cNvSpPr txBox="1"/>
      </xdr:nvSpPr>
      <xdr:spPr>
        <a:xfrm>
          <a:off x="8458277"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36" name="n_2aveValue【公営住宅】&#10;一人当たり面積">
          <a:extLst>
            <a:ext uri="{FF2B5EF4-FFF2-40B4-BE49-F238E27FC236}">
              <a16:creationId xmlns:a16="http://schemas.microsoft.com/office/drawing/2014/main" id="{00000000-0008-0000-0100-000050010000}"/>
            </a:ext>
          </a:extLst>
        </xdr:cNvPr>
        <xdr:cNvSpPr txBox="1"/>
      </xdr:nvSpPr>
      <xdr:spPr>
        <a:xfrm>
          <a:off x="76772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37" name="n_3aveValue【公営住宅】&#10;一人当たり面積">
          <a:extLst>
            <a:ext uri="{FF2B5EF4-FFF2-40B4-BE49-F238E27FC236}">
              <a16:creationId xmlns:a16="http://schemas.microsoft.com/office/drawing/2014/main" id="{00000000-0008-0000-0100-000051010000}"/>
            </a:ext>
          </a:extLst>
        </xdr:cNvPr>
        <xdr:cNvSpPr txBox="1"/>
      </xdr:nvSpPr>
      <xdr:spPr>
        <a:xfrm>
          <a:off x="6864427" y="135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157751</xdr:rowOff>
    </xdr:from>
    <xdr:ext cx="469744" cy="259045"/>
    <xdr:sp macro="" textlink="">
      <xdr:nvSpPr>
        <xdr:cNvPr id="338" name="n_1mainValue【公営住宅】&#10;一人当たり面積">
          <a:extLst>
            <a:ext uri="{FF2B5EF4-FFF2-40B4-BE49-F238E27FC236}">
              <a16:creationId xmlns:a16="http://schemas.microsoft.com/office/drawing/2014/main" id="{00000000-0008-0000-0100-000052010000}"/>
            </a:ext>
          </a:extLst>
        </xdr:cNvPr>
        <xdr:cNvSpPr txBox="1"/>
      </xdr:nvSpPr>
      <xdr:spPr>
        <a:xfrm>
          <a:off x="8458277" y="1402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152607</xdr:rowOff>
    </xdr:from>
    <xdr:ext cx="469744" cy="259045"/>
    <xdr:sp macro="" textlink="">
      <xdr:nvSpPr>
        <xdr:cNvPr id="339" name="n_2mainValue【公営住宅】&#10;一人当たり面積">
          <a:extLst>
            <a:ext uri="{FF2B5EF4-FFF2-40B4-BE49-F238E27FC236}">
              <a16:creationId xmlns:a16="http://schemas.microsoft.com/office/drawing/2014/main" id="{00000000-0008-0000-0100-000053010000}"/>
            </a:ext>
          </a:extLst>
        </xdr:cNvPr>
        <xdr:cNvSpPr txBox="1"/>
      </xdr:nvSpPr>
      <xdr:spPr>
        <a:xfrm>
          <a:off x="7677227" y="1402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153751</xdr:rowOff>
    </xdr:from>
    <xdr:ext cx="469744" cy="259045"/>
    <xdr:sp macro="" textlink="">
      <xdr:nvSpPr>
        <xdr:cNvPr id="340" name="n_3mainValue【公営住宅】&#10;一人当たり面積">
          <a:extLst>
            <a:ext uri="{FF2B5EF4-FFF2-40B4-BE49-F238E27FC236}">
              <a16:creationId xmlns:a16="http://schemas.microsoft.com/office/drawing/2014/main" id="{00000000-0008-0000-0100-000054010000}"/>
            </a:ext>
          </a:extLst>
        </xdr:cNvPr>
        <xdr:cNvSpPr txBox="1"/>
      </xdr:nvSpPr>
      <xdr:spPr>
        <a:xfrm>
          <a:off x="6864427" y="1402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a:extLst>
            <a:ext uri="{FF2B5EF4-FFF2-40B4-BE49-F238E27FC236}">
              <a16:creationId xmlns:a16="http://schemas.microsoft.com/office/drawing/2014/main" id="{00000000-0008-0000-0100-00007C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14699614" y="55054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a:extLst>
            <a:ext uri="{FF2B5EF4-FFF2-40B4-BE49-F238E27FC236}">
              <a16:creationId xmlns:a16="http://schemas.microsoft.com/office/drawing/2014/main" id="{00000000-0008-0000-0100-00007E010000}"/>
            </a:ext>
          </a:extLst>
        </xdr:cNvPr>
        <xdr:cNvSpPr txBox="1"/>
      </xdr:nvSpPr>
      <xdr:spPr>
        <a:xfrm>
          <a:off x="1473835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4611350" y="7052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a:extLst>
            <a:ext uri="{FF2B5EF4-FFF2-40B4-BE49-F238E27FC236}">
              <a16:creationId xmlns:a16="http://schemas.microsoft.com/office/drawing/2014/main" id="{00000000-0008-0000-0100-000080010000}"/>
            </a:ext>
          </a:extLst>
        </xdr:cNvPr>
        <xdr:cNvSpPr txBox="1"/>
      </xdr:nvSpPr>
      <xdr:spPr>
        <a:xfrm>
          <a:off x="1473835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4611350" y="5505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86" name="【認定こども園・幼稚園・保育所】&#10;有形固定資産減価償却率平均値テキスト">
          <a:extLst>
            <a:ext uri="{FF2B5EF4-FFF2-40B4-BE49-F238E27FC236}">
              <a16:creationId xmlns:a16="http://schemas.microsoft.com/office/drawing/2014/main" id="{00000000-0008-0000-0100-000082010000}"/>
            </a:ext>
          </a:extLst>
        </xdr:cNvPr>
        <xdr:cNvSpPr txBox="1"/>
      </xdr:nvSpPr>
      <xdr:spPr>
        <a:xfrm>
          <a:off x="14738350" y="620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4649450" y="6350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3887450" y="6254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3093700" y="6223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2299950" y="607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4649450" y="65614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00000000-0008-0000-0100-00008D010000}"/>
            </a:ext>
          </a:extLst>
        </xdr:cNvPr>
        <xdr:cNvSpPr txBox="1"/>
      </xdr:nvSpPr>
      <xdr:spPr>
        <a:xfrm>
          <a:off x="1473835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3887450" y="6515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40</xdr:row>
      <xdr:rowOff>1905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3938250" y="6566535"/>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3093700" y="6511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127635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3144500" y="656272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111125</xdr:rowOff>
    </xdr:from>
    <xdr:to>
      <xdr:col>72</xdr:col>
      <xdr:colOff>38100</xdr:colOff>
      <xdr:row>40</xdr:row>
      <xdr:rowOff>41275</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2299950" y="65500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161925</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2344400" y="65627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374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296099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2167244"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07" name="n_1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3742044" y="660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408" name="n_2main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296099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32402</xdr:rowOff>
    </xdr:from>
    <xdr:ext cx="405111" cy="259045"/>
    <xdr:sp macro="" textlink="">
      <xdr:nvSpPr>
        <xdr:cNvPr id="409" name="n_3mainValue【認定こども園・幼稚園・保育所】&#10;有形固定資産減価償却率">
          <a:extLst>
            <a:ext uri="{FF2B5EF4-FFF2-40B4-BE49-F238E27FC236}">
              <a16:creationId xmlns:a16="http://schemas.microsoft.com/office/drawing/2014/main" id="{00000000-0008-0000-0100-000099010000}"/>
            </a:ext>
          </a:extLst>
        </xdr:cNvPr>
        <xdr:cNvSpPr txBox="1"/>
      </xdr:nvSpPr>
      <xdr:spPr>
        <a:xfrm>
          <a:off x="12167244" y="663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0491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6049171" y="65769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049171" y="6263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049171" y="59428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049171" y="56290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0491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a:extLst>
            <a:ext uri="{FF2B5EF4-FFF2-40B4-BE49-F238E27FC236}">
              <a16:creationId xmlns:a16="http://schemas.microsoft.com/office/drawing/2014/main" id="{00000000-0008-0000-0100-0000B2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9951064" y="5483678"/>
          <a:ext cx="0" cy="1376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6" name="【認定こども園・幼稚園・保育所】&#10;一人当たり面積最小値テキスト">
          <a:extLst>
            <a:ext uri="{FF2B5EF4-FFF2-40B4-BE49-F238E27FC236}">
              <a16:creationId xmlns:a16="http://schemas.microsoft.com/office/drawing/2014/main" id="{00000000-0008-0000-0100-0000B4010000}"/>
            </a:ext>
          </a:extLst>
        </xdr:cNvPr>
        <xdr:cNvSpPr txBox="1"/>
      </xdr:nvSpPr>
      <xdr:spPr>
        <a:xfrm>
          <a:off x="19989800" y="686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9881850" y="6859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8" name="【認定こども園・幼稚園・保育所】&#10;一人当たり面積最大値テキスト">
          <a:extLst>
            <a:ext uri="{FF2B5EF4-FFF2-40B4-BE49-F238E27FC236}">
              <a16:creationId xmlns:a16="http://schemas.microsoft.com/office/drawing/2014/main" id="{00000000-0008-0000-0100-0000B6010000}"/>
            </a:ext>
          </a:extLst>
        </xdr:cNvPr>
        <xdr:cNvSpPr txBox="1"/>
      </xdr:nvSpPr>
      <xdr:spPr>
        <a:xfrm>
          <a:off x="19989800" y="52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9881850" y="5483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40" name="【認定こども園・幼稚園・保育所】&#10;一人当たり面積平均値テキスト">
          <a:extLst>
            <a:ext uri="{FF2B5EF4-FFF2-40B4-BE49-F238E27FC236}">
              <a16:creationId xmlns:a16="http://schemas.microsoft.com/office/drawing/2014/main" id="{00000000-0008-0000-0100-0000B8010000}"/>
            </a:ext>
          </a:extLst>
        </xdr:cNvPr>
        <xdr:cNvSpPr txBox="1"/>
      </xdr:nvSpPr>
      <xdr:spPr>
        <a:xfrm>
          <a:off x="19989800" y="6189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9900900" y="62108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9157950" y="6197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8345150" y="62696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7551400" y="62696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156028</xdr:rowOff>
    </xdr:from>
    <xdr:to>
      <xdr:col>116</xdr:col>
      <xdr:colOff>114300</xdr:colOff>
      <xdr:row>33</xdr:row>
      <xdr:rowOff>86178</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9900900" y="5439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109055</xdr:rowOff>
    </xdr:from>
    <xdr:ext cx="469744" cy="259045"/>
    <xdr:sp macro="" textlink="">
      <xdr:nvSpPr>
        <xdr:cNvPr id="451" name="【認定こども園・幼稚園・保育所】&#10;一人当たり面積該当値テキスト">
          <a:extLst>
            <a:ext uri="{FF2B5EF4-FFF2-40B4-BE49-F238E27FC236}">
              <a16:creationId xmlns:a16="http://schemas.microsoft.com/office/drawing/2014/main" id="{00000000-0008-0000-0100-0000C3010000}"/>
            </a:ext>
          </a:extLst>
        </xdr:cNvPr>
        <xdr:cNvSpPr txBox="1"/>
      </xdr:nvSpPr>
      <xdr:spPr>
        <a:xfrm>
          <a:off x="199898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133169</xdr:rowOff>
    </xdr:from>
    <xdr:to>
      <xdr:col>112</xdr:col>
      <xdr:colOff>38100</xdr:colOff>
      <xdr:row>33</xdr:row>
      <xdr:rowOff>63319</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9157950" y="5416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12519</xdr:rowOff>
    </xdr:from>
    <xdr:to>
      <xdr:col>116</xdr:col>
      <xdr:colOff>63500</xdr:colOff>
      <xdr:row>33</xdr:row>
      <xdr:rowOff>35378</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9202400" y="5460819"/>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4173</xdr:rowOff>
    </xdr:from>
    <xdr:to>
      <xdr:col>107</xdr:col>
      <xdr:colOff>101600</xdr:colOff>
      <xdr:row>33</xdr:row>
      <xdr:rowOff>105773</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8345150" y="54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12519</xdr:rowOff>
    </xdr:from>
    <xdr:to>
      <xdr:col>111</xdr:col>
      <xdr:colOff>177800</xdr:colOff>
      <xdr:row>33</xdr:row>
      <xdr:rowOff>54973</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8395950" y="5460819"/>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13970</xdr:rowOff>
    </xdr:from>
    <xdr:to>
      <xdr:col>102</xdr:col>
      <xdr:colOff>165100</xdr:colOff>
      <xdr:row>33</xdr:row>
      <xdr:rowOff>115570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7551400" y="54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54973</xdr:rowOff>
    </xdr:from>
    <xdr:to>
      <xdr:col>107</xdr:col>
      <xdr:colOff>50800</xdr:colOff>
      <xdr:row>33</xdr:row>
      <xdr:rowOff>64770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7602200" y="5503273"/>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18980227"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00000000-0008-0000-0100-0000CB010000}"/>
            </a:ext>
          </a:extLst>
        </xdr:cNvPr>
        <xdr:cNvSpPr txBox="1"/>
      </xdr:nvSpPr>
      <xdr:spPr>
        <a:xfrm>
          <a:off x="18180127"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0" name="n_3aveValue【認定こども園・幼稚園・保育所】&#10;一人当たり面積">
          <a:extLst>
            <a:ext uri="{FF2B5EF4-FFF2-40B4-BE49-F238E27FC236}">
              <a16:creationId xmlns:a16="http://schemas.microsoft.com/office/drawing/2014/main" id="{00000000-0008-0000-0100-0000CC010000}"/>
            </a:ext>
          </a:extLst>
        </xdr:cNvPr>
        <xdr:cNvSpPr txBox="1"/>
      </xdr:nvSpPr>
      <xdr:spPr>
        <a:xfrm>
          <a:off x="17386377" y="63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79846</xdr:rowOff>
    </xdr:from>
    <xdr:ext cx="469744" cy="259045"/>
    <xdr:sp macro="" textlink="">
      <xdr:nvSpPr>
        <xdr:cNvPr id="461" name="n_1mainValue【認定こども園・幼稚園・保育所】&#10;一人当たり面積">
          <a:extLst>
            <a:ext uri="{FF2B5EF4-FFF2-40B4-BE49-F238E27FC236}">
              <a16:creationId xmlns:a16="http://schemas.microsoft.com/office/drawing/2014/main" id="{00000000-0008-0000-0100-0000CD010000}"/>
            </a:ext>
          </a:extLst>
        </xdr:cNvPr>
        <xdr:cNvSpPr txBox="1"/>
      </xdr:nvSpPr>
      <xdr:spPr>
        <a:xfrm>
          <a:off x="18980227" y="51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122300</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00000000-0008-0000-0100-0000CE010000}"/>
            </a:ext>
          </a:extLst>
        </xdr:cNvPr>
        <xdr:cNvSpPr txBox="1"/>
      </xdr:nvSpPr>
      <xdr:spPr>
        <a:xfrm>
          <a:off x="18180127" y="52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132097</xdr:rowOff>
    </xdr:from>
    <xdr:ext cx="469744" cy="259045"/>
    <xdr:sp macro="" textlink="">
      <xdr:nvSpPr>
        <xdr:cNvPr id="463" name="n_3main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17386377" y="52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00000000-0008-0000-0100-0000E9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4699614" y="9297851"/>
          <a:ext cx="0" cy="138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00000000-0008-0000-0100-0000EB010000}"/>
            </a:ext>
          </a:extLst>
        </xdr:cNvPr>
        <xdr:cNvSpPr txBox="1"/>
      </xdr:nvSpPr>
      <xdr:spPr>
        <a:xfrm>
          <a:off x="1473835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4611350" y="1068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00000000-0008-0000-0100-0000ED010000}"/>
            </a:ext>
          </a:extLst>
        </xdr:cNvPr>
        <xdr:cNvSpPr txBox="1"/>
      </xdr:nvSpPr>
      <xdr:spPr>
        <a:xfrm>
          <a:off x="14738350" y="907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4611350" y="9297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0000000-0008-0000-0100-0000EF010000}"/>
            </a:ext>
          </a:extLst>
        </xdr:cNvPr>
        <xdr:cNvSpPr txBox="1"/>
      </xdr:nvSpPr>
      <xdr:spPr>
        <a:xfrm>
          <a:off x="14738350" y="9951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4649450" y="99727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3887450" y="100478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3093700" y="100740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2299950" y="992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4649450" y="97046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00000000-0008-0000-0100-0000FA010000}"/>
            </a:ext>
          </a:extLst>
        </xdr:cNvPr>
        <xdr:cNvSpPr txBox="1"/>
      </xdr:nvSpPr>
      <xdr:spPr>
        <a:xfrm>
          <a:off x="14738350" y="956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3887450" y="983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148590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3938250" y="9749065"/>
          <a:ext cx="762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3093700" y="9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59</xdr:row>
      <xdr:rowOff>148590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3144500" y="9804581"/>
          <a:ext cx="79375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2299950" y="9737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63681</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344400" y="9781722"/>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3" name="n_1aveValue【学校施設】&#10;有形固定資産減価償却率">
          <a:extLst>
            <a:ext uri="{FF2B5EF4-FFF2-40B4-BE49-F238E27FC236}">
              <a16:creationId xmlns:a16="http://schemas.microsoft.com/office/drawing/2014/main" id="{00000000-0008-0000-0100-000001020000}"/>
            </a:ext>
          </a:extLst>
        </xdr:cNvPr>
        <xdr:cNvSpPr txBox="1"/>
      </xdr:nvSpPr>
      <xdr:spPr>
        <a:xfrm>
          <a:off x="13742044" y="1013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14" name="n_2aveValue【学校施設】&#10;有形固定資産減価償却率">
          <a:extLst>
            <a:ext uri="{FF2B5EF4-FFF2-40B4-BE49-F238E27FC236}">
              <a16:creationId xmlns:a16="http://schemas.microsoft.com/office/drawing/2014/main" id="{00000000-0008-0000-0100-000002020000}"/>
            </a:ext>
          </a:extLst>
        </xdr:cNvPr>
        <xdr:cNvSpPr txBox="1"/>
      </xdr:nvSpPr>
      <xdr:spPr>
        <a:xfrm>
          <a:off x="12960994" y="1016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15" name="n_3aveValue【学校施設】&#10;有形固定資産減価償却率">
          <a:extLst>
            <a:ext uri="{FF2B5EF4-FFF2-40B4-BE49-F238E27FC236}">
              <a16:creationId xmlns:a16="http://schemas.microsoft.com/office/drawing/2014/main" id="{00000000-0008-0000-0100-000003020000}"/>
            </a:ext>
          </a:extLst>
        </xdr:cNvPr>
        <xdr:cNvSpPr txBox="1"/>
      </xdr:nvSpPr>
      <xdr:spPr>
        <a:xfrm>
          <a:off x="12167244" y="1001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16" name="n_1mainValue【学校施設】&#10;有形固定資産減価償却率">
          <a:extLst>
            <a:ext uri="{FF2B5EF4-FFF2-40B4-BE49-F238E27FC236}">
              <a16:creationId xmlns:a16="http://schemas.microsoft.com/office/drawing/2014/main" id="{00000000-0008-0000-0100-000004020000}"/>
            </a:ext>
          </a:extLst>
        </xdr:cNvPr>
        <xdr:cNvSpPr txBox="1"/>
      </xdr:nvSpPr>
      <xdr:spPr>
        <a:xfrm>
          <a:off x="13742044" y="962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17" name="n_2mainValue【学校施設】&#10;有形固定資産減価償却率">
          <a:extLst>
            <a:ext uri="{FF2B5EF4-FFF2-40B4-BE49-F238E27FC236}">
              <a16:creationId xmlns:a16="http://schemas.microsoft.com/office/drawing/2014/main" id="{00000000-0008-0000-0100-000005020000}"/>
            </a:ext>
          </a:extLst>
        </xdr:cNvPr>
        <xdr:cNvSpPr txBox="1"/>
      </xdr:nvSpPr>
      <xdr:spPr>
        <a:xfrm>
          <a:off x="12960994" y="954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18" name="n_3mainValue【学校施設】&#10;有形固定資産減価償却率">
          <a:extLst>
            <a:ext uri="{FF2B5EF4-FFF2-40B4-BE49-F238E27FC236}">
              <a16:creationId xmlns:a16="http://schemas.microsoft.com/office/drawing/2014/main" id="{00000000-0008-0000-0100-000006020000}"/>
            </a:ext>
          </a:extLst>
        </xdr:cNvPr>
        <xdr:cNvSpPr txBox="1"/>
      </xdr:nvSpPr>
      <xdr:spPr>
        <a:xfrm>
          <a:off x="12167244" y="951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00000000-0008-0000-0100-00001C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9951064" y="9244635"/>
          <a:ext cx="0" cy="1397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42" name="【学校施設】&#10;一人当たり面積最小値テキスト">
          <a:extLst>
            <a:ext uri="{FF2B5EF4-FFF2-40B4-BE49-F238E27FC236}">
              <a16:creationId xmlns:a16="http://schemas.microsoft.com/office/drawing/2014/main" id="{00000000-0008-0000-0100-00001E020000}"/>
            </a:ext>
          </a:extLst>
        </xdr:cNvPr>
        <xdr:cNvSpPr txBox="1"/>
      </xdr:nvSpPr>
      <xdr:spPr>
        <a:xfrm>
          <a:off x="19989800" y="10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9881850" y="10642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44" name="【学校施設】&#10;一人当たり面積最大値テキスト">
          <a:extLst>
            <a:ext uri="{FF2B5EF4-FFF2-40B4-BE49-F238E27FC236}">
              <a16:creationId xmlns:a16="http://schemas.microsoft.com/office/drawing/2014/main" id="{00000000-0008-0000-0100-000020020000}"/>
            </a:ext>
          </a:extLst>
        </xdr:cNvPr>
        <xdr:cNvSpPr txBox="1"/>
      </xdr:nvSpPr>
      <xdr:spPr>
        <a:xfrm>
          <a:off x="19989800" y="902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9881850" y="9244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46" name="【学校施設】&#10;一人当たり面積平均値テキスト">
          <a:extLst>
            <a:ext uri="{FF2B5EF4-FFF2-40B4-BE49-F238E27FC236}">
              <a16:creationId xmlns:a16="http://schemas.microsoft.com/office/drawing/2014/main" id="{00000000-0008-0000-0100-000022020000}"/>
            </a:ext>
          </a:extLst>
        </xdr:cNvPr>
        <xdr:cNvSpPr txBox="1"/>
      </xdr:nvSpPr>
      <xdr:spPr>
        <a:xfrm>
          <a:off x="19989800" y="10065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9900900" y="1008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9157950" y="9942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8345150" y="10189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7551400" y="102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99009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63517</xdr:rowOff>
    </xdr:from>
    <xdr:ext cx="469744" cy="259045"/>
    <xdr:sp macro="" textlink="">
      <xdr:nvSpPr>
        <xdr:cNvPr id="557" name="【学校施設】&#10;一人当たり面積該当値テキスト">
          <a:extLst>
            <a:ext uri="{FF2B5EF4-FFF2-40B4-BE49-F238E27FC236}">
              <a16:creationId xmlns:a16="http://schemas.microsoft.com/office/drawing/2014/main" id="{00000000-0008-0000-0100-00002D020000}"/>
            </a:ext>
          </a:extLst>
        </xdr:cNvPr>
        <xdr:cNvSpPr txBox="1"/>
      </xdr:nvSpPr>
      <xdr:spPr>
        <a:xfrm>
          <a:off x="19989800"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73558</xdr:rowOff>
    </xdr:from>
    <xdr:to>
      <xdr:col>112</xdr:col>
      <xdr:colOff>38100</xdr:colOff>
      <xdr:row>59</xdr:row>
      <xdr:rowOff>3708</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9157950" y="9649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91440</xdr:rowOff>
    </xdr:from>
    <xdr:to>
      <xdr:col>116</xdr:col>
      <xdr:colOff>63500</xdr:colOff>
      <xdr:row>58</xdr:row>
      <xdr:rowOff>124358</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9202400" y="9667240"/>
          <a:ext cx="7493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120193</xdr:rowOff>
    </xdr:from>
    <xdr:to>
      <xdr:col>107</xdr:col>
      <xdr:colOff>101600</xdr:colOff>
      <xdr:row>59</xdr:row>
      <xdr:rowOff>50343</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8345150" y="96959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124358</xdr:rowOff>
    </xdr:from>
    <xdr:to>
      <xdr:col>111</xdr:col>
      <xdr:colOff>177800</xdr:colOff>
      <xdr:row>58</xdr:row>
      <xdr:rowOff>170993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8395950" y="9700158"/>
          <a:ext cx="806450" cy="4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136652</xdr:rowOff>
    </xdr:from>
    <xdr:to>
      <xdr:col>102</xdr:col>
      <xdr:colOff>165100</xdr:colOff>
      <xdr:row>59</xdr:row>
      <xdr:rowOff>66802</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7551400" y="9712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170993</xdr:rowOff>
    </xdr:from>
    <xdr:to>
      <xdr:col>107</xdr:col>
      <xdr:colOff>50800</xdr:colOff>
      <xdr:row>59</xdr:row>
      <xdr:rowOff>16002</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7602200" y="9740443"/>
          <a:ext cx="79375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128795</xdr:rowOff>
    </xdr:from>
    <xdr:ext cx="469744" cy="259045"/>
    <xdr:sp macro="" textlink="">
      <xdr:nvSpPr>
        <xdr:cNvPr id="564" name="n_1aveValue【学校施設】&#10;一人当たり面積">
          <a:extLst>
            <a:ext uri="{FF2B5EF4-FFF2-40B4-BE49-F238E27FC236}">
              <a16:creationId xmlns:a16="http://schemas.microsoft.com/office/drawing/2014/main" id="{00000000-0008-0000-0100-000034020000}"/>
            </a:ext>
          </a:extLst>
        </xdr:cNvPr>
        <xdr:cNvSpPr txBox="1"/>
      </xdr:nvSpPr>
      <xdr:spPr>
        <a:xfrm>
          <a:off x="18980227" y="1003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65" name="n_2aveValue【学校施設】&#10;一人当たり面積">
          <a:extLst>
            <a:ext uri="{FF2B5EF4-FFF2-40B4-BE49-F238E27FC236}">
              <a16:creationId xmlns:a16="http://schemas.microsoft.com/office/drawing/2014/main" id="{00000000-0008-0000-0100-000035020000}"/>
            </a:ext>
          </a:extLst>
        </xdr:cNvPr>
        <xdr:cNvSpPr txBox="1"/>
      </xdr:nvSpPr>
      <xdr:spPr>
        <a:xfrm>
          <a:off x="18180127" y="102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144340</xdr:rowOff>
    </xdr:from>
    <xdr:ext cx="469744" cy="259045"/>
    <xdr:sp macro="" textlink="">
      <xdr:nvSpPr>
        <xdr:cNvPr id="566" name="n_3aveValue【学校施設】&#10;一人当たり面積">
          <a:extLst>
            <a:ext uri="{FF2B5EF4-FFF2-40B4-BE49-F238E27FC236}">
              <a16:creationId xmlns:a16="http://schemas.microsoft.com/office/drawing/2014/main" id="{00000000-0008-0000-0100-000036020000}"/>
            </a:ext>
          </a:extLst>
        </xdr:cNvPr>
        <xdr:cNvSpPr txBox="1"/>
      </xdr:nvSpPr>
      <xdr:spPr>
        <a:xfrm>
          <a:off x="17386377" y="1038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20235</xdr:rowOff>
    </xdr:from>
    <xdr:ext cx="469744" cy="259045"/>
    <xdr:sp macro="" textlink="">
      <xdr:nvSpPr>
        <xdr:cNvPr id="567" name="n_1mainValue【学校施設】&#10;一人当たり面積">
          <a:extLst>
            <a:ext uri="{FF2B5EF4-FFF2-40B4-BE49-F238E27FC236}">
              <a16:creationId xmlns:a16="http://schemas.microsoft.com/office/drawing/2014/main" id="{00000000-0008-0000-0100-000037020000}"/>
            </a:ext>
          </a:extLst>
        </xdr:cNvPr>
        <xdr:cNvSpPr txBox="1"/>
      </xdr:nvSpPr>
      <xdr:spPr>
        <a:xfrm>
          <a:off x="18980227" y="943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66870</xdr:rowOff>
    </xdr:from>
    <xdr:ext cx="469744" cy="259045"/>
    <xdr:sp macro="" textlink="">
      <xdr:nvSpPr>
        <xdr:cNvPr id="568" name="n_2mainValue【学校施設】&#10;一人当たり面積">
          <a:extLst>
            <a:ext uri="{FF2B5EF4-FFF2-40B4-BE49-F238E27FC236}">
              <a16:creationId xmlns:a16="http://schemas.microsoft.com/office/drawing/2014/main" id="{00000000-0008-0000-0100-000038020000}"/>
            </a:ext>
          </a:extLst>
        </xdr:cNvPr>
        <xdr:cNvSpPr txBox="1"/>
      </xdr:nvSpPr>
      <xdr:spPr>
        <a:xfrm>
          <a:off x="18180127" y="94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83329</xdr:rowOff>
    </xdr:from>
    <xdr:ext cx="469744" cy="259045"/>
    <xdr:sp macro="" textlink="">
      <xdr:nvSpPr>
        <xdr:cNvPr id="569" name="n_3mainValue【学校施設】&#10;一人当たり面積">
          <a:extLst>
            <a:ext uri="{FF2B5EF4-FFF2-40B4-BE49-F238E27FC236}">
              <a16:creationId xmlns:a16="http://schemas.microsoft.com/office/drawing/2014/main" id="{00000000-0008-0000-0100-000039020000}"/>
            </a:ext>
          </a:extLst>
        </xdr:cNvPr>
        <xdr:cNvSpPr txBox="1"/>
      </xdr:nvSpPr>
      <xdr:spPr>
        <a:xfrm>
          <a:off x="17386377" y="949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100-000051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4699614" y="1284605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100-000053020000}"/>
            </a:ext>
          </a:extLst>
        </xdr:cNvPr>
        <xdr:cNvSpPr txBox="1"/>
      </xdr:nvSpPr>
      <xdr:spPr>
        <a:xfrm>
          <a:off x="14738350"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4611350" y="14347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100-000055020000}"/>
            </a:ext>
          </a:extLst>
        </xdr:cNvPr>
        <xdr:cNvSpPr txBox="1"/>
      </xdr:nvSpPr>
      <xdr:spPr>
        <a:xfrm>
          <a:off x="1473835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46113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100-000057020000}"/>
            </a:ext>
          </a:extLst>
        </xdr:cNvPr>
        <xdr:cNvSpPr txBox="1"/>
      </xdr:nvSpPr>
      <xdr:spPr>
        <a:xfrm>
          <a:off x="14738350" y="13540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4649450" y="13561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3887450" y="135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3093700" y="13607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2299950" y="1397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4649450" y="135597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10" name="【児童館】&#10;有形固定資産減価償却率該当値テキスト">
          <a:extLst>
            <a:ext uri="{FF2B5EF4-FFF2-40B4-BE49-F238E27FC236}">
              <a16:creationId xmlns:a16="http://schemas.microsoft.com/office/drawing/2014/main" id="{00000000-0008-0000-0100-000062020000}"/>
            </a:ext>
          </a:extLst>
        </xdr:cNvPr>
        <xdr:cNvSpPr txBox="1"/>
      </xdr:nvSpPr>
      <xdr:spPr>
        <a:xfrm>
          <a:off x="1473835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3887450" y="135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112395</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3938250" y="13610589"/>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3093700" y="1363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152400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3144500" y="1365059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2299950" y="1279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82</xdr:row>
      <xdr:rowOff>152400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344400" y="12846050"/>
          <a:ext cx="8001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617" name="n_1aveValue【児童館】&#10;有形固定資産減価償却率">
          <a:extLst>
            <a:ext uri="{FF2B5EF4-FFF2-40B4-BE49-F238E27FC236}">
              <a16:creationId xmlns:a16="http://schemas.microsoft.com/office/drawing/2014/main" id="{00000000-0008-0000-0100-000069020000}"/>
            </a:ext>
          </a:extLst>
        </xdr:cNvPr>
        <xdr:cNvSpPr txBox="1"/>
      </xdr:nvSpPr>
      <xdr:spPr>
        <a:xfrm>
          <a:off x="13742044" y="1335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618" name="n_2aveValue【児童館】&#10;有形固定資産減価償却率">
          <a:extLst>
            <a:ext uri="{FF2B5EF4-FFF2-40B4-BE49-F238E27FC236}">
              <a16:creationId xmlns:a16="http://schemas.microsoft.com/office/drawing/2014/main" id="{00000000-0008-0000-0100-00006A020000}"/>
            </a:ext>
          </a:extLst>
        </xdr:cNvPr>
        <xdr:cNvSpPr txBox="1"/>
      </xdr:nvSpPr>
      <xdr:spPr>
        <a:xfrm>
          <a:off x="1296099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19" name="n_3aveValue【児童館】&#10;有形固定資産減価償却率">
          <a:extLst>
            <a:ext uri="{FF2B5EF4-FFF2-40B4-BE49-F238E27FC236}">
              <a16:creationId xmlns:a16="http://schemas.microsoft.com/office/drawing/2014/main" id="{00000000-0008-0000-0100-00006B020000}"/>
            </a:ext>
          </a:extLst>
        </xdr:cNvPr>
        <xdr:cNvSpPr txBox="1"/>
      </xdr:nvSpPr>
      <xdr:spPr>
        <a:xfrm>
          <a:off x="121672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620" name="n_1mainValue【児童館】&#10;有形固定資産減価償却率">
          <a:extLst>
            <a:ext uri="{FF2B5EF4-FFF2-40B4-BE49-F238E27FC236}">
              <a16:creationId xmlns:a16="http://schemas.microsoft.com/office/drawing/2014/main" id="{00000000-0008-0000-0100-00006C020000}"/>
            </a:ext>
          </a:extLst>
        </xdr:cNvPr>
        <xdr:cNvSpPr txBox="1"/>
      </xdr:nvSpPr>
      <xdr:spPr>
        <a:xfrm>
          <a:off x="13742044" y="1369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21" name="n_2mainValue【児童館】&#10;有形固定資産減価償却率">
          <a:extLst>
            <a:ext uri="{FF2B5EF4-FFF2-40B4-BE49-F238E27FC236}">
              <a16:creationId xmlns:a16="http://schemas.microsoft.com/office/drawing/2014/main" id="{00000000-0008-0000-0100-00006D020000}"/>
            </a:ext>
          </a:extLst>
        </xdr:cNvPr>
        <xdr:cNvSpPr txBox="1"/>
      </xdr:nvSpPr>
      <xdr:spPr>
        <a:xfrm>
          <a:off x="1296099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22" name="n_3mainValue【児童館】&#10;有形固定資産減価償却率">
          <a:extLst>
            <a:ext uri="{FF2B5EF4-FFF2-40B4-BE49-F238E27FC236}">
              <a16:creationId xmlns:a16="http://schemas.microsoft.com/office/drawing/2014/main" id="{00000000-0008-0000-0100-00006E020000}"/>
            </a:ext>
          </a:extLst>
        </xdr:cNvPr>
        <xdr:cNvSpPr txBox="1"/>
      </xdr:nvSpPr>
      <xdr:spPr>
        <a:xfrm>
          <a:off x="1213492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4592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0491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4592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604917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4592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604917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4592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04917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4592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604917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4592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0491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0000000-0008-0000-0100-000087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9951064" y="12780736"/>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49" name="【児童館】&#10;一人当たり面積最小値テキスト">
          <a:extLst>
            <a:ext uri="{FF2B5EF4-FFF2-40B4-BE49-F238E27FC236}">
              <a16:creationId xmlns:a16="http://schemas.microsoft.com/office/drawing/2014/main" id="{00000000-0008-0000-0100-000089020000}"/>
            </a:ext>
          </a:extLst>
        </xdr:cNvPr>
        <xdr:cNvSpPr txBox="1"/>
      </xdr:nvSpPr>
      <xdr:spPr>
        <a:xfrm>
          <a:off x="19989800"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9881850" y="14323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51" name="【児童館】&#10;一人当たり面積最大値テキスト">
          <a:extLst>
            <a:ext uri="{FF2B5EF4-FFF2-40B4-BE49-F238E27FC236}">
              <a16:creationId xmlns:a16="http://schemas.microsoft.com/office/drawing/2014/main" id="{00000000-0008-0000-0100-00008B020000}"/>
            </a:ext>
          </a:extLst>
        </xdr:cNvPr>
        <xdr:cNvSpPr txBox="1"/>
      </xdr:nvSpPr>
      <xdr:spPr>
        <a:xfrm>
          <a:off x="19989800" y="125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9881850" y="12780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653" name="【児童館】&#10;一人当たり面積平均値テキスト">
          <a:extLst>
            <a:ext uri="{FF2B5EF4-FFF2-40B4-BE49-F238E27FC236}">
              <a16:creationId xmlns:a16="http://schemas.microsoft.com/office/drawing/2014/main" id="{00000000-0008-0000-0100-00008D020000}"/>
            </a:ext>
          </a:extLst>
        </xdr:cNvPr>
        <xdr:cNvSpPr txBox="1"/>
      </xdr:nvSpPr>
      <xdr:spPr>
        <a:xfrm>
          <a:off x="19989800" y="1386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99009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9157950" y="13882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834515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7551400" y="13937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907</xdr:rowOff>
    </xdr:from>
    <xdr:to>
      <xdr:col>116</xdr:col>
      <xdr:colOff>114300</xdr:colOff>
      <xdr:row>83</xdr:row>
      <xdr:rowOff>102507</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9900900" y="137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23784</xdr:rowOff>
    </xdr:from>
    <xdr:ext cx="469744" cy="259045"/>
    <xdr:sp macro="" textlink="">
      <xdr:nvSpPr>
        <xdr:cNvPr id="664" name="【児童館】&#10;一人当たり面積該当値テキスト">
          <a:extLst>
            <a:ext uri="{FF2B5EF4-FFF2-40B4-BE49-F238E27FC236}">
              <a16:creationId xmlns:a16="http://schemas.microsoft.com/office/drawing/2014/main" id="{00000000-0008-0000-0100-000098020000}"/>
            </a:ext>
          </a:extLst>
        </xdr:cNvPr>
        <xdr:cNvSpPr txBox="1"/>
      </xdr:nvSpPr>
      <xdr:spPr>
        <a:xfrm>
          <a:off x="19989800"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9157950" y="13715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51707</xdr:rowOff>
    </xdr:from>
    <xdr:to>
      <xdr:col>116</xdr:col>
      <xdr:colOff>63500</xdr:colOff>
      <xdr:row>83</xdr:row>
      <xdr:rowOff>62593</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9202400" y="13755007"/>
          <a:ext cx="7493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8345150" y="13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62593</xdr:rowOff>
    </xdr:from>
    <xdr:to>
      <xdr:col>111</xdr:col>
      <xdr:colOff>177800</xdr:colOff>
      <xdr:row>83</xdr:row>
      <xdr:rowOff>62593</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395950" y="137658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7551400" y="1386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84</xdr:row>
      <xdr:rowOff>43543</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17602200" y="13765893"/>
          <a:ext cx="7937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107241</xdr:rowOff>
    </xdr:from>
    <xdr:ext cx="469744" cy="259045"/>
    <xdr:sp macro="" textlink="">
      <xdr:nvSpPr>
        <xdr:cNvPr id="671" name="n_1aveValue【児童館】&#10;一人当たり面積">
          <a:extLst>
            <a:ext uri="{FF2B5EF4-FFF2-40B4-BE49-F238E27FC236}">
              <a16:creationId xmlns:a16="http://schemas.microsoft.com/office/drawing/2014/main" id="{00000000-0008-0000-0100-00009F020000}"/>
            </a:ext>
          </a:extLst>
        </xdr:cNvPr>
        <xdr:cNvSpPr txBox="1"/>
      </xdr:nvSpPr>
      <xdr:spPr>
        <a:xfrm>
          <a:off x="189802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72" name="n_2aveValue【児童館】&#10;一人当たり面積">
          <a:extLst>
            <a:ext uri="{FF2B5EF4-FFF2-40B4-BE49-F238E27FC236}">
              <a16:creationId xmlns:a16="http://schemas.microsoft.com/office/drawing/2014/main" id="{00000000-0008-0000-0100-0000A0020000}"/>
            </a:ext>
          </a:extLst>
        </xdr:cNvPr>
        <xdr:cNvSpPr txBox="1"/>
      </xdr:nvSpPr>
      <xdr:spPr>
        <a:xfrm>
          <a:off x="181801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73" name="n_3aveValue【児童館】&#10;一人当たり面積">
          <a:extLst>
            <a:ext uri="{FF2B5EF4-FFF2-40B4-BE49-F238E27FC236}">
              <a16:creationId xmlns:a16="http://schemas.microsoft.com/office/drawing/2014/main" id="{00000000-0008-0000-0100-0000A1020000}"/>
            </a:ext>
          </a:extLst>
        </xdr:cNvPr>
        <xdr:cNvSpPr txBox="1"/>
      </xdr:nvSpPr>
      <xdr:spPr>
        <a:xfrm>
          <a:off x="17386377" y="1403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129920</xdr:rowOff>
    </xdr:from>
    <xdr:ext cx="469744" cy="259045"/>
    <xdr:sp macro="" textlink="">
      <xdr:nvSpPr>
        <xdr:cNvPr id="674" name="n_1mainValue【児童館】&#10;一人当たり面積">
          <a:extLst>
            <a:ext uri="{FF2B5EF4-FFF2-40B4-BE49-F238E27FC236}">
              <a16:creationId xmlns:a16="http://schemas.microsoft.com/office/drawing/2014/main" id="{00000000-0008-0000-0100-0000A2020000}"/>
            </a:ext>
          </a:extLst>
        </xdr:cNvPr>
        <xdr:cNvSpPr txBox="1"/>
      </xdr:nvSpPr>
      <xdr:spPr>
        <a:xfrm>
          <a:off x="18980227" y="1350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675" name="n_2mainValue【児童館】&#10;一人当たり面積">
          <a:extLst>
            <a:ext uri="{FF2B5EF4-FFF2-40B4-BE49-F238E27FC236}">
              <a16:creationId xmlns:a16="http://schemas.microsoft.com/office/drawing/2014/main" id="{00000000-0008-0000-0100-0000A3020000}"/>
            </a:ext>
          </a:extLst>
        </xdr:cNvPr>
        <xdr:cNvSpPr txBox="1"/>
      </xdr:nvSpPr>
      <xdr:spPr>
        <a:xfrm>
          <a:off x="18180127" y="1350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110870</xdr:rowOff>
    </xdr:from>
    <xdr:ext cx="469744" cy="259045"/>
    <xdr:sp macro="" textlink="">
      <xdr:nvSpPr>
        <xdr:cNvPr id="676" name="n_3mainValue【児童館】&#10;一人当たり面積">
          <a:extLst>
            <a:ext uri="{FF2B5EF4-FFF2-40B4-BE49-F238E27FC236}">
              <a16:creationId xmlns:a16="http://schemas.microsoft.com/office/drawing/2014/main" id="{00000000-0008-0000-0100-0000A4020000}"/>
            </a:ext>
          </a:extLst>
        </xdr:cNvPr>
        <xdr:cNvSpPr txBox="1"/>
      </xdr:nvSpPr>
      <xdr:spPr>
        <a:xfrm>
          <a:off x="1738637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07977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00000000-0008-0000-0100-0000BA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4699614" y="16586200"/>
          <a:ext cx="0" cy="137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700" name="【公民館】&#10;有形固定資産減価償却率最小値テキスト">
          <a:extLst>
            <a:ext uri="{FF2B5EF4-FFF2-40B4-BE49-F238E27FC236}">
              <a16:creationId xmlns:a16="http://schemas.microsoft.com/office/drawing/2014/main" id="{00000000-0008-0000-0100-0000BC020000}"/>
            </a:ext>
          </a:extLst>
        </xdr:cNvPr>
        <xdr:cNvSpPr txBox="1"/>
      </xdr:nvSpPr>
      <xdr:spPr>
        <a:xfrm>
          <a:off x="14738350" y="1796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4611350" y="1796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2" name="【公民館】&#10;有形固定資産減価償却率最大値テキスト">
          <a:extLst>
            <a:ext uri="{FF2B5EF4-FFF2-40B4-BE49-F238E27FC236}">
              <a16:creationId xmlns:a16="http://schemas.microsoft.com/office/drawing/2014/main" id="{00000000-0008-0000-0100-0000BE020000}"/>
            </a:ext>
          </a:extLst>
        </xdr:cNvPr>
        <xdr:cNvSpPr txBox="1"/>
      </xdr:nvSpPr>
      <xdr:spPr>
        <a:xfrm>
          <a:off x="1473835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4611350" y="16586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91712</xdr:rowOff>
    </xdr:from>
    <xdr:ext cx="405111" cy="259045"/>
    <xdr:sp macro="" textlink="">
      <xdr:nvSpPr>
        <xdr:cNvPr id="704" name="【公民館】&#10;有形固定資産減価償却率平均値テキスト">
          <a:extLst>
            <a:ext uri="{FF2B5EF4-FFF2-40B4-BE49-F238E27FC236}">
              <a16:creationId xmlns:a16="http://schemas.microsoft.com/office/drawing/2014/main" id="{00000000-0008-0000-0100-0000C0020000}"/>
            </a:ext>
          </a:extLst>
        </xdr:cNvPr>
        <xdr:cNvSpPr txBox="1"/>
      </xdr:nvSpPr>
      <xdr:spPr>
        <a:xfrm>
          <a:off x="14738350" y="1709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4649450" y="172392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3887450" y="172575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3093700" y="1733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2299950" y="172940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157987</xdr:rowOff>
    </xdr:from>
    <xdr:to>
      <xdr:col>85</xdr:col>
      <xdr:colOff>177800</xdr:colOff>
      <xdr:row>107</xdr:row>
      <xdr:rowOff>88137</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4649450" y="17658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136414</xdr:rowOff>
    </xdr:from>
    <xdr:ext cx="405111" cy="259045"/>
    <xdr:sp macro="" textlink="">
      <xdr:nvSpPr>
        <xdr:cNvPr id="715" name="【公民館】&#10;有形固定資産減価償却率該当値テキスト">
          <a:extLst>
            <a:ext uri="{FF2B5EF4-FFF2-40B4-BE49-F238E27FC236}">
              <a16:creationId xmlns:a16="http://schemas.microsoft.com/office/drawing/2014/main" id="{00000000-0008-0000-0100-0000CB020000}"/>
            </a:ext>
          </a:extLst>
        </xdr:cNvPr>
        <xdr:cNvSpPr txBox="1"/>
      </xdr:nvSpPr>
      <xdr:spPr>
        <a:xfrm>
          <a:off x="14738350" y="1763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3887450" y="17252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107</xdr:row>
      <xdr:rowOff>37337</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3938250" y="17303750"/>
          <a:ext cx="762000" cy="39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3093700" y="17287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167639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3144500" y="17303750"/>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2299950" y="17241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167639</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344400" y="17292320"/>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722" name="n_1aveValue【公民館】&#10;有形固定資産減価償却率">
          <a:extLst>
            <a:ext uri="{FF2B5EF4-FFF2-40B4-BE49-F238E27FC236}">
              <a16:creationId xmlns:a16="http://schemas.microsoft.com/office/drawing/2014/main" id="{00000000-0008-0000-0100-0000D2020000}"/>
            </a:ext>
          </a:extLst>
        </xdr:cNvPr>
        <xdr:cNvSpPr txBox="1"/>
      </xdr:nvSpPr>
      <xdr:spPr>
        <a:xfrm>
          <a:off x="13742044" y="1734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23" name="n_2aveValue【公民館】&#10;有形固定資産減価償却率">
          <a:extLst>
            <a:ext uri="{FF2B5EF4-FFF2-40B4-BE49-F238E27FC236}">
              <a16:creationId xmlns:a16="http://schemas.microsoft.com/office/drawing/2014/main" id="{00000000-0008-0000-0100-0000D3020000}"/>
            </a:ext>
          </a:extLst>
        </xdr:cNvPr>
        <xdr:cNvSpPr txBox="1"/>
      </xdr:nvSpPr>
      <xdr:spPr>
        <a:xfrm>
          <a:off x="12960994" y="1742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24" name="n_3aveValue【公民館】&#10;有形固定資産減価償却率">
          <a:extLst>
            <a:ext uri="{FF2B5EF4-FFF2-40B4-BE49-F238E27FC236}">
              <a16:creationId xmlns:a16="http://schemas.microsoft.com/office/drawing/2014/main" id="{00000000-0008-0000-0100-0000D4020000}"/>
            </a:ext>
          </a:extLst>
        </xdr:cNvPr>
        <xdr:cNvSpPr txBox="1"/>
      </xdr:nvSpPr>
      <xdr:spPr>
        <a:xfrm>
          <a:off x="12167244" y="1738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725" name="n_1mainValue【公民館】&#10;有形固定資産減価償却率">
          <a:extLst>
            <a:ext uri="{FF2B5EF4-FFF2-40B4-BE49-F238E27FC236}">
              <a16:creationId xmlns:a16="http://schemas.microsoft.com/office/drawing/2014/main" id="{00000000-0008-0000-0100-0000D5020000}"/>
            </a:ext>
          </a:extLst>
        </xdr:cNvPr>
        <xdr:cNvSpPr txBox="1"/>
      </xdr:nvSpPr>
      <xdr:spPr>
        <a:xfrm>
          <a:off x="13742044"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26" name="n_2mainValue【公民館】&#10;有形固定資産減価償却率">
          <a:extLst>
            <a:ext uri="{FF2B5EF4-FFF2-40B4-BE49-F238E27FC236}">
              <a16:creationId xmlns:a16="http://schemas.microsoft.com/office/drawing/2014/main" id="{00000000-0008-0000-0100-0000D6020000}"/>
            </a:ext>
          </a:extLst>
        </xdr:cNvPr>
        <xdr:cNvSpPr txBox="1"/>
      </xdr:nvSpPr>
      <xdr:spPr>
        <a:xfrm>
          <a:off x="12960994"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27" name="n_3mainValue【公民館】&#10;有形固定資産減価償却率">
          <a:extLst>
            <a:ext uri="{FF2B5EF4-FFF2-40B4-BE49-F238E27FC236}">
              <a16:creationId xmlns:a16="http://schemas.microsoft.com/office/drawing/2014/main" id="{00000000-0008-0000-0100-0000D7020000}"/>
            </a:ext>
          </a:extLst>
        </xdr:cNvPr>
        <xdr:cNvSpPr txBox="1"/>
      </xdr:nvSpPr>
      <xdr:spPr>
        <a:xfrm>
          <a:off x="12167244"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id="{00000000-0008-0000-0100-0000F0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9951064" y="16673468"/>
          <a:ext cx="0" cy="128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54" name="【公民館】&#10;一人当たり面積最小値テキスト">
          <a:extLst>
            <a:ext uri="{FF2B5EF4-FFF2-40B4-BE49-F238E27FC236}">
              <a16:creationId xmlns:a16="http://schemas.microsoft.com/office/drawing/2014/main" id="{00000000-0008-0000-0100-0000F2020000}"/>
            </a:ext>
          </a:extLst>
        </xdr:cNvPr>
        <xdr:cNvSpPr txBox="1"/>
      </xdr:nvSpPr>
      <xdr:spPr>
        <a:xfrm>
          <a:off x="19989800" y="179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9881850" y="17957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56" name="【公民館】&#10;一人当たり面積最大値テキスト">
          <a:extLst>
            <a:ext uri="{FF2B5EF4-FFF2-40B4-BE49-F238E27FC236}">
              <a16:creationId xmlns:a16="http://schemas.microsoft.com/office/drawing/2014/main" id="{00000000-0008-0000-0100-0000F4020000}"/>
            </a:ext>
          </a:extLst>
        </xdr:cNvPr>
        <xdr:cNvSpPr txBox="1"/>
      </xdr:nvSpPr>
      <xdr:spPr>
        <a:xfrm>
          <a:off x="19989800" y="164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9881850" y="16673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758" name="【公民館】&#10;一人当たり面積平均値テキスト">
          <a:extLst>
            <a:ext uri="{FF2B5EF4-FFF2-40B4-BE49-F238E27FC236}">
              <a16:creationId xmlns:a16="http://schemas.microsoft.com/office/drawing/2014/main" id="{00000000-0008-0000-0100-0000F6020000}"/>
            </a:ext>
          </a:extLst>
        </xdr:cNvPr>
        <xdr:cNvSpPr txBox="1"/>
      </xdr:nvSpPr>
      <xdr:spPr>
        <a:xfrm>
          <a:off x="19989800" y="17528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9900900" y="1767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9157950" y="17639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8345150" y="176631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7551400" y="1771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96701</xdr:rowOff>
    </xdr:from>
    <xdr:to>
      <xdr:col>116</xdr:col>
      <xdr:colOff>114300</xdr:colOff>
      <xdr:row>108</xdr:row>
      <xdr:rowOff>26851</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9900900" y="177624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75128</xdr:rowOff>
    </xdr:from>
    <xdr:ext cx="469744" cy="259045"/>
    <xdr:sp macro="" textlink="">
      <xdr:nvSpPr>
        <xdr:cNvPr id="769" name="【公民館】&#10;一人当たり面積該当値テキスト">
          <a:extLst>
            <a:ext uri="{FF2B5EF4-FFF2-40B4-BE49-F238E27FC236}">
              <a16:creationId xmlns:a16="http://schemas.microsoft.com/office/drawing/2014/main" id="{00000000-0008-0000-0100-000001030000}"/>
            </a:ext>
          </a:extLst>
        </xdr:cNvPr>
        <xdr:cNvSpPr txBox="1"/>
      </xdr:nvSpPr>
      <xdr:spPr>
        <a:xfrm>
          <a:off x="19989800" y="177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130448</xdr:rowOff>
    </xdr:from>
    <xdr:to>
      <xdr:col>112</xdr:col>
      <xdr:colOff>38100</xdr:colOff>
      <xdr:row>108</xdr:row>
      <xdr:rowOff>60598</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9157950" y="177961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147501</xdr:rowOff>
    </xdr:from>
    <xdr:to>
      <xdr:col>116</xdr:col>
      <xdr:colOff>63500</xdr:colOff>
      <xdr:row>108</xdr:row>
      <xdr:rowOff>9798</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flipV="1">
          <a:off x="19202400" y="17813201"/>
          <a:ext cx="749300" cy="2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8345150" y="17799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9798</xdr:rowOff>
    </xdr:from>
    <xdr:to>
      <xdr:col>111</xdr:col>
      <xdr:colOff>177800</xdr:colOff>
      <xdr:row>108</xdr:row>
      <xdr:rowOff>13063</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18395950" y="17840598"/>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7551400" y="17744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108</xdr:row>
      <xdr:rowOff>13063</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7602200" y="17795784"/>
          <a:ext cx="79375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776" name="n_1aveValue【公民館】&#10;一人当たり面積">
          <a:extLst>
            <a:ext uri="{FF2B5EF4-FFF2-40B4-BE49-F238E27FC236}">
              <a16:creationId xmlns:a16="http://schemas.microsoft.com/office/drawing/2014/main" id="{00000000-0008-0000-0100-000008030000}"/>
            </a:ext>
          </a:extLst>
        </xdr:cNvPr>
        <xdr:cNvSpPr txBox="1"/>
      </xdr:nvSpPr>
      <xdr:spPr>
        <a:xfrm>
          <a:off x="18980227" y="1742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7" name="n_2aveValue【公民館】&#10;一人当たり面積">
          <a:extLst>
            <a:ext uri="{FF2B5EF4-FFF2-40B4-BE49-F238E27FC236}">
              <a16:creationId xmlns:a16="http://schemas.microsoft.com/office/drawing/2014/main" id="{00000000-0008-0000-0100-000009030000}"/>
            </a:ext>
          </a:extLst>
        </xdr:cNvPr>
        <xdr:cNvSpPr txBox="1"/>
      </xdr:nvSpPr>
      <xdr:spPr>
        <a:xfrm>
          <a:off x="18180127"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778" name="n_3aveValue【公民館】&#10;一人当たり面積">
          <a:extLst>
            <a:ext uri="{FF2B5EF4-FFF2-40B4-BE49-F238E27FC236}">
              <a16:creationId xmlns:a16="http://schemas.microsoft.com/office/drawing/2014/main" id="{00000000-0008-0000-0100-00000A030000}"/>
            </a:ext>
          </a:extLst>
        </xdr:cNvPr>
        <xdr:cNvSpPr txBox="1"/>
      </xdr:nvSpPr>
      <xdr:spPr>
        <a:xfrm>
          <a:off x="17386377" y="1750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51725</xdr:rowOff>
    </xdr:from>
    <xdr:ext cx="469744" cy="259045"/>
    <xdr:sp macro="" textlink="">
      <xdr:nvSpPr>
        <xdr:cNvPr id="779" name="n_1mainValue【公民館】&#10;一人当たり面積">
          <a:extLst>
            <a:ext uri="{FF2B5EF4-FFF2-40B4-BE49-F238E27FC236}">
              <a16:creationId xmlns:a16="http://schemas.microsoft.com/office/drawing/2014/main" id="{00000000-0008-0000-0100-00000B030000}"/>
            </a:ext>
          </a:extLst>
        </xdr:cNvPr>
        <xdr:cNvSpPr txBox="1"/>
      </xdr:nvSpPr>
      <xdr:spPr>
        <a:xfrm>
          <a:off x="18980227" y="178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54990</xdr:rowOff>
    </xdr:from>
    <xdr:ext cx="469744" cy="259045"/>
    <xdr:sp macro="" textlink="">
      <xdr:nvSpPr>
        <xdr:cNvPr id="780" name="n_2mainValue【公民館】&#10;一人当たり面積">
          <a:extLst>
            <a:ext uri="{FF2B5EF4-FFF2-40B4-BE49-F238E27FC236}">
              <a16:creationId xmlns:a16="http://schemas.microsoft.com/office/drawing/2014/main" id="{00000000-0008-0000-0100-00000C030000}"/>
            </a:ext>
          </a:extLst>
        </xdr:cNvPr>
        <xdr:cNvSpPr txBox="1"/>
      </xdr:nvSpPr>
      <xdr:spPr>
        <a:xfrm>
          <a:off x="18180127" y="178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81" name="n_3mainValue【公民館】&#10;一人当たり面積">
          <a:extLst>
            <a:ext uri="{FF2B5EF4-FFF2-40B4-BE49-F238E27FC236}">
              <a16:creationId xmlns:a16="http://schemas.microsoft.com/office/drawing/2014/main" id="{00000000-0008-0000-0100-00000D030000}"/>
            </a:ext>
          </a:extLst>
        </xdr:cNvPr>
        <xdr:cNvSpPr txBox="1"/>
      </xdr:nvSpPr>
      <xdr:spPr>
        <a:xfrm>
          <a:off x="1738637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人当たり面積が類似団体、全国平均、県内平均を大きく上回っており、保有数が多いことが分かる。</a:t>
          </a:r>
        </a:p>
        <a:p>
          <a:r>
            <a:rPr kumimoji="1" lang="ja-JP" altLang="en-US" sz="1300">
              <a:latin typeface="ＭＳ Ｐゴシック" panose="020B0600070205080204" pitchFamily="50" charset="-128"/>
              <a:ea typeface="ＭＳ Ｐゴシック" panose="020B0600070205080204" pitchFamily="50" charset="-128"/>
            </a:rPr>
            <a:t>ただし、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においては、減価償却率が低く、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年度で既存保育園（仲南北保育所）を除却したため、さらに減価償却率が低くなっている。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今後個別計画策定時に、建物の劣化状況・利用状況・立地状況・更新費用等多面的に評価分析し、統廃合をする方針を検討していく予定としている。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年度まで減価償却率が類似団体と比較すると高かったが、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年度に公民館（神野公民館）を新築したため、減価償却率が大幅に下がった。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は減価償却率が類似団体、香川県平均、全国平均と比較すると高くなっている。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年度に老朽化が著しい公営住宅は除却を行っているが、既存の公営住宅でも老朽化が著しいものは引き続き除却を検討し、減価償却率の適正化を図る必要がある。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595630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62</xdr:row>
      <xdr:rowOff>59055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177665" y="9219565"/>
          <a:ext cx="0" cy="1075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2164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59055</xdr:rowOff>
    </xdr:from>
    <xdr:to>
      <xdr:col>24</xdr:col>
      <xdr:colOff>152400</xdr:colOff>
      <xdr:row>62</xdr:row>
      <xdr:rowOff>59055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108450" y="1029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216400" y="900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108450" y="921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216400" y="9519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127500" y="9662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384550" y="9738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109237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2391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114935</xdr:rowOff>
    </xdr:from>
    <xdr:to>
      <xdr:col>15</xdr:col>
      <xdr:colOff>101600</xdr:colOff>
      <xdr:row>59</xdr:row>
      <xdr:rowOff>45085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571750" y="9690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61612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4390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143510</xdr:rowOff>
    </xdr:from>
    <xdr:to>
      <xdr:col>10</xdr:col>
      <xdr:colOff>165100</xdr:colOff>
      <xdr:row>58</xdr:row>
      <xdr:rowOff>73660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78000" y="9554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90187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645294"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1275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94632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216400"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84550" y="10286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59055</xdr:rowOff>
    </xdr:from>
    <xdr:to>
      <xdr:col>24</xdr:col>
      <xdr:colOff>63500</xdr:colOff>
      <xdr:row>62</xdr:row>
      <xdr:rowOff>100965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429000" y="1029525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71750" y="10328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100965</xdr:rowOff>
    </xdr:from>
    <xdr:to>
      <xdr:col>19</xdr:col>
      <xdr:colOff>177800</xdr:colOff>
      <xdr:row>62</xdr:row>
      <xdr:rowOff>142875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622550" y="1033716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135890</xdr:rowOff>
    </xdr:from>
    <xdr:to>
      <xdr:col>10</xdr:col>
      <xdr:colOff>165100</xdr:colOff>
      <xdr:row>63</xdr:row>
      <xdr:rowOff>66040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778000" y="10372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15240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1828800" y="10379075"/>
          <a:ext cx="7937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2391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439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57167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64529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9429115" y="9306016"/>
          <a:ext cx="0" cy="126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9467850" y="1056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9359900" y="10566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9467850" y="908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359900" y="9306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9467850" y="10082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398000" y="101035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360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200-000086000000}"/>
            </a:ext>
          </a:extLst>
        </xdr:cNvPr>
        <xdr:cNvSpPr txBox="1"/>
      </xdr:nvSpPr>
      <xdr:spPr>
        <a:xfrm>
          <a:off x="8458277"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42250" y="10157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200-000088000000}"/>
            </a:ext>
          </a:extLst>
        </xdr:cNvPr>
        <xdr:cNvSpPr txBox="1"/>
      </xdr:nvSpPr>
      <xdr:spPr>
        <a:xfrm>
          <a:off x="7677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029450" y="10033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48458</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200-00008A000000}"/>
            </a:ext>
          </a:extLst>
        </xdr:cNvPr>
        <xdr:cNvSpPr txBox="1"/>
      </xdr:nvSpPr>
      <xdr:spPr>
        <a:xfrm>
          <a:off x="6864427" y="101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48804</xdr:rowOff>
    </xdr:from>
    <xdr:to>
      <xdr:col>55</xdr:col>
      <xdr:colOff>50800</xdr:colOff>
      <xdr:row>60</xdr:row>
      <xdr:rowOff>150404</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398000" y="9954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71681</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9467850" y="98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58601</xdr:rowOff>
    </xdr:from>
    <xdr:to>
      <xdr:col>50</xdr:col>
      <xdr:colOff>165100</xdr:colOff>
      <xdr:row>60</xdr:row>
      <xdr:rowOff>160201</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36000" y="99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99604</xdr:rowOff>
    </xdr:from>
    <xdr:to>
      <xdr:col>55</xdr:col>
      <xdr:colOff>0</xdr:colOff>
      <xdr:row>60</xdr:row>
      <xdr:rowOff>109401</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686800" y="10005604"/>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70031</xdr:rowOff>
    </xdr:from>
    <xdr:to>
      <xdr:col>46</xdr:col>
      <xdr:colOff>38100</xdr:colOff>
      <xdr:row>61</xdr:row>
      <xdr:rowOff>181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7842250" y="99760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109401</xdr:rowOff>
    </xdr:from>
    <xdr:to>
      <xdr:col>50</xdr:col>
      <xdr:colOff>114300</xdr:colOff>
      <xdr:row>60</xdr:row>
      <xdr:rowOff>120831</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7886700" y="10015401"/>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74930</xdr:rowOff>
    </xdr:from>
    <xdr:to>
      <xdr:col>41</xdr:col>
      <xdr:colOff>101600</xdr:colOff>
      <xdr:row>61</xdr:row>
      <xdr:rowOff>5080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029450" y="9980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120831</xdr:rowOff>
    </xdr:from>
    <xdr:to>
      <xdr:col>45</xdr:col>
      <xdr:colOff>177800</xdr:colOff>
      <xdr:row>60</xdr:row>
      <xdr:rowOff>125730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080250" y="10026831"/>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5278</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8458277" y="974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16708</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7677227" y="97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21607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68644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200-0000B200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4177665" y="12915900"/>
          <a:ext cx="0" cy="140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200-0000B4000000}"/>
            </a:ext>
          </a:extLst>
        </xdr:cNvPr>
        <xdr:cNvSpPr txBox="1"/>
      </xdr:nvSpPr>
      <xdr:spPr>
        <a:xfrm>
          <a:off x="4216400" y="1432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108450" y="14318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00000000-0008-0000-0200-0000B6000000}"/>
            </a:ext>
          </a:extLst>
        </xdr:cNvPr>
        <xdr:cNvSpPr txBox="1"/>
      </xdr:nvSpPr>
      <xdr:spPr>
        <a:xfrm>
          <a:off x="4216400" y="1270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108450" y="1291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69232</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200-0000B8000000}"/>
            </a:ext>
          </a:extLst>
        </xdr:cNvPr>
        <xdr:cNvSpPr txBox="1"/>
      </xdr:nvSpPr>
      <xdr:spPr>
        <a:xfrm>
          <a:off x="4216400" y="1344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4127500" y="1358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3384550" y="13634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200-0000BB000000}"/>
            </a:ext>
          </a:extLst>
        </xdr:cNvPr>
        <xdr:cNvSpPr txBox="1"/>
      </xdr:nvSpPr>
      <xdr:spPr>
        <a:xfrm>
          <a:off x="32391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571750" y="136626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200-0000BD000000}"/>
            </a:ext>
          </a:extLst>
        </xdr:cNvPr>
        <xdr:cNvSpPr txBox="1"/>
      </xdr:nvSpPr>
      <xdr:spPr>
        <a:xfrm>
          <a:off x="2439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778000" y="1372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200-0000BF000000}"/>
            </a:ext>
          </a:extLst>
        </xdr:cNvPr>
        <xdr:cNvSpPr txBox="1"/>
      </xdr:nvSpPr>
      <xdr:spPr>
        <a:xfrm>
          <a:off x="164529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4127500" y="1367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200-0000C6000000}"/>
            </a:ext>
          </a:extLst>
        </xdr:cNvPr>
        <xdr:cNvSpPr txBox="1"/>
      </xdr:nvSpPr>
      <xdr:spPr>
        <a:xfrm>
          <a:off x="4216400"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3384550" y="13709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57150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3429000" y="137223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257175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622550" y="137604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778000" y="13785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133350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1828800" y="137985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200-0000CD000000}"/>
            </a:ext>
          </a:extLst>
        </xdr:cNvPr>
        <xdr:cNvSpPr txBox="1"/>
      </xdr:nvSpPr>
      <xdr:spPr>
        <a:xfrm>
          <a:off x="32391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200-0000CE000000}"/>
            </a:ext>
          </a:extLst>
        </xdr:cNvPr>
        <xdr:cNvSpPr txBox="1"/>
      </xdr:nvSpPr>
      <xdr:spPr>
        <a:xfrm>
          <a:off x="2439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200-0000CF000000}"/>
            </a:ext>
          </a:extLst>
        </xdr:cNvPr>
        <xdr:cNvSpPr txBox="1"/>
      </xdr:nvSpPr>
      <xdr:spPr>
        <a:xfrm>
          <a:off x="164529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956300" y="14236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52722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956300" y="1379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52722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956300" y="1336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52722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956300" y="1291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52722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200-0000E400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9429115" y="12828524"/>
          <a:ext cx="0" cy="13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200-0000E6000000}"/>
            </a:ext>
          </a:extLst>
        </xdr:cNvPr>
        <xdr:cNvSpPr txBox="1"/>
      </xdr:nvSpPr>
      <xdr:spPr>
        <a:xfrm>
          <a:off x="946785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9359900" y="1419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200-0000E8000000}"/>
            </a:ext>
          </a:extLst>
        </xdr:cNvPr>
        <xdr:cNvSpPr txBox="1"/>
      </xdr:nvSpPr>
      <xdr:spPr>
        <a:xfrm>
          <a:off x="9467850" y="126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359900" y="12828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200-0000EA000000}"/>
            </a:ext>
          </a:extLst>
        </xdr:cNvPr>
        <xdr:cNvSpPr txBox="1"/>
      </xdr:nvSpPr>
      <xdr:spPr>
        <a:xfrm>
          <a:off x="9467850" y="13621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398000" y="13763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36000" y="137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237" name="n_1aveValue【福祉施設】&#10;一人当たり面積">
          <a:extLst>
            <a:ext uri="{FF2B5EF4-FFF2-40B4-BE49-F238E27FC236}">
              <a16:creationId xmlns:a16="http://schemas.microsoft.com/office/drawing/2014/main" id="{00000000-0008-0000-0200-0000ED000000}"/>
            </a:ext>
          </a:extLst>
        </xdr:cNvPr>
        <xdr:cNvSpPr txBox="1"/>
      </xdr:nvSpPr>
      <xdr:spPr>
        <a:xfrm>
          <a:off x="8458277" y="1354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42250" y="137706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13988</xdr:rowOff>
    </xdr:from>
    <xdr:ext cx="469744" cy="259045"/>
    <xdr:sp macro="" textlink="">
      <xdr:nvSpPr>
        <xdr:cNvPr id="239" name="n_2aveValue【福祉施設】&#10;一人当たり面積">
          <a:extLst>
            <a:ext uri="{FF2B5EF4-FFF2-40B4-BE49-F238E27FC236}">
              <a16:creationId xmlns:a16="http://schemas.microsoft.com/office/drawing/2014/main" id="{00000000-0008-0000-0200-0000EF000000}"/>
            </a:ext>
          </a:extLst>
        </xdr:cNvPr>
        <xdr:cNvSpPr txBox="1"/>
      </xdr:nvSpPr>
      <xdr:spPr>
        <a:xfrm>
          <a:off x="76772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029450" y="137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241" name="n_3aveValue【福祉施設】&#10;一人当たり面積">
          <a:extLst>
            <a:ext uri="{FF2B5EF4-FFF2-40B4-BE49-F238E27FC236}">
              <a16:creationId xmlns:a16="http://schemas.microsoft.com/office/drawing/2014/main" id="{00000000-0008-0000-0200-0000F1000000}"/>
            </a:ext>
          </a:extLst>
        </xdr:cNvPr>
        <xdr:cNvSpPr txBox="1"/>
      </xdr:nvSpPr>
      <xdr:spPr>
        <a:xfrm>
          <a:off x="6864427" y="1354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398000" y="14144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25671</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200-0000F8000000}"/>
            </a:ext>
          </a:extLst>
        </xdr:cNvPr>
        <xdr:cNvSpPr txBox="1"/>
      </xdr:nvSpPr>
      <xdr:spPr>
        <a:xfrm>
          <a:off x="9467850"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36000" y="14144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161544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686800" y="141950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42250" y="14144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161544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886700" y="141950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110744</xdr:rowOff>
    </xdr:from>
    <xdr:to>
      <xdr:col>41</xdr:col>
      <xdr:colOff>101600</xdr:colOff>
      <xdr:row>86</xdr:row>
      <xdr:rowOff>40894</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029450" y="14144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161544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080250" y="1419504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32021</xdr:rowOff>
    </xdr:from>
    <xdr:ext cx="469744" cy="259045"/>
    <xdr:sp macro="" textlink="">
      <xdr:nvSpPr>
        <xdr:cNvPr id="255" name="n_1mainValue【福祉施設】&#10;一人当たり面積">
          <a:extLst>
            <a:ext uri="{FF2B5EF4-FFF2-40B4-BE49-F238E27FC236}">
              <a16:creationId xmlns:a16="http://schemas.microsoft.com/office/drawing/2014/main" id="{00000000-0008-0000-0200-0000FF000000}"/>
            </a:ext>
          </a:extLst>
        </xdr:cNvPr>
        <xdr:cNvSpPr txBox="1"/>
      </xdr:nvSpPr>
      <xdr:spPr>
        <a:xfrm>
          <a:off x="845827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256" name="n_2mainValue【福祉施設】&#10;一人当たり面積">
          <a:extLst>
            <a:ext uri="{FF2B5EF4-FFF2-40B4-BE49-F238E27FC236}">
              <a16:creationId xmlns:a16="http://schemas.microsoft.com/office/drawing/2014/main" id="{00000000-0008-0000-0200-000000010000}"/>
            </a:ext>
          </a:extLst>
        </xdr:cNvPr>
        <xdr:cNvSpPr txBox="1"/>
      </xdr:nvSpPr>
      <xdr:spPr>
        <a:xfrm>
          <a:off x="76772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32021</xdr:rowOff>
    </xdr:from>
    <xdr:ext cx="469744" cy="259045"/>
    <xdr:sp macro="" textlink="">
      <xdr:nvSpPr>
        <xdr:cNvPr id="257" name="n_3mainValue【福祉施設】&#10;一人当たり面積">
          <a:extLst>
            <a:ext uri="{FF2B5EF4-FFF2-40B4-BE49-F238E27FC236}">
              <a16:creationId xmlns:a16="http://schemas.microsoft.com/office/drawing/2014/main" id="{00000000-0008-0000-0200-000001010000}"/>
            </a:ext>
          </a:extLst>
        </xdr:cNvPr>
        <xdr:cNvSpPr txBox="1"/>
      </xdr:nvSpPr>
      <xdr:spPr>
        <a:xfrm>
          <a:off x="6864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398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858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398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858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398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858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98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a16="http://schemas.microsoft.com/office/drawing/2014/main" id="{00000000-0008-0000-0200-000017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4177665" y="16524478"/>
          <a:ext cx="0" cy="114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281" name="【市民会館】&#10;有形固定資産減価償却率最小値テキスト">
          <a:extLst>
            <a:ext uri="{FF2B5EF4-FFF2-40B4-BE49-F238E27FC236}">
              <a16:creationId xmlns:a16="http://schemas.microsoft.com/office/drawing/2014/main" id="{00000000-0008-0000-0200-000019010000}"/>
            </a:ext>
          </a:extLst>
        </xdr:cNvPr>
        <xdr:cNvSpPr txBox="1"/>
      </xdr:nvSpPr>
      <xdr:spPr>
        <a:xfrm>
          <a:off x="4216400"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108450" y="17666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283" name="【市民会館】&#10;有形固定資産減価償却率最大値テキスト">
          <a:extLst>
            <a:ext uri="{FF2B5EF4-FFF2-40B4-BE49-F238E27FC236}">
              <a16:creationId xmlns:a16="http://schemas.microsoft.com/office/drawing/2014/main" id="{00000000-0008-0000-0200-00001B010000}"/>
            </a:ext>
          </a:extLst>
        </xdr:cNvPr>
        <xdr:cNvSpPr txBox="1"/>
      </xdr:nvSpPr>
      <xdr:spPr>
        <a:xfrm>
          <a:off x="4216400" y="1631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108450" y="16524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285" name="【市民会館】&#10;有形固定資産減価償却率平均値テキスト">
          <a:extLst>
            <a:ext uri="{FF2B5EF4-FFF2-40B4-BE49-F238E27FC236}">
              <a16:creationId xmlns:a16="http://schemas.microsoft.com/office/drawing/2014/main" id="{00000000-0008-0000-0200-00001D010000}"/>
            </a:ext>
          </a:extLst>
        </xdr:cNvPr>
        <xdr:cNvSpPr txBox="1"/>
      </xdr:nvSpPr>
      <xdr:spPr>
        <a:xfrm>
          <a:off x="4216400" y="17127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4127500" y="17149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3384550" y="172255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147845</xdr:rowOff>
    </xdr:from>
    <xdr:ext cx="405111" cy="259045"/>
    <xdr:sp macro="" textlink="">
      <xdr:nvSpPr>
        <xdr:cNvPr id="288" name="n_1aveValue【市民会館】&#10;有形固定資産減価償却率">
          <a:extLst>
            <a:ext uri="{FF2B5EF4-FFF2-40B4-BE49-F238E27FC236}">
              <a16:creationId xmlns:a16="http://schemas.microsoft.com/office/drawing/2014/main" id="{00000000-0008-0000-0200-000020010000}"/>
            </a:ext>
          </a:extLst>
        </xdr:cNvPr>
        <xdr:cNvSpPr txBox="1"/>
      </xdr:nvSpPr>
      <xdr:spPr>
        <a:xfrm>
          <a:off x="3239144" y="1731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116839</xdr:rowOff>
    </xdr:from>
    <xdr:to>
      <xdr:col>15</xdr:col>
      <xdr:colOff>101600</xdr:colOff>
      <xdr:row>105</xdr:row>
      <xdr:rowOff>46989</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571750" y="1728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38116</xdr:rowOff>
    </xdr:from>
    <xdr:ext cx="405111" cy="259045"/>
    <xdr:sp macro="" textlink="">
      <xdr:nvSpPr>
        <xdr:cNvPr id="290" name="n_2aveValue【市民会館】&#10;有形固定資産減価償却率">
          <a:extLst>
            <a:ext uri="{FF2B5EF4-FFF2-40B4-BE49-F238E27FC236}">
              <a16:creationId xmlns:a16="http://schemas.microsoft.com/office/drawing/2014/main" id="{00000000-0008-0000-0200-000022010000}"/>
            </a:ext>
          </a:extLst>
        </xdr:cNvPr>
        <xdr:cNvSpPr txBox="1"/>
      </xdr:nvSpPr>
      <xdr:spPr>
        <a:xfrm>
          <a:off x="24390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778000" y="173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136414</xdr:rowOff>
    </xdr:from>
    <xdr:ext cx="405111" cy="259045"/>
    <xdr:sp macro="" textlink="">
      <xdr:nvSpPr>
        <xdr:cNvPr id="292" name="n_3aveValue【市民会館】&#10;有形固定資産減価償却率">
          <a:extLst>
            <a:ext uri="{FF2B5EF4-FFF2-40B4-BE49-F238E27FC236}">
              <a16:creationId xmlns:a16="http://schemas.microsoft.com/office/drawing/2014/main" id="{00000000-0008-0000-0200-000024010000}"/>
            </a:ext>
          </a:extLst>
        </xdr:cNvPr>
        <xdr:cNvSpPr txBox="1"/>
      </xdr:nvSpPr>
      <xdr:spPr>
        <a:xfrm>
          <a:off x="1645294" y="1747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135128</xdr:rowOff>
    </xdr:from>
    <xdr:to>
      <xdr:col>24</xdr:col>
      <xdr:colOff>114300</xdr:colOff>
      <xdr:row>100</xdr:row>
      <xdr:rowOff>65278</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4127500" y="16480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88155</xdr:rowOff>
    </xdr:from>
    <xdr:ext cx="405111" cy="259045"/>
    <xdr:sp macro="" textlink="">
      <xdr:nvSpPr>
        <xdr:cNvPr id="299" name="【市民会館】&#10;有形固定資産減価償却率該当値テキスト">
          <a:extLst>
            <a:ext uri="{FF2B5EF4-FFF2-40B4-BE49-F238E27FC236}">
              <a16:creationId xmlns:a16="http://schemas.microsoft.com/office/drawing/2014/main" id="{00000000-0008-0000-0200-00002B010000}"/>
            </a:ext>
          </a:extLst>
        </xdr:cNvPr>
        <xdr:cNvSpPr txBox="1"/>
      </xdr:nvSpPr>
      <xdr:spPr>
        <a:xfrm>
          <a:off x="4216400" y="1643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3384550" y="16535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xdr:rowOff>
    </xdr:from>
    <xdr:to>
      <xdr:col>24</xdr:col>
      <xdr:colOff>63500</xdr:colOff>
      <xdr:row>100</xdr:row>
      <xdr:rowOff>76200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3429000" y="16524478"/>
          <a:ext cx="7493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87122</xdr:rowOff>
    </xdr:from>
    <xdr:to>
      <xdr:col>15</xdr:col>
      <xdr:colOff>101600</xdr:colOff>
      <xdr:row>101</xdr:row>
      <xdr:rowOff>17272</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2571750" y="16597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137922</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2622550" y="16586200"/>
          <a:ext cx="8064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146558</xdr:rowOff>
    </xdr:from>
    <xdr:to>
      <xdr:col>10</xdr:col>
      <xdr:colOff>165100</xdr:colOff>
      <xdr:row>101</xdr:row>
      <xdr:rowOff>76708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778000" y="16656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137922</xdr:rowOff>
    </xdr:from>
    <xdr:to>
      <xdr:col>15</xdr:col>
      <xdr:colOff>50800</xdr:colOff>
      <xdr:row>101</xdr:row>
      <xdr:rowOff>25908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828800" y="16647922"/>
          <a:ext cx="79375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143527</xdr:rowOff>
    </xdr:from>
    <xdr:ext cx="405111" cy="259045"/>
    <xdr:sp macro="" textlink="">
      <xdr:nvSpPr>
        <xdr:cNvPr id="306" name="n_1mainValue【市民会館】&#10;有形固定資産減価償却率">
          <a:extLst>
            <a:ext uri="{FF2B5EF4-FFF2-40B4-BE49-F238E27FC236}">
              <a16:creationId xmlns:a16="http://schemas.microsoft.com/office/drawing/2014/main" id="{00000000-0008-0000-0200-000032010000}"/>
            </a:ext>
          </a:extLst>
        </xdr:cNvPr>
        <xdr:cNvSpPr txBox="1"/>
      </xdr:nvSpPr>
      <xdr:spPr>
        <a:xfrm>
          <a:off x="3239144" y="1632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33799</xdr:rowOff>
    </xdr:from>
    <xdr:ext cx="405111" cy="259045"/>
    <xdr:sp macro="" textlink="">
      <xdr:nvSpPr>
        <xdr:cNvPr id="307" name="n_2mainValue【市民会館】&#10;有形固定資産減価償却率">
          <a:extLst>
            <a:ext uri="{FF2B5EF4-FFF2-40B4-BE49-F238E27FC236}">
              <a16:creationId xmlns:a16="http://schemas.microsoft.com/office/drawing/2014/main" id="{00000000-0008-0000-0200-000033010000}"/>
            </a:ext>
          </a:extLst>
        </xdr:cNvPr>
        <xdr:cNvSpPr txBox="1"/>
      </xdr:nvSpPr>
      <xdr:spPr>
        <a:xfrm>
          <a:off x="2439044" y="1637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93235</xdr:rowOff>
    </xdr:from>
    <xdr:ext cx="405111" cy="259045"/>
    <xdr:sp macro="" textlink="">
      <xdr:nvSpPr>
        <xdr:cNvPr id="308" name="n_3mainValue【市民会館】&#10;有形固定資産減価償却率">
          <a:extLst>
            <a:ext uri="{FF2B5EF4-FFF2-40B4-BE49-F238E27FC236}">
              <a16:creationId xmlns:a16="http://schemas.microsoft.com/office/drawing/2014/main" id="{00000000-0008-0000-0200-000034010000}"/>
            </a:ext>
          </a:extLst>
        </xdr:cNvPr>
        <xdr:cNvSpPr txBox="1"/>
      </xdr:nvSpPr>
      <xdr:spPr>
        <a:xfrm>
          <a:off x="1645294" y="164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1" name="【市民会館】&#10;一人当たり面積グラフ枠">
          <a:extLst>
            <a:ext uri="{FF2B5EF4-FFF2-40B4-BE49-F238E27FC236}">
              <a16:creationId xmlns:a16="http://schemas.microsoft.com/office/drawing/2014/main" id="{00000000-0008-0000-0200-00004B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9429115" y="16574770"/>
          <a:ext cx="0" cy="1201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33" name="【市民会館】&#10;一人当たり面積最小値テキスト">
          <a:extLst>
            <a:ext uri="{FF2B5EF4-FFF2-40B4-BE49-F238E27FC236}">
              <a16:creationId xmlns:a16="http://schemas.microsoft.com/office/drawing/2014/main" id="{00000000-0008-0000-0200-00004D010000}"/>
            </a:ext>
          </a:extLst>
        </xdr:cNvPr>
        <xdr:cNvSpPr txBox="1"/>
      </xdr:nvSpPr>
      <xdr:spPr>
        <a:xfrm>
          <a:off x="946785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9359900" y="17776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35" name="【市民会館】&#10;一人当たり面積最大値テキスト">
          <a:extLst>
            <a:ext uri="{FF2B5EF4-FFF2-40B4-BE49-F238E27FC236}">
              <a16:creationId xmlns:a16="http://schemas.microsoft.com/office/drawing/2014/main" id="{00000000-0008-0000-0200-00004F010000}"/>
            </a:ext>
          </a:extLst>
        </xdr:cNvPr>
        <xdr:cNvSpPr txBox="1"/>
      </xdr:nvSpPr>
      <xdr:spPr>
        <a:xfrm>
          <a:off x="9467850" y="163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9359900" y="16574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59707</xdr:rowOff>
    </xdr:from>
    <xdr:ext cx="469744" cy="259045"/>
    <xdr:sp macro="" textlink="">
      <xdr:nvSpPr>
        <xdr:cNvPr id="337" name="【市民会館】&#10;一人当たり面積平均値テキスト">
          <a:extLst>
            <a:ext uri="{FF2B5EF4-FFF2-40B4-BE49-F238E27FC236}">
              <a16:creationId xmlns:a16="http://schemas.microsoft.com/office/drawing/2014/main" id="{00000000-0008-0000-0200-000051010000}"/>
            </a:ext>
          </a:extLst>
        </xdr:cNvPr>
        <xdr:cNvSpPr txBox="1"/>
      </xdr:nvSpPr>
      <xdr:spPr>
        <a:xfrm>
          <a:off x="9467850" y="17065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9398000" y="17207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8636000" y="17152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93997</xdr:rowOff>
    </xdr:from>
    <xdr:ext cx="469744" cy="259045"/>
    <xdr:sp macro="" textlink="">
      <xdr:nvSpPr>
        <xdr:cNvPr id="340" name="n_1aveValue【市民会館】&#10;一人当たり面積">
          <a:extLst>
            <a:ext uri="{FF2B5EF4-FFF2-40B4-BE49-F238E27FC236}">
              <a16:creationId xmlns:a16="http://schemas.microsoft.com/office/drawing/2014/main" id="{00000000-0008-0000-0200-000054010000}"/>
            </a:ext>
          </a:extLst>
        </xdr:cNvPr>
        <xdr:cNvSpPr txBox="1"/>
      </xdr:nvSpPr>
      <xdr:spPr>
        <a:xfrm>
          <a:off x="845827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166370</xdr:rowOff>
    </xdr:from>
    <xdr:to>
      <xdr:col>46</xdr:col>
      <xdr:colOff>38100</xdr:colOff>
      <xdr:row>104</xdr:row>
      <xdr:rowOff>96520</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7842250" y="1717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113047</xdr:rowOff>
    </xdr:from>
    <xdr:ext cx="469744" cy="259045"/>
    <xdr:sp macro="" textlink="">
      <xdr:nvSpPr>
        <xdr:cNvPr id="342" name="n_2aveValue【市民会館】&#10;一人当たり面積">
          <a:extLst>
            <a:ext uri="{FF2B5EF4-FFF2-40B4-BE49-F238E27FC236}">
              <a16:creationId xmlns:a16="http://schemas.microsoft.com/office/drawing/2014/main" id="{00000000-0008-0000-0200-000056010000}"/>
            </a:ext>
          </a:extLst>
        </xdr:cNvPr>
        <xdr:cNvSpPr txBox="1"/>
      </xdr:nvSpPr>
      <xdr:spPr>
        <a:xfrm>
          <a:off x="76772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71120</xdr:rowOff>
    </xdr:from>
    <xdr:to>
      <xdr:col>41</xdr:col>
      <xdr:colOff>101600</xdr:colOff>
      <xdr:row>105</xdr:row>
      <xdr:rowOff>1270</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7029450" y="17241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17797</xdr:rowOff>
    </xdr:from>
    <xdr:ext cx="469744" cy="259045"/>
    <xdr:sp macro="" textlink="">
      <xdr:nvSpPr>
        <xdr:cNvPr id="344" name="n_3aveValue【市民会館】&#10;一人当たり面積">
          <a:extLst>
            <a:ext uri="{FF2B5EF4-FFF2-40B4-BE49-F238E27FC236}">
              <a16:creationId xmlns:a16="http://schemas.microsoft.com/office/drawing/2014/main" id="{00000000-0008-0000-0200-000058010000}"/>
            </a:ext>
          </a:extLst>
        </xdr:cNvPr>
        <xdr:cNvSpPr txBox="1"/>
      </xdr:nvSpPr>
      <xdr:spPr>
        <a:xfrm>
          <a:off x="6864427"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9398000" y="17725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146066</xdr:rowOff>
    </xdr:from>
    <xdr:ext cx="469744" cy="259045"/>
    <xdr:sp macro="" textlink="">
      <xdr:nvSpPr>
        <xdr:cNvPr id="351" name="【市民会館】&#10;一人当たり面積該当値テキスト">
          <a:extLst>
            <a:ext uri="{FF2B5EF4-FFF2-40B4-BE49-F238E27FC236}">
              <a16:creationId xmlns:a16="http://schemas.microsoft.com/office/drawing/2014/main" id="{00000000-0008-0000-0200-00005F010000}"/>
            </a:ext>
          </a:extLst>
        </xdr:cNvPr>
        <xdr:cNvSpPr txBox="1"/>
      </xdr:nvSpPr>
      <xdr:spPr>
        <a:xfrm>
          <a:off x="9467850"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86360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114300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8686800" y="17776189"/>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7842250" y="17733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118111</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7886700" y="1778000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7029450" y="17733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107</xdr:row>
      <xdr:rowOff>118111</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080250" y="177838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156227</xdr:rowOff>
    </xdr:from>
    <xdr:ext cx="469744" cy="259045"/>
    <xdr:sp macro="" textlink="">
      <xdr:nvSpPr>
        <xdr:cNvPr id="358" name="n_1mainValue【市民会館】&#10;一人当たり面積">
          <a:extLst>
            <a:ext uri="{FF2B5EF4-FFF2-40B4-BE49-F238E27FC236}">
              <a16:creationId xmlns:a16="http://schemas.microsoft.com/office/drawing/2014/main" id="{00000000-0008-0000-0200-000066010000}"/>
            </a:ext>
          </a:extLst>
        </xdr:cNvPr>
        <xdr:cNvSpPr txBox="1"/>
      </xdr:nvSpPr>
      <xdr:spPr>
        <a:xfrm>
          <a:off x="845827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359" name="n_2mainValue【市民会館】&#10;一人当たり面積">
          <a:extLst>
            <a:ext uri="{FF2B5EF4-FFF2-40B4-BE49-F238E27FC236}">
              <a16:creationId xmlns:a16="http://schemas.microsoft.com/office/drawing/2014/main" id="{00000000-0008-0000-0200-000067010000}"/>
            </a:ext>
          </a:extLst>
        </xdr:cNvPr>
        <xdr:cNvSpPr txBox="1"/>
      </xdr:nvSpPr>
      <xdr:spPr>
        <a:xfrm>
          <a:off x="76772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360" name="n_3mainValue【市民会館】&#10;一人当たり面積">
          <a:extLst>
            <a:ext uri="{FF2B5EF4-FFF2-40B4-BE49-F238E27FC236}">
              <a16:creationId xmlns:a16="http://schemas.microsoft.com/office/drawing/2014/main" id="{00000000-0008-0000-0200-000068010000}"/>
            </a:ext>
          </a:extLst>
        </xdr:cNvPr>
        <xdr:cNvSpPr txBox="1"/>
      </xdr:nvSpPr>
      <xdr:spPr>
        <a:xfrm>
          <a:off x="6864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00000000-0008-0000-0200-000080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4699614" y="555879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6" name="【一般廃棄物処理施設】&#10;有形固定資産減価償却率最小値テキスト">
          <a:extLst>
            <a:ext uri="{FF2B5EF4-FFF2-40B4-BE49-F238E27FC236}">
              <a16:creationId xmlns:a16="http://schemas.microsoft.com/office/drawing/2014/main" id="{00000000-0008-0000-0200-000082010000}"/>
            </a:ext>
          </a:extLst>
        </xdr:cNvPr>
        <xdr:cNvSpPr txBox="1"/>
      </xdr:nvSpPr>
      <xdr:spPr>
        <a:xfrm>
          <a:off x="1473835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4611350" y="7065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00000000-0008-0000-0200-000084010000}"/>
            </a:ext>
          </a:extLst>
        </xdr:cNvPr>
        <xdr:cNvSpPr txBox="1"/>
      </xdr:nvSpPr>
      <xdr:spPr>
        <a:xfrm>
          <a:off x="14738350"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4611350" y="5558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101617</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00000000-0008-0000-0200-000086010000}"/>
            </a:ext>
          </a:extLst>
        </xdr:cNvPr>
        <xdr:cNvSpPr txBox="1"/>
      </xdr:nvSpPr>
      <xdr:spPr>
        <a:xfrm>
          <a:off x="1473835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4649450" y="61874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388745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158767</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3742044" y="593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3093700" y="6214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296099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2299950" y="594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397" name="n_3ave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2167244"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4649450" y="6384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0000000-0008-0000-0200-000094010000}"/>
            </a:ext>
          </a:extLst>
        </xdr:cNvPr>
        <xdr:cNvSpPr txBox="1"/>
      </xdr:nvSpPr>
      <xdr:spPr>
        <a:xfrm>
          <a:off x="14738350"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3887450" y="6400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5715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3938250" y="6435725"/>
          <a:ext cx="762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3093700" y="6424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30480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13144500" y="6444615"/>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2299950" y="6265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39</xdr:row>
      <xdr:rowOff>30480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344400" y="6309995"/>
          <a:ext cx="8001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47642</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00000000-0008-0000-0200-00009B010000}"/>
            </a:ext>
          </a:extLst>
        </xdr:cNvPr>
        <xdr:cNvSpPr txBox="1"/>
      </xdr:nvSpPr>
      <xdr:spPr>
        <a:xfrm>
          <a:off x="13742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00000000-0008-0000-0200-00009C010000}"/>
            </a:ext>
          </a:extLst>
        </xdr:cNvPr>
        <xdr:cNvSpPr txBox="1"/>
      </xdr:nvSpPr>
      <xdr:spPr>
        <a:xfrm>
          <a:off x="1296099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78122</xdr:rowOff>
    </xdr:from>
    <xdr:ext cx="405111" cy="259045"/>
    <xdr:sp macro="" textlink="">
      <xdr:nvSpPr>
        <xdr:cNvPr id="413" name="n_3mainValue【一般廃棄物処理施設】&#10;有形固定資産減価償却率">
          <a:extLst>
            <a:ext uri="{FF2B5EF4-FFF2-40B4-BE49-F238E27FC236}">
              <a16:creationId xmlns:a16="http://schemas.microsoft.com/office/drawing/2014/main" id="{00000000-0008-0000-0200-00009D010000}"/>
            </a:ext>
          </a:extLst>
        </xdr:cNvPr>
        <xdr:cNvSpPr txBox="1"/>
      </xdr:nvSpPr>
      <xdr:spPr>
        <a:xfrm>
          <a:off x="121672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a:extLst>
            <a:ext uri="{FF2B5EF4-FFF2-40B4-BE49-F238E27FC236}">
              <a16:creationId xmlns:a16="http://schemas.microsoft.com/office/drawing/2014/main" id="{00000000-0008-0000-0200-0000B4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9951064" y="5640840"/>
          <a:ext cx="0" cy="132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38" name="【一般廃棄物処理施設】&#10;一人当たり有形固定資産（償却資産）額最小値テキスト">
          <a:extLst>
            <a:ext uri="{FF2B5EF4-FFF2-40B4-BE49-F238E27FC236}">
              <a16:creationId xmlns:a16="http://schemas.microsoft.com/office/drawing/2014/main" id="{00000000-0008-0000-0200-0000B6010000}"/>
            </a:ext>
          </a:extLst>
        </xdr:cNvPr>
        <xdr:cNvSpPr txBox="1"/>
      </xdr:nvSpPr>
      <xdr:spPr>
        <a:xfrm>
          <a:off x="19989800" y="696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9881850" y="6962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0" name="【一般廃棄物処理施設】&#10;一人当たり有形固定資産（償却資産）額最大値テキスト">
          <a:extLst>
            <a:ext uri="{FF2B5EF4-FFF2-40B4-BE49-F238E27FC236}">
              <a16:creationId xmlns:a16="http://schemas.microsoft.com/office/drawing/2014/main" id="{00000000-0008-0000-0200-0000B8010000}"/>
            </a:ext>
          </a:extLst>
        </xdr:cNvPr>
        <xdr:cNvSpPr txBox="1"/>
      </xdr:nvSpPr>
      <xdr:spPr>
        <a:xfrm>
          <a:off x="19989800" y="542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9881850" y="5640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66874</xdr:rowOff>
    </xdr:from>
    <xdr:ext cx="599010" cy="259045"/>
    <xdr:sp macro="" textlink="">
      <xdr:nvSpPr>
        <xdr:cNvPr id="442" name="【一般廃棄物処理施設】&#10;一人当たり有形固定資産（償却資産）額平均値テキスト">
          <a:extLst>
            <a:ext uri="{FF2B5EF4-FFF2-40B4-BE49-F238E27FC236}">
              <a16:creationId xmlns:a16="http://schemas.microsoft.com/office/drawing/2014/main" id="{00000000-0008-0000-0200-0000BA010000}"/>
            </a:ext>
          </a:extLst>
        </xdr:cNvPr>
        <xdr:cNvSpPr txBox="1"/>
      </xdr:nvSpPr>
      <xdr:spPr>
        <a:xfrm>
          <a:off x="19989800" y="6340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9900900" y="648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9157950" y="65660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73846</xdr:rowOff>
    </xdr:from>
    <xdr:ext cx="534377" cy="259045"/>
    <xdr:sp macro="" textlink="">
      <xdr:nvSpPr>
        <xdr:cNvPr id="445" name="n_1ave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18947911" y="634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8345150" y="6538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447" name="n_2aveValue【一般廃棄物処理施設】&#10;一人当たり有形固定資産（償却資産）額">
          <a:extLst>
            <a:ext uri="{FF2B5EF4-FFF2-40B4-BE49-F238E27FC236}">
              <a16:creationId xmlns:a16="http://schemas.microsoft.com/office/drawing/2014/main" id="{00000000-0008-0000-0200-0000BF010000}"/>
            </a:ext>
          </a:extLst>
        </xdr:cNvPr>
        <xdr:cNvSpPr txBox="1"/>
      </xdr:nvSpPr>
      <xdr:spPr>
        <a:xfrm>
          <a:off x="18134545" y="631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7551400" y="661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49" name="n_3aveValue【一般廃棄物処理施設】&#10;一人当たり有形固定資産（償却資産）額">
          <a:extLst>
            <a:ext uri="{FF2B5EF4-FFF2-40B4-BE49-F238E27FC236}">
              <a16:creationId xmlns:a16="http://schemas.microsoft.com/office/drawing/2014/main" id="{00000000-0008-0000-0200-0000C1010000}"/>
            </a:ext>
          </a:extLst>
        </xdr:cNvPr>
        <xdr:cNvSpPr txBox="1"/>
      </xdr:nvSpPr>
      <xdr:spPr>
        <a:xfrm>
          <a:off x="17354061" y="64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17773</xdr:rowOff>
    </xdr:from>
    <xdr:to>
      <xdr:col>116</xdr:col>
      <xdr:colOff>114300</xdr:colOff>
      <xdr:row>41</xdr:row>
      <xdr:rowOff>119373</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9900900" y="6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167650</xdr:rowOff>
    </xdr:from>
    <xdr:ext cx="534377" cy="259045"/>
    <xdr:sp macro="" textlink="">
      <xdr:nvSpPr>
        <xdr:cNvPr id="456" name="【一般廃棄物処理施設】&#10;一人当たり有形固定資産（償却資産）額該当値テキスト">
          <a:extLst>
            <a:ext uri="{FF2B5EF4-FFF2-40B4-BE49-F238E27FC236}">
              <a16:creationId xmlns:a16="http://schemas.microsoft.com/office/drawing/2014/main" id="{00000000-0008-0000-0200-0000C8010000}"/>
            </a:ext>
          </a:extLst>
        </xdr:cNvPr>
        <xdr:cNvSpPr txBox="1"/>
      </xdr:nvSpPr>
      <xdr:spPr>
        <a:xfrm>
          <a:off x="19989800" y="67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170138</xdr:rowOff>
    </xdr:from>
    <xdr:to>
      <xdr:col>112</xdr:col>
      <xdr:colOff>38100</xdr:colOff>
      <xdr:row>41</xdr:row>
      <xdr:rowOff>100288</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9157950" y="6767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49488</xdr:rowOff>
    </xdr:from>
    <xdr:to>
      <xdr:col>116</xdr:col>
      <xdr:colOff>63500</xdr:colOff>
      <xdr:row>41</xdr:row>
      <xdr:rowOff>68573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9202400" y="6818588"/>
          <a:ext cx="749300" cy="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4632</xdr:rowOff>
    </xdr:from>
    <xdr:to>
      <xdr:col>107</xdr:col>
      <xdr:colOff>101600</xdr:colOff>
      <xdr:row>41</xdr:row>
      <xdr:rowOff>106232</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8345150" y="67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49488</xdr:rowOff>
    </xdr:from>
    <xdr:to>
      <xdr:col>111</xdr:col>
      <xdr:colOff>177800</xdr:colOff>
      <xdr:row>41</xdr:row>
      <xdr:rowOff>55432</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8395950" y="6818588"/>
          <a:ext cx="80645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144025</xdr:rowOff>
    </xdr:from>
    <xdr:to>
      <xdr:col>102</xdr:col>
      <xdr:colOff>165100</xdr:colOff>
      <xdr:row>42</xdr:row>
      <xdr:rowOff>74175</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7551400" y="6913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55432</xdr:rowOff>
    </xdr:from>
    <xdr:to>
      <xdr:col>107</xdr:col>
      <xdr:colOff>50800</xdr:colOff>
      <xdr:row>42</xdr:row>
      <xdr:rowOff>23375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7602200" y="6824532"/>
          <a:ext cx="793750" cy="1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91415</xdr:rowOff>
    </xdr:from>
    <xdr:ext cx="534377" cy="259045"/>
    <xdr:sp macro="" textlink="">
      <xdr:nvSpPr>
        <xdr:cNvPr id="463" name="n_1main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8947911" y="68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97359</xdr:rowOff>
    </xdr:from>
    <xdr:ext cx="534377" cy="259045"/>
    <xdr:sp macro="" textlink="">
      <xdr:nvSpPr>
        <xdr:cNvPr id="464" name="n_2mainValue【一般廃棄物処理施設】&#10;一人当たり有形固定資産（償却資産）額">
          <a:extLst>
            <a:ext uri="{FF2B5EF4-FFF2-40B4-BE49-F238E27FC236}">
              <a16:creationId xmlns:a16="http://schemas.microsoft.com/office/drawing/2014/main" id="{00000000-0008-0000-0200-0000D0010000}"/>
            </a:ext>
          </a:extLst>
        </xdr:cNvPr>
        <xdr:cNvSpPr txBox="1"/>
      </xdr:nvSpPr>
      <xdr:spPr>
        <a:xfrm>
          <a:off x="18166861" y="68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65302</xdr:rowOff>
    </xdr:from>
    <xdr:ext cx="469744" cy="259045"/>
    <xdr:sp macro="" textlink="">
      <xdr:nvSpPr>
        <xdr:cNvPr id="465" name="n_3mainValue【一般廃棄物処理施設】&#10;一人当たり有形固定資産（償却資産）額">
          <a:extLst>
            <a:ext uri="{FF2B5EF4-FFF2-40B4-BE49-F238E27FC236}">
              <a16:creationId xmlns:a16="http://schemas.microsoft.com/office/drawing/2014/main" id="{00000000-0008-0000-0200-0000D1010000}"/>
            </a:ext>
          </a:extLst>
        </xdr:cNvPr>
        <xdr:cNvSpPr txBox="1"/>
      </xdr:nvSpPr>
      <xdr:spPr>
        <a:xfrm>
          <a:off x="17386378" y="69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a:extLst>
            <a:ext uri="{FF2B5EF4-FFF2-40B4-BE49-F238E27FC236}">
              <a16:creationId xmlns:a16="http://schemas.microsoft.com/office/drawing/2014/main" id="{00000000-0008-0000-0200-0000FA01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4699614" y="12893039"/>
          <a:ext cx="0" cy="124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08" name="【消防施設】&#10;有形固定資産減価償却率最小値テキスト">
          <a:extLst>
            <a:ext uri="{FF2B5EF4-FFF2-40B4-BE49-F238E27FC236}">
              <a16:creationId xmlns:a16="http://schemas.microsoft.com/office/drawing/2014/main" id="{00000000-0008-0000-0200-0000FC010000}"/>
            </a:ext>
          </a:extLst>
        </xdr:cNvPr>
        <xdr:cNvSpPr txBox="1"/>
      </xdr:nvSpPr>
      <xdr:spPr>
        <a:xfrm>
          <a:off x="14738350" y="1413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4611350" y="14133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10" name="【消防施設】&#10;有形固定資産減価償却率最大値テキスト">
          <a:extLst>
            <a:ext uri="{FF2B5EF4-FFF2-40B4-BE49-F238E27FC236}">
              <a16:creationId xmlns:a16="http://schemas.microsoft.com/office/drawing/2014/main" id="{00000000-0008-0000-0200-0000FE010000}"/>
            </a:ext>
          </a:extLst>
        </xdr:cNvPr>
        <xdr:cNvSpPr txBox="1"/>
      </xdr:nvSpPr>
      <xdr:spPr>
        <a:xfrm>
          <a:off x="14738350" y="1268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611350" y="12893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512" name="【消防施設】&#10;有形固定資産減価償却率平均値テキスト">
          <a:extLst>
            <a:ext uri="{FF2B5EF4-FFF2-40B4-BE49-F238E27FC236}">
              <a16:creationId xmlns:a16="http://schemas.microsoft.com/office/drawing/2014/main" id="{00000000-0008-0000-0200-000000020000}"/>
            </a:ext>
          </a:extLst>
        </xdr:cNvPr>
        <xdr:cNvSpPr txBox="1"/>
      </xdr:nvSpPr>
      <xdr:spPr>
        <a:xfrm>
          <a:off x="14738350" y="13040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4649450" y="131885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3887450" y="132000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515" name="n_1aveValue【消防施設】&#10;有形固定資産減価償却率">
          <a:extLst>
            <a:ext uri="{FF2B5EF4-FFF2-40B4-BE49-F238E27FC236}">
              <a16:creationId xmlns:a16="http://schemas.microsoft.com/office/drawing/2014/main" id="{00000000-0008-0000-0200-000003020000}"/>
            </a:ext>
          </a:extLst>
        </xdr:cNvPr>
        <xdr:cNvSpPr txBox="1"/>
      </xdr:nvSpPr>
      <xdr:spPr>
        <a:xfrm>
          <a:off x="13742044" y="1298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093700" y="13342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517" name="n_2aveValue【消防施設】&#10;有形固定資産減価償却率">
          <a:extLst>
            <a:ext uri="{FF2B5EF4-FFF2-40B4-BE49-F238E27FC236}">
              <a16:creationId xmlns:a16="http://schemas.microsoft.com/office/drawing/2014/main" id="{00000000-0008-0000-0200-000005020000}"/>
            </a:ext>
          </a:extLst>
        </xdr:cNvPr>
        <xdr:cNvSpPr txBox="1"/>
      </xdr:nvSpPr>
      <xdr:spPr>
        <a:xfrm>
          <a:off x="12960994" y="13123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299950" y="13319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32675</xdr:rowOff>
    </xdr:from>
    <xdr:ext cx="405111" cy="259045"/>
    <xdr:sp macro="" textlink="">
      <xdr:nvSpPr>
        <xdr:cNvPr id="519" name="n_3aveValue【消防施設】&#10;有形固定資産減価償却率">
          <a:extLst>
            <a:ext uri="{FF2B5EF4-FFF2-40B4-BE49-F238E27FC236}">
              <a16:creationId xmlns:a16="http://schemas.microsoft.com/office/drawing/2014/main" id="{00000000-0008-0000-0200-000007020000}"/>
            </a:ext>
          </a:extLst>
        </xdr:cNvPr>
        <xdr:cNvSpPr txBox="1"/>
      </xdr:nvSpPr>
      <xdr:spPr>
        <a:xfrm>
          <a:off x="12167244" y="1340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4649450" y="135957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4738350" y="1357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3887450" y="13628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140970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3938250" y="1364651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093700" y="135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69124</xdr:rowOff>
    </xdr:from>
    <xdr:to>
      <xdr:col>81</xdr:col>
      <xdr:colOff>50800</xdr:colOff>
      <xdr:row>82</xdr:row>
      <xdr:rowOff>140970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3144500" y="13607324"/>
          <a:ext cx="79375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29755</xdr:rowOff>
    </xdr:from>
    <xdr:to>
      <xdr:col>72</xdr:col>
      <xdr:colOff>38100</xdr:colOff>
      <xdr:row>79</xdr:row>
      <xdr:rowOff>131355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2299950" y="13072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80555</xdr:rowOff>
    </xdr:from>
    <xdr:to>
      <xdr:col>76</xdr:col>
      <xdr:colOff>114300</xdr:colOff>
      <xdr:row>82</xdr:row>
      <xdr:rowOff>69124</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344400" y="13123455"/>
          <a:ext cx="800100" cy="48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33" name="n_1mainValue【消防施設】&#10;有形固定資産減価償却率">
          <a:extLst>
            <a:ext uri="{FF2B5EF4-FFF2-40B4-BE49-F238E27FC236}">
              <a16:creationId xmlns:a16="http://schemas.microsoft.com/office/drawing/2014/main" id="{00000000-0008-0000-0200-000015020000}"/>
            </a:ext>
          </a:extLst>
        </xdr:cNvPr>
        <xdr:cNvSpPr txBox="1"/>
      </xdr:nvSpPr>
      <xdr:spPr>
        <a:xfrm>
          <a:off x="1374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534" name="n_2mainValue【消防施設】&#10;有形固定資産減価償却率">
          <a:extLst>
            <a:ext uri="{FF2B5EF4-FFF2-40B4-BE49-F238E27FC236}">
              <a16:creationId xmlns:a16="http://schemas.microsoft.com/office/drawing/2014/main" id="{00000000-0008-0000-0200-000016020000}"/>
            </a:ext>
          </a:extLst>
        </xdr:cNvPr>
        <xdr:cNvSpPr txBox="1"/>
      </xdr:nvSpPr>
      <xdr:spPr>
        <a:xfrm>
          <a:off x="12960994" y="1364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147882</xdr:rowOff>
    </xdr:from>
    <xdr:ext cx="405111" cy="259045"/>
    <xdr:sp macro="" textlink="">
      <xdr:nvSpPr>
        <xdr:cNvPr id="535" name="n_3mainValue【消防施設】&#10;有形固定資産減価償却率">
          <a:extLst>
            <a:ext uri="{FF2B5EF4-FFF2-40B4-BE49-F238E27FC236}">
              <a16:creationId xmlns:a16="http://schemas.microsoft.com/office/drawing/2014/main" id="{00000000-0008-0000-0200-000017020000}"/>
            </a:ext>
          </a:extLst>
        </xdr:cNvPr>
        <xdr:cNvSpPr txBox="1"/>
      </xdr:nvSpPr>
      <xdr:spPr>
        <a:xfrm>
          <a:off x="12167244" y="1286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a:extLst>
            <a:ext uri="{FF2B5EF4-FFF2-40B4-BE49-F238E27FC236}">
              <a16:creationId xmlns:a16="http://schemas.microsoft.com/office/drawing/2014/main" id="{00000000-0008-0000-0200-00002C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9951064" y="12877037"/>
          <a:ext cx="0" cy="1315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558" name="【消防施設】&#10;一人当たり面積最小値テキスト">
          <a:extLst>
            <a:ext uri="{FF2B5EF4-FFF2-40B4-BE49-F238E27FC236}">
              <a16:creationId xmlns:a16="http://schemas.microsoft.com/office/drawing/2014/main" id="{00000000-0008-0000-0200-00002E020000}"/>
            </a:ext>
          </a:extLst>
        </xdr:cNvPr>
        <xdr:cNvSpPr txBox="1"/>
      </xdr:nvSpPr>
      <xdr:spPr>
        <a:xfrm>
          <a:off x="19989800" y="1419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9881850" y="14192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560" name="【消防施設】&#10;一人当たり面積最大値テキスト">
          <a:extLst>
            <a:ext uri="{FF2B5EF4-FFF2-40B4-BE49-F238E27FC236}">
              <a16:creationId xmlns:a16="http://schemas.microsoft.com/office/drawing/2014/main" id="{00000000-0008-0000-0200-000030020000}"/>
            </a:ext>
          </a:extLst>
        </xdr:cNvPr>
        <xdr:cNvSpPr txBox="1"/>
      </xdr:nvSpPr>
      <xdr:spPr>
        <a:xfrm>
          <a:off x="19989800" y="126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9881850" y="12877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62" name="【消防施設】&#10;一人当たり面積平均値テキスト">
          <a:extLst>
            <a:ext uri="{FF2B5EF4-FFF2-40B4-BE49-F238E27FC236}">
              <a16:creationId xmlns:a16="http://schemas.microsoft.com/office/drawing/2014/main" id="{00000000-0008-0000-0200-000032020000}"/>
            </a:ext>
          </a:extLst>
        </xdr:cNvPr>
        <xdr:cNvSpPr txBox="1"/>
      </xdr:nvSpPr>
      <xdr:spPr>
        <a:xfrm>
          <a:off x="19989800" y="13799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9900900" y="13820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9157950" y="137797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169181</xdr:rowOff>
    </xdr:from>
    <xdr:ext cx="469744" cy="259045"/>
    <xdr:sp macro="" textlink="">
      <xdr:nvSpPr>
        <xdr:cNvPr id="565" name="n_1aveValue【消防施設】&#10;一人当たり面積">
          <a:extLst>
            <a:ext uri="{FF2B5EF4-FFF2-40B4-BE49-F238E27FC236}">
              <a16:creationId xmlns:a16="http://schemas.microsoft.com/office/drawing/2014/main" id="{00000000-0008-0000-0200-000035020000}"/>
            </a:ext>
          </a:extLst>
        </xdr:cNvPr>
        <xdr:cNvSpPr txBox="1"/>
      </xdr:nvSpPr>
      <xdr:spPr>
        <a:xfrm>
          <a:off x="18980227" y="138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8345150" y="1388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109745</xdr:rowOff>
    </xdr:from>
    <xdr:ext cx="469744" cy="259045"/>
    <xdr:sp macro="" textlink="">
      <xdr:nvSpPr>
        <xdr:cNvPr id="567" name="n_2aveValue【消防施設】&#10;一人当たり面積">
          <a:extLst>
            <a:ext uri="{FF2B5EF4-FFF2-40B4-BE49-F238E27FC236}">
              <a16:creationId xmlns:a16="http://schemas.microsoft.com/office/drawing/2014/main" id="{00000000-0008-0000-0200-000037020000}"/>
            </a:ext>
          </a:extLst>
        </xdr:cNvPr>
        <xdr:cNvSpPr txBox="1"/>
      </xdr:nvSpPr>
      <xdr:spPr>
        <a:xfrm>
          <a:off x="18180127" y="1397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75514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569" name="n_3aveValue【消防施設】&#10;一人当たり面積">
          <a:extLst>
            <a:ext uri="{FF2B5EF4-FFF2-40B4-BE49-F238E27FC236}">
              <a16:creationId xmlns:a16="http://schemas.microsoft.com/office/drawing/2014/main" id="{00000000-0008-0000-0200-000039020000}"/>
            </a:ext>
          </a:extLst>
        </xdr:cNvPr>
        <xdr:cNvSpPr txBox="1"/>
      </xdr:nvSpPr>
      <xdr:spPr>
        <a:xfrm>
          <a:off x="17386377" y="136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9900900" y="13770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576" name="【消防施設】&#10;一人当たり面積該当値テキスト">
          <a:extLst>
            <a:ext uri="{FF2B5EF4-FFF2-40B4-BE49-F238E27FC236}">
              <a16:creationId xmlns:a16="http://schemas.microsoft.com/office/drawing/2014/main" id="{00000000-0008-0000-0200-000040020000}"/>
            </a:ext>
          </a:extLst>
        </xdr:cNvPr>
        <xdr:cNvSpPr txBox="1"/>
      </xdr:nvSpPr>
      <xdr:spPr>
        <a:xfrm>
          <a:off x="19989800" y="1362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74168</xdr:rowOff>
    </xdr:from>
    <xdr:to>
      <xdr:col>112</xdr:col>
      <xdr:colOff>38100</xdr:colOff>
      <xdr:row>84</xdr:row>
      <xdr:rowOff>4318</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157950" y="137774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124968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202400" y="13821411"/>
          <a:ext cx="7493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xdr:rowOff>
    </xdr:from>
    <xdr:to>
      <xdr:col>107</xdr:col>
      <xdr:colOff>101600</xdr:colOff>
      <xdr:row>84</xdr:row>
      <xdr:rowOff>114046</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8345150" y="13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124968</xdr:rowOff>
    </xdr:from>
    <xdr:to>
      <xdr:col>111</xdr:col>
      <xdr:colOff>177800</xdr:colOff>
      <xdr:row>84</xdr:row>
      <xdr:rowOff>63246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8395950" y="13828268"/>
          <a:ext cx="80645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7551400" y="140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63246</xdr:rowOff>
    </xdr:from>
    <xdr:to>
      <xdr:col>107</xdr:col>
      <xdr:colOff>50800</xdr:colOff>
      <xdr:row>85</xdr:row>
      <xdr:rowOff>67818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7602200" y="13931646"/>
          <a:ext cx="79375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20845</xdr:rowOff>
    </xdr:from>
    <xdr:ext cx="469744" cy="259045"/>
    <xdr:sp macro="" textlink="">
      <xdr:nvSpPr>
        <xdr:cNvPr id="583" name="n_1mainValue【消防施設】&#10;一人当たり面積">
          <a:extLst>
            <a:ext uri="{FF2B5EF4-FFF2-40B4-BE49-F238E27FC236}">
              <a16:creationId xmlns:a16="http://schemas.microsoft.com/office/drawing/2014/main" id="{00000000-0008-0000-0200-000047020000}"/>
            </a:ext>
          </a:extLst>
        </xdr:cNvPr>
        <xdr:cNvSpPr txBox="1"/>
      </xdr:nvSpPr>
      <xdr:spPr>
        <a:xfrm>
          <a:off x="18980227" y="135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130573</xdr:rowOff>
    </xdr:from>
    <xdr:ext cx="469744" cy="259045"/>
    <xdr:sp macro="" textlink="">
      <xdr:nvSpPr>
        <xdr:cNvPr id="584" name="n_2mainValue【消防施設】&#10;一人当たり面積">
          <a:extLst>
            <a:ext uri="{FF2B5EF4-FFF2-40B4-BE49-F238E27FC236}">
              <a16:creationId xmlns:a16="http://schemas.microsoft.com/office/drawing/2014/main" id="{00000000-0008-0000-0200-000048020000}"/>
            </a:ext>
          </a:extLst>
        </xdr:cNvPr>
        <xdr:cNvSpPr txBox="1"/>
      </xdr:nvSpPr>
      <xdr:spPr>
        <a:xfrm>
          <a:off x="18180127" y="1366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585" name="n_3mainValue【消防施設】&#10;一人当たり面積">
          <a:extLst>
            <a:ext uri="{FF2B5EF4-FFF2-40B4-BE49-F238E27FC236}">
              <a16:creationId xmlns:a16="http://schemas.microsoft.com/office/drawing/2014/main" id="{00000000-0008-0000-0200-000049020000}"/>
            </a:ext>
          </a:extLst>
        </xdr:cNvPr>
        <xdr:cNvSpPr txBox="1"/>
      </xdr:nvSpPr>
      <xdr:spPr>
        <a:xfrm>
          <a:off x="17386377" y="1414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00000000-0008-0000-0200-000062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14699614" y="16463555"/>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12" name="【庁舎】&#10;有形固定資産減価償却率最小値テキスト">
          <a:extLst>
            <a:ext uri="{FF2B5EF4-FFF2-40B4-BE49-F238E27FC236}">
              <a16:creationId xmlns:a16="http://schemas.microsoft.com/office/drawing/2014/main" id="{00000000-0008-0000-0200-000064020000}"/>
            </a:ext>
          </a:extLst>
        </xdr:cNvPr>
        <xdr:cNvSpPr txBox="1"/>
      </xdr:nvSpPr>
      <xdr:spPr>
        <a:xfrm>
          <a:off x="14738350" y="179728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4611350" y="17969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14" name="【庁舎】&#10;有形固定資産減価償却率最大値テキスト">
          <a:extLst>
            <a:ext uri="{FF2B5EF4-FFF2-40B4-BE49-F238E27FC236}">
              <a16:creationId xmlns:a16="http://schemas.microsoft.com/office/drawing/2014/main" id="{00000000-0008-0000-0200-000066020000}"/>
            </a:ext>
          </a:extLst>
        </xdr:cNvPr>
        <xdr:cNvSpPr txBox="1"/>
      </xdr:nvSpPr>
      <xdr:spPr>
        <a:xfrm>
          <a:off x="14738350" y="162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4611350" y="16463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616" name="【庁舎】&#10;有形固定資産減価償却率平均値テキスト">
          <a:extLst>
            <a:ext uri="{FF2B5EF4-FFF2-40B4-BE49-F238E27FC236}">
              <a16:creationId xmlns:a16="http://schemas.microsoft.com/office/drawing/2014/main" id="{00000000-0008-0000-0200-000068020000}"/>
            </a:ext>
          </a:extLst>
        </xdr:cNvPr>
        <xdr:cNvSpPr txBox="1"/>
      </xdr:nvSpPr>
      <xdr:spPr>
        <a:xfrm>
          <a:off x="14738350" y="170601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4649450" y="172023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3887450" y="1718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130464</xdr:rowOff>
    </xdr:from>
    <xdr:ext cx="405111" cy="259045"/>
    <xdr:sp macro="" textlink="">
      <xdr:nvSpPr>
        <xdr:cNvPr id="619" name="n_1aveValue【庁舎】&#10;有形固定資産減価償却率">
          <a:extLst>
            <a:ext uri="{FF2B5EF4-FFF2-40B4-BE49-F238E27FC236}">
              <a16:creationId xmlns:a16="http://schemas.microsoft.com/office/drawing/2014/main" id="{00000000-0008-0000-0200-00006B020000}"/>
            </a:ext>
          </a:extLst>
        </xdr:cNvPr>
        <xdr:cNvSpPr txBox="1"/>
      </xdr:nvSpPr>
      <xdr:spPr>
        <a:xfrm>
          <a:off x="13742044" y="1697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3093700" y="170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150058</xdr:rowOff>
    </xdr:from>
    <xdr:ext cx="405111" cy="259045"/>
    <xdr:sp macro="" textlink="">
      <xdr:nvSpPr>
        <xdr:cNvPr id="621" name="n_2aveValue【庁舎】&#10;有形固定資産減価償却率">
          <a:extLst>
            <a:ext uri="{FF2B5EF4-FFF2-40B4-BE49-F238E27FC236}">
              <a16:creationId xmlns:a16="http://schemas.microsoft.com/office/drawing/2014/main" id="{00000000-0008-0000-0200-00006D020000}"/>
            </a:ext>
          </a:extLst>
        </xdr:cNvPr>
        <xdr:cNvSpPr txBox="1"/>
      </xdr:nvSpPr>
      <xdr:spPr>
        <a:xfrm>
          <a:off x="12960994" y="1682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2299950" y="17069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623" name="n_3aveValue【庁舎】&#10;有形固定資産減価償却率">
          <a:extLst>
            <a:ext uri="{FF2B5EF4-FFF2-40B4-BE49-F238E27FC236}">
              <a16:creationId xmlns:a16="http://schemas.microsoft.com/office/drawing/2014/main" id="{00000000-0008-0000-0200-00006F020000}"/>
            </a:ext>
          </a:extLst>
        </xdr:cNvPr>
        <xdr:cNvSpPr txBox="1"/>
      </xdr:nvSpPr>
      <xdr:spPr>
        <a:xfrm>
          <a:off x="12167244" y="168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4649450" y="173331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147519</xdr:rowOff>
    </xdr:from>
    <xdr:ext cx="405111" cy="259045"/>
    <xdr:sp macro="" textlink="">
      <xdr:nvSpPr>
        <xdr:cNvPr id="630" name="【庁舎】&#10;有形固定資産減価償却率該当値テキスト">
          <a:extLst>
            <a:ext uri="{FF2B5EF4-FFF2-40B4-BE49-F238E27FC236}">
              <a16:creationId xmlns:a16="http://schemas.microsoft.com/office/drawing/2014/main" id="{00000000-0008-0000-0200-000076020000}"/>
            </a:ext>
          </a:extLst>
        </xdr:cNvPr>
        <xdr:cNvSpPr txBox="1"/>
      </xdr:nvSpPr>
      <xdr:spPr>
        <a:xfrm>
          <a:off x="14738350"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3887450" y="17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48442</xdr:rowOff>
    </xdr:from>
    <xdr:to>
      <xdr:col>85</xdr:col>
      <xdr:colOff>127000</xdr:colOff>
      <xdr:row>105</xdr:row>
      <xdr:rowOff>81099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3938250" y="17383942"/>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131536</xdr:rowOff>
    </xdr:from>
    <xdr:to>
      <xdr:col>76</xdr:col>
      <xdr:colOff>165100</xdr:colOff>
      <xdr:row>105</xdr:row>
      <xdr:rowOff>61686</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3093700" y="17301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10886</xdr:rowOff>
    </xdr:from>
    <xdr:to>
      <xdr:col>81</xdr:col>
      <xdr:colOff>50800</xdr:colOff>
      <xdr:row>105</xdr:row>
      <xdr:rowOff>81099</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3144500" y="17346386"/>
          <a:ext cx="79375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2299950" y="172970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10886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344400" y="17341487"/>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123026</xdr:rowOff>
    </xdr:from>
    <xdr:ext cx="405111" cy="259045"/>
    <xdr:sp macro="" textlink="">
      <xdr:nvSpPr>
        <xdr:cNvPr id="637" name="n_1mainValue【庁舎】&#10;有形固定資産減価償却率">
          <a:extLst>
            <a:ext uri="{FF2B5EF4-FFF2-40B4-BE49-F238E27FC236}">
              <a16:creationId xmlns:a16="http://schemas.microsoft.com/office/drawing/2014/main" id="{00000000-0008-0000-0200-00007D020000}"/>
            </a:ext>
          </a:extLst>
        </xdr:cNvPr>
        <xdr:cNvSpPr txBox="1"/>
      </xdr:nvSpPr>
      <xdr:spPr>
        <a:xfrm>
          <a:off x="13742044" y="1745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52813</xdr:rowOff>
    </xdr:from>
    <xdr:ext cx="405111" cy="259045"/>
    <xdr:sp macro="" textlink="">
      <xdr:nvSpPr>
        <xdr:cNvPr id="638" name="n_2mainValue【庁舎】&#10;有形固定資産減価償却率">
          <a:extLst>
            <a:ext uri="{FF2B5EF4-FFF2-40B4-BE49-F238E27FC236}">
              <a16:creationId xmlns:a16="http://schemas.microsoft.com/office/drawing/2014/main" id="{00000000-0008-0000-0200-00007E020000}"/>
            </a:ext>
          </a:extLst>
        </xdr:cNvPr>
        <xdr:cNvSpPr txBox="1"/>
      </xdr:nvSpPr>
      <xdr:spPr>
        <a:xfrm>
          <a:off x="12960994" y="1738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47914</xdr:rowOff>
    </xdr:from>
    <xdr:ext cx="405111" cy="259045"/>
    <xdr:sp macro="" textlink="">
      <xdr:nvSpPr>
        <xdr:cNvPr id="639" name="n_3mainValue【庁舎】&#10;有形固定資産減価償却率">
          <a:extLst>
            <a:ext uri="{FF2B5EF4-FFF2-40B4-BE49-F238E27FC236}">
              <a16:creationId xmlns:a16="http://schemas.microsoft.com/office/drawing/2014/main" id="{00000000-0008-0000-0200-00007F020000}"/>
            </a:ext>
          </a:extLst>
        </xdr:cNvPr>
        <xdr:cNvSpPr txBox="1"/>
      </xdr:nvSpPr>
      <xdr:spPr>
        <a:xfrm>
          <a:off x="12167244" y="1738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00000000-0008-0000-0200-000098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9951064" y="16564973"/>
          <a:ext cx="0" cy="1265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666" name="【庁舎】&#10;一人当たり面積最小値テキスト">
          <a:extLst>
            <a:ext uri="{FF2B5EF4-FFF2-40B4-BE49-F238E27FC236}">
              <a16:creationId xmlns:a16="http://schemas.microsoft.com/office/drawing/2014/main" id="{00000000-0008-0000-0200-00009A020000}"/>
            </a:ext>
          </a:extLst>
        </xdr:cNvPr>
        <xdr:cNvSpPr txBox="1"/>
      </xdr:nvSpPr>
      <xdr:spPr>
        <a:xfrm>
          <a:off x="19989800"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9881850" y="17830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668" name="【庁舎】&#10;一人当たり面積最大値テキスト">
          <a:extLst>
            <a:ext uri="{FF2B5EF4-FFF2-40B4-BE49-F238E27FC236}">
              <a16:creationId xmlns:a16="http://schemas.microsoft.com/office/drawing/2014/main" id="{00000000-0008-0000-0200-00009C020000}"/>
            </a:ext>
          </a:extLst>
        </xdr:cNvPr>
        <xdr:cNvSpPr txBox="1"/>
      </xdr:nvSpPr>
      <xdr:spPr>
        <a:xfrm>
          <a:off x="19989800" y="163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9881850" y="165649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670" name="【庁舎】&#10;一人当たり面積平均値テキスト">
          <a:extLst>
            <a:ext uri="{FF2B5EF4-FFF2-40B4-BE49-F238E27FC236}">
              <a16:creationId xmlns:a16="http://schemas.microsoft.com/office/drawing/2014/main" id="{00000000-0008-0000-0200-00009E020000}"/>
            </a:ext>
          </a:extLst>
        </xdr:cNvPr>
        <xdr:cNvSpPr txBox="1"/>
      </xdr:nvSpPr>
      <xdr:spPr>
        <a:xfrm>
          <a:off x="19989800" y="17440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9900900" y="174621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9157950" y="17445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673" name="n_1aveValue【庁舎】&#10;一人当たり面積">
          <a:extLst>
            <a:ext uri="{FF2B5EF4-FFF2-40B4-BE49-F238E27FC236}">
              <a16:creationId xmlns:a16="http://schemas.microsoft.com/office/drawing/2014/main" id="{00000000-0008-0000-0200-0000A1020000}"/>
            </a:ext>
          </a:extLst>
        </xdr:cNvPr>
        <xdr:cNvSpPr txBox="1"/>
      </xdr:nvSpPr>
      <xdr:spPr>
        <a:xfrm>
          <a:off x="18980227" y="175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8345150" y="17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675" name="n_2aveValue【庁舎】&#10;一人当たり面積">
          <a:extLst>
            <a:ext uri="{FF2B5EF4-FFF2-40B4-BE49-F238E27FC236}">
              <a16:creationId xmlns:a16="http://schemas.microsoft.com/office/drawing/2014/main" id="{00000000-0008-0000-0200-0000A3020000}"/>
            </a:ext>
          </a:extLst>
        </xdr:cNvPr>
        <xdr:cNvSpPr txBox="1"/>
      </xdr:nvSpPr>
      <xdr:spPr>
        <a:xfrm>
          <a:off x="18180127" y="17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7551400" y="1750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96900</xdr:rowOff>
    </xdr:from>
    <xdr:ext cx="469744" cy="259045"/>
    <xdr:sp macro="" textlink="">
      <xdr:nvSpPr>
        <xdr:cNvPr id="677" name="n_3aveValue【庁舎】&#10;一人当たり面積">
          <a:extLst>
            <a:ext uri="{FF2B5EF4-FFF2-40B4-BE49-F238E27FC236}">
              <a16:creationId xmlns:a16="http://schemas.microsoft.com/office/drawing/2014/main" id="{00000000-0008-0000-0200-0000A5020000}"/>
            </a:ext>
          </a:extLst>
        </xdr:cNvPr>
        <xdr:cNvSpPr txBox="1"/>
      </xdr:nvSpPr>
      <xdr:spPr>
        <a:xfrm>
          <a:off x="17386377" y="1759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67855</xdr:rowOff>
    </xdr:from>
    <xdr:to>
      <xdr:col>116</xdr:col>
      <xdr:colOff>114300</xdr:colOff>
      <xdr:row>102</xdr:row>
      <xdr:rowOff>169455</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9900900" y="16908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90732</xdr:rowOff>
    </xdr:from>
    <xdr:ext cx="469744" cy="259045"/>
    <xdr:sp macro="" textlink="">
      <xdr:nvSpPr>
        <xdr:cNvPr id="684" name="【庁舎】&#10;一人当たり面積該当値テキスト">
          <a:extLst>
            <a:ext uri="{FF2B5EF4-FFF2-40B4-BE49-F238E27FC236}">
              <a16:creationId xmlns:a16="http://schemas.microsoft.com/office/drawing/2014/main" id="{00000000-0008-0000-0200-0000AC020000}"/>
            </a:ext>
          </a:extLst>
        </xdr:cNvPr>
        <xdr:cNvSpPr txBox="1"/>
      </xdr:nvSpPr>
      <xdr:spPr>
        <a:xfrm>
          <a:off x="19989800" y="167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84182</xdr:rowOff>
    </xdr:from>
    <xdr:to>
      <xdr:col>112</xdr:col>
      <xdr:colOff>38100</xdr:colOff>
      <xdr:row>103</xdr:row>
      <xdr:rowOff>14332</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9157950" y="16924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118655</xdr:rowOff>
    </xdr:from>
    <xdr:to>
      <xdr:col>116</xdr:col>
      <xdr:colOff>63500</xdr:colOff>
      <xdr:row>102</xdr:row>
      <xdr:rowOff>134982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9202400" y="16958855"/>
          <a:ext cx="7493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100512</xdr:rowOff>
    </xdr:from>
    <xdr:to>
      <xdr:col>107</xdr:col>
      <xdr:colOff>101600</xdr:colOff>
      <xdr:row>103</xdr:row>
      <xdr:rowOff>30662</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8345150" y="16940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134982</xdr:rowOff>
    </xdr:from>
    <xdr:to>
      <xdr:col>111</xdr:col>
      <xdr:colOff>177800</xdr:colOff>
      <xdr:row>102</xdr:row>
      <xdr:rowOff>151312</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8395950" y="16975182"/>
          <a:ext cx="8064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110308</xdr:rowOff>
    </xdr:from>
    <xdr:to>
      <xdr:col>102</xdr:col>
      <xdr:colOff>165100</xdr:colOff>
      <xdr:row>103</xdr:row>
      <xdr:rowOff>40458</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7551400" y="169505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151312</xdr:rowOff>
    </xdr:from>
    <xdr:to>
      <xdr:col>107</xdr:col>
      <xdr:colOff>50800</xdr:colOff>
      <xdr:row>102</xdr:row>
      <xdr:rowOff>161108</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7602200" y="16991512"/>
          <a:ext cx="7937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30859</xdr:rowOff>
    </xdr:from>
    <xdr:ext cx="469744" cy="259045"/>
    <xdr:sp macro="" textlink="">
      <xdr:nvSpPr>
        <xdr:cNvPr id="691" name="n_1mainValue【庁舎】&#10;一人当たり面積">
          <a:extLst>
            <a:ext uri="{FF2B5EF4-FFF2-40B4-BE49-F238E27FC236}">
              <a16:creationId xmlns:a16="http://schemas.microsoft.com/office/drawing/2014/main" id="{00000000-0008-0000-0200-0000B3020000}"/>
            </a:ext>
          </a:extLst>
        </xdr:cNvPr>
        <xdr:cNvSpPr txBox="1"/>
      </xdr:nvSpPr>
      <xdr:spPr>
        <a:xfrm>
          <a:off x="18980227" y="167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47189</xdr:rowOff>
    </xdr:from>
    <xdr:ext cx="469744" cy="259045"/>
    <xdr:sp macro="" textlink="">
      <xdr:nvSpPr>
        <xdr:cNvPr id="692" name="n_2mainValue【庁舎】&#10;一人当たり面積">
          <a:extLst>
            <a:ext uri="{FF2B5EF4-FFF2-40B4-BE49-F238E27FC236}">
              <a16:creationId xmlns:a16="http://schemas.microsoft.com/office/drawing/2014/main" id="{00000000-0008-0000-0200-0000B4020000}"/>
            </a:ext>
          </a:extLst>
        </xdr:cNvPr>
        <xdr:cNvSpPr txBox="1"/>
      </xdr:nvSpPr>
      <xdr:spPr>
        <a:xfrm>
          <a:off x="18180127" y="167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56985</xdr:rowOff>
    </xdr:from>
    <xdr:ext cx="469744" cy="259045"/>
    <xdr:sp macro="" textlink="">
      <xdr:nvSpPr>
        <xdr:cNvPr id="693" name="n_3mainValue【庁舎】&#10;一人当たり面積">
          <a:extLst>
            <a:ext uri="{FF2B5EF4-FFF2-40B4-BE49-F238E27FC236}">
              <a16:creationId xmlns:a16="http://schemas.microsoft.com/office/drawing/2014/main" id="{00000000-0008-0000-0200-0000B5020000}"/>
            </a:ext>
          </a:extLst>
        </xdr:cNvPr>
        <xdr:cNvSpPr txBox="1"/>
      </xdr:nvSpPr>
      <xdr:spPr>
        <a:xfrm>
          <a:off x="17386377" y="167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の減価償却率が高く老朽化が進んでいるため、老朽化が著しい施設の更新を検討している。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人当たり面積は平均に比べて低いが、今回の結果よりも利用規模に応じた面積になるように更新を検討する。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の減価償却率は、類似団体や全国平均、香川県平均と比較すると下回っており、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人当たりの保有する面積は大幅に高くなっている。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の除却などを検討する際に、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の一部を複合施設として、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を含め他の用途で使用できないかを検討し、無駄がない施設運営を実行できるように計画をしていくこととする。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平成１８年３月２０日の市町村合併後、０．３７前後で推移しているが、人口減少や少子高齢化に加え、町内に基盤となる産業がないこと等から、財政基盤が脆弱であり、類似団体平均をかなり下回って</a:t>
          </a:r>
          <a:r>
            <a:rPr kumimoji="1" lang="ja-JP" altLang="en-US" sz="1100">
              <a:solidFill>
                <a:schemeClr val="dk1"/>
              </a:solidFill>
              <a:effectLst/>
              <a:latin typeface="+mn-lt"/>
              <a:ea typeface="+mn-ea"/>
              <a:cs typeface="+mn-cs"/>
            </a:rPr>
            <a:t>おり、平成２９年度からは０．３６となっている</a:t>
          </a:r>
          <a:r>
            <a:rPr kumimoji="1" lang="ja-JP" altLang="ja-JP" sz="1100">
              <a:solidFill>
                <a:schemeClr val="dk1"/>
              </a:solidFill>
              <a:effectLst/>
              <a:latin typeface="+mn-lt"/>
              <a:ea typeface="+mn-ea"/>
              <a:cs typeface="+mn-cs"/>
            </a:rPr>
            <a:t>。町税の徴収強化等の取り組みや新たな自主財源の創出等により歳入の確保に努め、徹底した事務事業の見直し・アウトソーシング等による行財政改革を推進するとともに、選択と集中による施策の重点化により効率的・効果的な行財政運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平成２６年度は７６．２％であったが、年々徐々に高くなる傾向で平成２９年度には８６．７％となった。平成３０年度は、前年より１％下がっており、類似団体よりも２％下回ったが、</a:t>
          </a:r>
          <a:r>
            <a:rPr kumimoji="1" lang="ja-JP" altLang="ja-JP" sz="1100">
              <a:solidFill>
                <a:sysClr val="windowText" lastClr="000000"/>
              </a:solidFill>
              <a:effectLst/>
              <a:latin typeface="+mn-lt"/>
              <a:ea typeface="+mn-ea"/>
              <a:cs typeface="+mn-cs"/>
            </a:rPr>
            <a:t>依然として８０％以上の水準で推移しており、財政構造の硬直化が懸念される。今後も物件費などの経常的な経費の再確認による削減、繰出し金の抑制、事業のゼロベースからの見直し等を行い、計画的に事業の廃止及び縮小を進め、経常的な経費の削減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75692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287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75692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563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126492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537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95250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市町村合併のため職員数が類似団体より多い状態であり、相対的に非効率な組織の状態が続いているが、平成２８年度は、平成２７年度から</a:t>
          </a:r>
          <a:r>
            <a:rPr kumimoji="1" lang="en-US" altLang="ja-JP" sz="1100">
              <a:solidFill>
                <a:schemeClr val="dk1"/>
              </a:solidFill>
              <a:effectLst/>
              <a:latin typeface="+mn-lt"/>
              <a:ea typeface="+mn-ea"/>
              <a:cs typeface="+mn-cs"/>
            </a:rPr>
            <a:t>14,033</a:t>
          </a:r>
          <a:r>
            <a:rPr kumimoji="1" lang="ja-JP" altLang="ja-JP" sz="1100">
              <a:solidFill>
                <a:schemeClr val="dk1"/>
              </a:solidFill>
              <a:effectLst/>
              <a:latin typeface="+mn-lt"/>
              <a:ea typeface="+mn-ea"/>
              <a:cs typeface="+mn-cs"/>
            </a:rPr>
            <a:t>円下がり、類似団体との差が少なくなっている。しかし、平成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年度決算では、類似団体との差が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万円以上あり、</a:t>
          </a:r>
          <a:r>
            <a:rPr kumimoji="1" lang="ja-JP" altLang="ja-JP" sz="1100">
              <a:solidFill>
                <a:schemeClr val="dk1"/>
              </a:solidFill>
              <a:effectLst/>
              <a:latin typeface="+mn-lt"/>
              <a:ea typeface="+mn-ea"/>
              <a:cs typeface="+mn-cs"/>
            </a:rPr>
            <a:t>依然類似団体平均より高い状態が続いている。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今後、人口規模に沿った職員数の適正化を図るとともに、事務事業の見直しや公共施設包括管理実施等、引き続き行財政改革に努める。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30544</xdr:rowOff>
    </xdr:from>
    <xdr:to>
      <xdr:col>23</xdr:col>
      <xdr:colOff>133350</xdr:colOff>
      <xdr:row>85</xdr:row>
      <xdr:rowOff>37702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03794"/>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6702</xdr:rowOff>
    </xdr:from>
    <xdr:to>
      <xdr:col>19</xdr:col>
      <xdr:colOff>133350</xdr:colOff>
      <xdr:row>85</xdr:row>
      <xdr:rowOff>30544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08502"/>
          <a:ext cx="889000" cy="19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6702</xdr:rowOff>
    </xdr:from>
    <xdr:to>
      <xdr:col>15</xdr:col>
      <xdr:colOff>82550</xdr:colOff>
      <xdr:row>84</xdr:row>
      <xdr:rowOff>167948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08502"/>
          <a:ext cx="889000" cy="1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23788</xdr:rowOff>
    </xdr:from>
    <xdr:to>
      <xdr:col>11</xdr:col>
      <xdr:colOff>31750</xdr:colOff>
      <xdr:row>84</xdr:row>
      <xdr:rowOff>167948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54138"/>
          <a:ext cx="889000" cy="3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54236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158352</xdr:rowOff>
    </xdr:from>
    <xdr:to>
      <xdr:col>23</xdr:col>
      <xdr:colOff>184150</xdr:colOff>
      <xdr:row>85</xdr:row>
      <xdr:rowOff>88502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130429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151194</xdr:rowOff>
    </xdr:from>
    <xdr:to>
      <xdr:col>19</xdr:col>
      <xdr:colOff>184150</xdr:colOff>
      <xdr:row>85</xdr:row>
      <xdr:rowOff>81344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66121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3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127352</xdr:rowOff>
    </xdr:from>
    <xdr:to>
      <xdr:col>15</xdr:col>
      <xdr:colOff>133350</xdr:colOff>
      <xdr:row>84</xdr:row>
      <xdr:rowOff>57502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42279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4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117148</xdr:rowOff>
    </xdr:from>
    <xdr:to>
      <xdr:col>11</xdr:col>
      <xdr:colOff>82550</xdr:colOff>
      <xdr:row>85</xdr:row>
      <xdr:rowOff>47298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32075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144438</xdr:rowOff>
    </xdr:from>
    <xdr:to>
      <xdr:col>7</xdr:col>
      <xdr:colOff>31750</xdr:colOff>
      <xdr:row>83</xdr:row>
      <xdr:rowOff>74588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59365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8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高くなっているが、勧奨制度の奨励、新規採用の抑制等により、職員数は減少傾向に転じつつあるので、引き続き定員の適正化を図るとともに、人件費の削減に努める。さらに、年功的な要素が強い給料表の構造を見直しながら、職務・職責に応じた構造への転換を図るとともに、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393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155121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155121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17236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の着実な実施等により、職員数は毎年減少している。しかし、依然として類似団体の平均を上回っている状況にあるため、引き続き勧奨制度を活用した退職者の拡大と新規採用者の抑制により、職員数の削減に努めるとともに、行政評価制度による事務事業の見直し等により組織の合理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167640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191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160746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5714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98697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088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50437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6752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86014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44649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年度を</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、毎年減少傾向であ</a:t>
          </a:r>
          <a:r>
            <a:rPr kumimoji="1" lang="ja-JP" altLang="en-US" sz="1100">
              <a:solidFill>
                <a:schemeClr val="dk1"/>
              </a:solidFill>
              <a:effectLst/>
              <a:latin typeface="+mn-lt"/>
              <a:ea typeface="+mn-ea"/>
              <a:cs typeface="+mn-cs"/>
            </a:rPr>
            <a:t>ったが、平成３０年度では前年度より、０．２ポイント悪化し、７．２％となった。</a:t>
          </a:r>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地方債の繰上償還</a:t>
          </a:r>
          <a:r>
            <a:rPr kumimoji="1" lang="ja-JP" altLang="en-US" sz="1100">
              <a:solidFill>
                <a:schemeClr val="dk1"/>
              </a:solidFill>
              <a:effectLst/>
              <a:latin typeface="+mn-lt"/>
              <a:ea typeface="+mn-ea"/>
              <a:cs typeface="+mn-cs"/>
            </a:rPr>
            <a:t>を実行したことに</a:t>
          </a:r>
          <a:r>
            <a:rPr kumimoji="1" lang="ja-JP" altLang="ja-JP" sz="1100">
              <a:solidFill>
                <a:schemeClr val="dk1"/>
              </a:solidFill>
              <a:effectLst/>
              <a:latin typeface="+mn-lt"/>
              <a:ea typeface="+mn-ea"/>
              <a:cs typeface="+mn-cs"/>
            </a:rPr>
            <a:t>より、元利償還金が減となったことから、</a:t>
          </a:r>
          <a:r>
            <a:rPr kumimoji="1" lang="ja-JP" altLang="en-US" sz="1100">
              <a:solidFill>
                <a:schemeClr val="dk1"/>
              </a:solidFill>
              <a:effectLst/>
              <a:latin typeface="+mn-lt"/>
              <a:ea typeface="+mn-ea"/>
              <a:cs typeface="+mn-cs"/>
            </a:rPr>
            <a:t>平成２８年度は</a:t>
          </a:r>
          <a:r>
            <a:rPr kumimoji="1" lang="ja-JP" altLang="ja-JP" sz="1100">
              <a:solidFill>
                <a:schemeClr val="dk1"/>
              </a:solidFill>
              <a:effectLst/>
              <a:latin typeface="+mn-lt"/>
              <a:ea typeface="+mn-ea"/>
              <a:cs typeface="+mn-cs"/>
            </a:rPr>
            <a:t>前年度と比較しても１．４ポイント改善し、７．０％となり、平成２９年度も、平成２８年度と同様に７．０％となっ</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今後も選択と集中により、充当事業の厳選をして新規地方債発行を抑制するとともに、合併特例債、辺地、過疎債等の交付税措置される有利な地方債の活用を図り、実質公債比率の抑制に努める。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57573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4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81704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118550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142681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マイナス値となり、類似団体平均を大きく下回っている。主な要因としては、財政調整基金、減債基金等の積立による充当可能基金の増額等があげられる。しかしながら、今後、普通交付税の減、子ども園統合工事等大規模事業実施及び小学校大規模改修等の公共施設整備事業実施等による地方債残高の上昇が予想されていることから、経常的経費の削減を中心とする行財政改革を進めるとともに、安易に地方債に頼ることのないように努めることによ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人件費に係る経常収支比率は、類似団体平均とほぼ同水準で推移している。今後も適正な定員管理に努め、新規採用の抑制、手当の見直し等により人件費の削減に努める。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物件費に係る経常収支比率は、類似団体平均を下回っており、今年度は前年度から</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した。主な要因は、教育費及び</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費における委託料の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によるものである。今後も公共施設の包括管理委託や、ＯＡ機器の包括リース契約等の事務事業の見直しを図り、物件費の削減に努める。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13</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3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15</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3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15</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4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扶助費に係る経常収支比率は、平成２６年度は類似団体平均を僅かに下回っていたが、</a:t>
          </a:r>
          <a:r>
            <a:rPr kumimoji="1" lang="ja-JP" altLang="en-US" sz="1000">
              <a:solidFill>
                <a:schemeClr val="dk1"/>
              </a:solidFill>
              <a:effectLst/>
              <a:latin typeface="+mn-lt"/>
              <a:ea typeface="+mn-ea"/>
              <a:cs typeface="+mn-cs"/>
            </a:rPr>
            <a:t>平成２９</a:t>
          </a:r>
          <a:r>
            <a:rPr kumimoji="1" lang="ja-JP" altLang="ja-JP" sz="1000">
              <a:solidFill>
                <a:schemeClr val="dk1"/>
              </a:solidFill>
              <a:effectLst/>
              <a:latin typeface="+mn-lt"/>
              <a:ea typeface="+mn-ea"/>
              <a:cs typeface="+mn-cs"/>
            </a:rPr>
            <a:t>年度は０．７ポイント上回った。</a:t>
          </a:r>
          <a:r>
            <a:rPr kumimoji="1" lang="ja-JP" altLang="en-US" sz="1000">
              <a:solidFill>
                <a:schemeClr val="dk1"/>
              </a:solidFill>
              <a:effectLst/>
              <a:latin typeface="+mn-lt"/>
              <a:ea typeface="+mn-ea"/>
              <a:cs typeface="+mn-cs"/>
            </a:rPr>
            <a:t>しかし、平成３０年度においては、平成２６年度同様０．１ポイント下回った。</a:t>
          </a:r>
          <a:r>
            <a:rPr kumimoji="1" lang="ja-JP" altLang="ja-JP" sz="1000">
              <a:solidFill>
                <a:schemeClr val="dk1"/>
              </a:solidFill>
              <a:effectLst/>
              <a:latin typeface="+mn-lt"/>
              <a:ea typeface="+mn-ea"/>
              <a:cs typeface="+mn-cs"/>
            </a:rPr>
            <a:t>毎年障害者福祉費の負担増等があることなどから、少子高齢化の進展に対応しつつ、老人福祉、障害者福祉及び児童福祉等の動向に注視しなければならない。さらに、今後も扶助費の増額が予想される中、事務・事業の取捨選択や見直し等を行い、財政を圧迫する一因となっている扶助費の抑制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3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その他に係る経常収支比率は、平成２６年度までは類似団体平均を下回っていたが、平成２８年度では０．４ポイント、平成２９年度では１．１ポイント上回ってい</a:t>
          </a:r>
          <a:r>
            <a:rPr kumimoji="1" lang="ja-JP" altLang="en-US" sz="900">
              <a:solidFill>
                <a:schemeClr val="dk1"/>
              </a:solidFill>
              <a:effectLst/>
              <a:latin typeface="+mn-lt"/>
              <a:ea typeface="+mn-ea"/>
              <a:cs typeface="+mn-cs"/>
            </a:rPr>
            <a:t>たが、平成３０年度において、０．５ポイント下回った</a:t>
          </a:r>
          <a:r>
            <a:rPr kumimoji="1" lang="ja-JP" altLang="ja-JP" sz="900">
              <a:solidFill>
                <a:schemeClr val="dk1"/>
              </a:solidFill>
              <a:effectLst/>
              <a:latin typeface="+mn-lt"/>
              <a:ea typeface="+mn-ea"/>
              <a:cs typeface="+mn-cs"/>
            </a:rPr>
            <a:t>。主な要因としては、特別会計繰出金の</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があげられる。高齢化に伴う介護保険事業特別会計や後期高齢者医療特別会計への繰出金</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増加して</a:t>
          </a:r>
          <a:r>
            <a:rPr kumimoji="1" lang="ja-JP" altLang="en-US" sz="900">
              <a:solidFill>
                <a:schemeClr val="dk1"/>
              </a:solidFill>
              <a:effectLst/>
              <a:latin typeface="+mn-lt"/>
              <a:ea typeface="+mn-ea"/>
              <a:cs typeface="+mn-cs"/>
            </a:rPr>
            <a:t>いるものの、</a:t>
          </a:r>
          <a:r>
            <a:rPr kumimoji="1" lang="ja-JP" altLang="ja-JP" sz="900">
              <a:solidFill>
                <a:schemeClr val="dk1"/>
              </a:solidFill>
              <a:effectLst/>
              <a:latin typeface="+mn-lt"/>
              <a:ea typeface="+mn-ea"/>
              <a:cs typeface="+mn-cs"/>
            </a:rPr>
            <a:t>国民健康保険特別会計において、繰出金が</a:t>
          </a:r>
          <a:r>
            <a:rPr kumimoji="1" lang="ja-JP" altLang="en-US" sz="900">
              <a:solidFill>
                <a:schemeClr val="dk1"/>
              </a:solidFill>
              <a:effectLst/>
              <a:latin typeface="+mn-lt"/>
              <a:ea typeface="+mn-ea"/>
              <a:cs typeface="+mn-cs"/>
            </a:rPr>
            <a:t>若干減少した為だと考えられる。今後も、</a:t>
          </a:r>
          <a:r>
            <a:rPr kumimoji="1" lang="ja-JP" altLang="ja-JP" sz="900">
              <a:solidFill>
                <a:schemeClr val="dk1"/>
              </a:solidFill>
              <a:effectLst/>
              <a:latin typeface="+mn-lt"/>
              <a:ea typeface="+mn-ea"/>
              <a:cs typeface="+mn-cs"/>
            </a:rPr>
            <a:t>保険税の適正化等財政基盤の強化を図り、普通会計の負担の抑制に努める。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57</xdr:row>
      <xdr:rowOff>58965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56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15422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4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23585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50999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も０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仲多度南部消防組合負担金</a:t>
          </a:r>
          <a:r>
            <a:rPr kumimoji="1" lang="ja-JP" altLang="ja-JP" sz="1100">
              <a:solidFill>
                <a:sysClr val="windowText" lastClr="000000"/>
              </a:solidFill>
              <a:effectLst/>
              <a:latin typeface="+mn-lt"/>
              <a:ea typeface="+mn-ea"/>
              <a:cs typeface="+mn-cs"/>
            </a:rPr>
            <a:t>約</a:t>
          </a:r>
          <a:r>
            <a:rPr kumimoji="1" lang="ja-JP" altLang="en-US" sz="1100">
              <a:solidFill>
                <a:sysClr val="windowText" lastClr="000000"/>
              </a:solidFill>
              <a:effectLst/>
              <a:latin typeface="+mn-lt"/>
              <a:ea typeface="+mn-ea"/>
              <a:cs typeface="+mn-cs"/>
            </a:rPr>
            <a:t>６千</a:t>
          </a:r>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今後は、行財政改革により補助金及び負担金等の廃止や見直しを行い、単独補助・負担金の整理合理化、優遇措置の見直しを図り、補助費等の抑制に努める。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公債費に係る経常収支比率は、類似団体平均を平成２６年度までは下回っていたが、平成２７年度は１．６ポイント類似団体を上回り、平成２８年度は類似団体平均と同等の１６．３％となった。平成</a:t>
          </a:r>
          <a:r>
            <a:rPr kumimoji="1" lang="ja-JP" altLang="en-US" sz="900">
              <a:solidFill>
                <a:schemeClr val="dk1"/>
              </a:solidFill>
              <a:effectLst/>
              <a:latin typeface="+mn-lt"/>
              <a:ea typeface="+mn-ea"/>
              <a:cs typeface="+mn-cs"/>
            </a:rPr>
            <a:t>３０</a:t>
          </a:r>
          <a:r>
            <a:rPr kumimoji="1" lang="ja-JP" altLang="ja-JP" sz="900">
              <a:solidFill>
                <a:schemeClr val="dk1"/>
              </a:solidFill>
              <a:effectLst/>
              <a:latin typeface="+mn-lt"/>
              <a:ea typeface="+mn-ea"/>
              <a:cs typeface="+mn-cs"/>
            </a:rPr>
            <a:t>年度においては、類似団体を</a:t>
          </a:r>
          <a:r>
            <a:rPr kumimoji="1" lang="ja-JP" altLang="en-US" sz="900">
              <a:solidFill>
                <a:schemeClr val="dk1"/>
              </a:solidFill>
              <a:effectLst/>
              <a:latin typeface="+mn-lt"/>
              <a:ea typeface="+mn-ea"/>
              <a:cs typeface="+mn-cs"/>
            </a:rPr>
            <a:t>４．０</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上回っている。主な要因としては、大型事業に伴う合併特例債の元金償還額の増加によるものである。</a:t>
          </a:r>
          <a:endParaRPr lang="ja-JP" altLang="ja-JP" sz="900">
            <a:effectLst/>
          </a:endParaRPr>
        </a:p>
        <a:p>
          <a:r>
            <a:rPr kumimoji="1" lang="ja-JP" altLang="ja-JP" sz="900">
              <a:solidFill>
                <a:schemeClr val="dk1"/>
              </a:solidFill>
              <a:effectLst/>
              <a:latin typeface="+mn-lt"/>
              <a:ea typeface="+mn-ea"/>
              <a:cs typeface="+mn-cs"/>
            </a:rPr>
            <a:t>　今後は選択と集中により、充当事業を厳選して新規地方債発行を抑制するとともに、合併特例債、辺地・過疎債等の交付税措置される有利な地方債の活用を図り、安易に地方債に頼ることのないよう財政運営に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772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486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類似団体よりも６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今後も、人口規模に沿った職員数の適正化を図るとともにＰＦＩ手法の導入、公共施設の包括管理の実施等事務事業の見直しを図り、歳出削減に努める。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2801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75</xdr:row>
      <xdr:rowOff>88138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2743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40132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6542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127599</xdr:rowOff>
    </xdr:from>
    <xdr:to>
      <xdr:col>29</xdr:col>
      <xdr:colOff>127000</xdr:colOff>
      <xdr:row>14</xdr:row>
      <xdr:rowOff>137837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75524"/>
          <a:ext cx="6477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137837</xdr:rowOff>
    </xdr:from>
    <xdr:to>
      <xdr:col>26</xdr:col>
      <xdr:colOff>50800</xdr:colOff>
      <xdr:row>15</xdr:row>
      <xdr:rowOff>82924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85762"/>
          <a:ext cx="698500" cy="11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15258</xdr:rowOff>
    </xdr:from>
    <xdr:to>
      <xdr:col>22</xdr:col>
      <xdr:colOff>114300</xdr:colOff>
      <xdr:row>15</xdr:row>
      <xdr:rowOff>82924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34633"/>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15258</xdr:rowOff>
    </xdr:from>
    <xdr:to>
      <xdr:col>18</xdr:col>
      <xdr:colOff>177800</xdr:colOff>
      <xdr:row>15</xdr:row>
      <xdr:rowOff>62072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34633"/>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76799</xdr:rowOff>
    </xdr:from>
    <xdr:to>
      <xdr:col>29</xdr:col>
      <xdr:colOff>177800</xdr:colOff>
      <xdr:row>15</xdr:row>
      <xdr:rowOff>6949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2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93326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87037</xdr:rowOff>
    </xdr:from>
    <xdr:to>
      <xdr:col>26</xdr:col>
      <xdr:colOff>101600</xdr:colOff>
      <xdr:row>15</xdr:row>
      <xdr:rowOff>17187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3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27364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0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32124</xdr:rowOff>
    </xdr:from>
    <xdr:to>
      <xdr:col>22</xdr:col>
      <xdr:colOff>165100</xdr:colOff>
      <xdr:row>15</xdr:row>
      <xdr:rowOff>133724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143901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135908</xdr:rowOff>
    </xdr:from>
    <xdr:to>
      <xdr:col>19</xdr:col>
      <xdr:colOff>38100</xdr:colOff>
      <xdr:row>15</xdr:row>
      <xdr:rowOff>66058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76235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11272</xdr:rowOff>
    </xdr:from>
    <xdr:to>
      <xdr:col>15</xdr:col>
      <xdr:colOff>101600</xdr:colOff>
      <xdr:row>15</xdr:row>
      <xdr:rowOff>112872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123049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258011</xdr:rowOff>
    </xdr:from>
    <xdr:to>
      <xdr:col>29</xdr:col>
      <xdr:colOff>127000</xdr:colOff>
      <xdr:row>36</xdr:row>
      <xdr:rowOff>85509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8361"/>
          <a:ext cx="647700" cy="17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242788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3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75794</xdr:rowOff>
    </xdr:from>
    <xdr:to>
      <xdr:col>26</xdr:col>
      <xdr:colOff>50800</xdr:colOff>
      <xdr:row>36</xdr:row>
      <xdr:rowOff>85509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29044"/>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300530</xdr:rowOff>
    </xdr:from>
    <xdr:to>
      <xdr:col>22</xdr:col>
      <xdr:colOff>114300</xdr:colOff>
      <xdr:row>36</xdr:row>
      <xdr:rowOff>75794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10880"/>
          <a:ext cx="698500" cy="11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300530</xdr:rowOff>
    </xdr:from>
    <xdr:to>
      <xdr:col>18</xdr:col>
      <xdr:colOff>177800</xdr:colOff>
      <xdr:row>36</xdr:row>
      <xdr:rowOff>90058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0880"/>
          <a:ext cx="698500" cy="13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207211</xdr:rowOff>
    </xdr:from>
    <xdr:to>
      <xdr:col>29</xdr:col>
      <xdr:colOff>177800</xdr:colOff>
      <xdr:row>35</xdr:row>
      <xdr:rowOff>308811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52288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34709</xdr:rowOff>
    </xdr:from>
    <xdr:to>
      <xdr:col>26</xdr:col>
      <xdr:colOff>101600</xdr:colOff>
      <xdr:row>36</xdr:row>
      <xdr:rowOff>136309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121086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24994</xdr:rowOff>
    </xdr:from>
    <xdr:to>
      <xdr:col>22</xdr:col>
      <xdr:colOff>165100</xdr:colOff>
      <xdr:row>36</xdr:row>
      <xdr:rowOff>126594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111371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249730</xdr:rowOff>
    </xdr:from>
    <xdr:to>
      <xdr:col>19</xdr:col>
      <xdr:colOff>38100</xdr:colOff>
      <xdr:row>36</xdr:row>
      <xdr:rowOff>8430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39258</xdr:rowOff>
    </xdr:from>
    <xdr:to>
      <xdr:col>15</xdr:col>
      <xdr:colOff>101600</xdr:colOff>
      <xdr:row>36</xdr:row>
      <xdr:rowOff>140858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125635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27686</xdr:rowOff>
    </xdr:from>
    <xdr:to>
      <xdr:col>24</xdr:col>
      <xdr:colOff>63500</xdr:colOff>
      <xdr:row>35</xdr:row>
      <xdr:rowOff>67283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8436"/>
          <a:ext cx="8382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67283</xdr:rowOff>
    </xdr:from>
    <xdr:to>
      <xdr:col>19</xdr:col>
      <xdr:colOff>177800</xdr:colOff>
      <xdr:row>35</xdr:row>
      <xdr:rowOff>108937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8033"/>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75153</xdr:rowOff>
    </xdr:from>
    <xdr:to>
      <xdr:col>15</xdr:col>
      <xdr:colOff>50800</xdr:colOff>
      <xdr:row>35</xdr:row>
      <xdr:rowOff>108937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5903"/>
          <a:ext cx="889000" cy="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57927</xdr:rowOff>
    </xdr:from>
    <xdr:to>
      <xdr:col>10</xdr:col>
      <xdr:colOff>114300</xdr:colOff>
      <xdr:row>35</xdr:row>
      <xdr:rowOff>75153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8677"/>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16483</xdr:rowOff>
    </xdr:from>
    <xdr:to>
      <xdr:col>20</xdr:col>
      <xdr:colOff>38100</xdr:colOff>
      <xdr:row>35</xdr:row>
      <xdr:rowOff>118083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134610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58137</xdr:rowOff>
    </xdr:from>
    <xdr:to>
      <xdr:col>15</xdr:col>
      <xdr:colOff>101600</xdr:colOff>
      <xdr:row>35</xdr:row>
      <xdr:rowOff>159737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24353</xdr:rowOff>
    </xdr:from>
    <xdr:to>
      <xdr:col>10</xdr:col>
      <xdr:colOff>165100</xdr:colOff>
      <xdr:row>35</xdr:row>
      <xdr:rowOff>125953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142480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7127</xdr:rowOff>
    </xdr:from>
    <xdr:to>
      <xdr:col>6</xdr:col>
      <xdr:colOff>38100</xdr:colOff>
      <xdr:row>35</xdr:row>
      <xdr:rowOff>108727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125254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55738</xdr:rowOff>
    </xdr:from>
    <xdr:to>
      <xdr:col>24</xdr:col>
      <xdr:colOff>63500</xdr:colOff>
      <xdr:row>53</xdr:row>
      <xdr:rowOff>71593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142588"/>
          <a:ext cx="8382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55738</xdr:rowOff>
    </xdr:from>
    <xdr:to>
      <xdr:col>19</xdr:col>
      <xdr:colOff>177800</xdr:colOff>
      <xdr:row>54</xdr:row>
      <xdr:rowOff>92151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142588"/>
          <a:ext cx="889000" cy="20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91612</xdr:rowOff>
    </xdr:from>
    <xdr:to>
      <xdr:col>15</xdr:col>
      <xdr:colOff>50800</xdr:colOff>
      <xdr:row>54</xdr:row>
      <xdr:rowOff>92151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178462"/>
          <a:ext cx="889000" cy="17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91612</xdr:rowOff>
    </xdr:from>
    <xdr:to>
      <xdr:col>10</xdr:col>
      <xdr:colOff>114300</xdr:colOff>
      <xdr:row>55</xdr:row>
      <xdr:rowOff>125413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78462"/>
          <a:ext cx="889000" cy="37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20793</xdr:rowOff>
    </xdr:from>
    <xdr:to>
      <xdr:col>24</xdr:col>
      <xdr:colOff>114300</xdr:colOff>
      <xdr:row>53</xdr:row>
      <xdr:rowOff>122393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43670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5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4938</xdr:rowOff>
    </xdr:from>
    <xdr:to>
      <xdr:col>20</xdr:col>
      <xdr:colOff>38100</xdr:colOff>
      <xdr:row>53</xdr:row>
      <xdr:rowOff>106538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123065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8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41351</xdr:rowOff>
    </xdr:from>
    <xdr:to>
      <xdr:col>15</xdr:col>
      <xdr:colOff>101600</xdr:colOff>
      <xdr:row>54</xdr:row>
      <xdr:rowOff>142951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159478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40812</xdr:rowOff>
    </xdr:from>
    <xdr:to>
      <xdr:col>10</xdr:col>
      <xdr:colOff>165100</xdr:colOff>
      <xdr:row>53</xdr:row>
      <xdr:rowOff>142412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158939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90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74613</xdr:rowOff>
    </xdr:from>
    <xdr:to>
      <xdr:col>6</xdr:col>
      <xdr:colOff>38100</xdr:colOff>
      <xdr:row>56</xdr:row>
      <xdr:rowOff>4763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21290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129322</xdr:rowOff>
    </xdr:from>
    <xdr:to>
      <xdr:col>24</xdr:col>
      <xdr:colOff>63500</xdr:colOff>
      <xdr:row>75</xdr:row>
      <xdr:rowOff>142672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88072"/>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129322</xdr:rowOff>
    </xdr:from>
    <xdr:to>
      <xdr:col>19</xdr:col>
      <xdr:colOff>177800</xdr:colOff>
      <xdr:row>76</xdr:row>
      <xdr:rowOff>895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88072"/>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112725</xdr:rowOff>
    </xdr:from>
    <xdr:to>
      <xdr:col>15</xdr:col>
      <xdr:colOff>50800</xdr:colOff>
      <xdr:row>76</xdr:row>
      <xdr:rowOff>895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71475"/>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112725</xdr:rowOff>
    </xdr:from>
    <xdr:to>
      <xdr:col>10</xdr:col>
      <xdr:colOff>114300</xdr:colOff>
      <xdr:row>76</xdr:row>
      <xdr:rowOff>158674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71475"/>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140433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91872</xdr:rowOff>
    </xdr:from>
    <xdr:to>
      <xdr:col>24</xdr:col>
      <xdr:colOff>114300</xdr:colOff>
      <xdr:row>76</xdr:row>
      <xdr:rowOff>22022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114749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0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78522</xdr:rowOff>
    </xdr:from>
    <xdr:to>
      <xdr:col>20</xdr:col>
      <xdr:colOff>38100</xdr:colOff>
      <xdr:row>76</xdr:row>
      <xdr:rowOff>8672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25199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7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121544</xdr:rowOff>
    </xdr:from>
    <xdr:to>
      <xdr:col>15</xdr:col>
      <xdr:colOff>101600</xdr:colOff>
      <xdr:row>76</xdr:row>
      <xdr:rowOff>51693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80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68221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61925</xdr:rowOff>
    </xdr:from>
    <xdr:to>
      <xdr:col>10</xdr:col>
      <xdr:colOff>165100</xdr:colOff>
      <xdr:row>75</xdr:row>
      <xdr:rowOff>163525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8602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107874</xdr:rowOff>
    </xdr:from>
    <xdr:to>
      <xdr:col>6</xdr:col>
      <xdr:colOff>38100</xdr:colOff>
      <xdr:row>77</xdr:row>
      <xdr:rowOff>38024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54551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152958</xdr:rowOff>
    </xdr:from>
    <xdr:to>
      <xdr:col>24</xdr:col>
      <xdr:colOff>63500</xdr:colOff>
      <xdr:row>96</xdr:row>
      <xdr:rowOff>79259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40708"/>
          <a:ext cx="8382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152958</xdr:rowOff>
    </xdr:from>
    <xdr:to>
      <xdr:col>19</xdr:col>
      <xdr:colOff>177800</xdr:colOff>
      <xdr:row>95</xdr:row>
      <xdr:rowOff>161531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070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161531</xdr:rowOff>
    </xdr:from>
    <xdr:to>
      <xdr:col>15</xdr:col>
      <xdr:colOff>50800</xdr:colOff>
      <xdr:row>96</xdr:row>
      <xdr:rowOff>110348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49281"/>
          <a:ext cx="889000" cy="1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83601</xdr:rowOff>
    </xdr:from>
    <xdr:to>
      <xdr:col>10</xdr:col>
      <xdr:colOff>114300</xdr:colOff>
      <xdr:row>96</xdr:row>
      <xdr:rowOff>110348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542801"/>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28459</xdr:rowOff>
    </xdr:from>
    <xdr:to>
      <xdr:col>24</xdr:col>
      <xdr:colOff>114300</xdr:colOff>
      <xdr:row>96</xdr:row>
      <xdr:rowOff>130059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6886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102158</xdr:rowOff>
    </xdr:from>
    <xdr:to>
      <xdr:col>20</xdr:col>
      <xdr:colOff>38100</xdr:colOff>
      <xdr:row>96</xdr:row>
      <xdr:rowOff>32308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48835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110731</xdr:rowOff>
    </xdr:from>
    <xdr:to>
      <xdr:col>15</xdr:col>
      <xdr:colOff>101600</xdr:colOff>
      <xdr:row>96</xdr:row>
      <xdr:rowOff>40881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57408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59548</xdr:rowOff>
    </xdr:from>
    <xdr:to>
      <xdr:col>10</xdr:col>
      <xdr:colOff>165100</xdr:colOff>
      <xdr:row>96</xdr:row>
      <xdr:rowOff>161148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32801</xdr:rowOff>
    </xdr:from>
    <xdr:to>
      <xdr:col>6</xdr:col>
      <xdr:colOff>38100</xdr:colOff>
      <xdr:row>96</xdr:row>
      <xdr:rowOff>134401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125528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66838</xdr:rowOff>
    </xdr:from>
    <xdr:to>
      <xdr:col>55</xdr:col>
      <xdr:colOff>0</xdr:colOff>
      <xdr:row>38</xdr:row>
      <xdr:rowOff>73158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581938"/>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66838</xdr:rowOff>
    </xdr:from>
    <xdr:to>
      <xdr:col>50</xdr:col>
      <xdr:colOff>114300</xdr:colOff>
      <xdr:row>38</xdr:row>
      <xdr:rowOff>84861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81938"/>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78033</xdr:rowOff>
    </xdr:from>
    <xdr:to>
      <xdr:col>45</xdr:col>
      <xdr:colOff>177800</xdr:colOff>
      <xdr:row>38</xdr:row>
      <xdr:rowOff>84861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93133"/>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78033</xdr:rowOff>
    </xdr:from>
    <xdr:to>
      <xdr:col>41</xdr:col>
      <xdr:colOff>50800</xdr:colOff>
      <xdr:row>38</xdr:row>
      <xdr:rowOff>102324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3133"/>
          <a:ext cx="889000" cy="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168113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22358</xdr:rowOff>
    </xdr:from>
    <xdr:to>
      <xdr:col>55</xdr:col>
      <xdr:colOff>50800</xdr:colOff>
      <xdr:row>38</xdr:row>
      <xdr:rowOff>123958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16038</xdr:rowOff>
    </xdr:from>
    <xdr:to>
      <xdr:col>50</xdr:col>
      <xdr:colOff>165100</xdr:colOff>
      <xdr:row>38</xdr:row>
      <xdr:rowOff>117638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108765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34061</xdr:rowOff>
    </xdr:from>
    <xdr:to>
      <xdr:col>46</xdr:col>
      <xdr:colOff>38100</xdr:colOff>
      <xdr:row>38</xdr:row>
      <xdr:rowOff>135661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126788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27233</xdr:rowOff>
    </xdr:from>
    <xdr:to>
      <xdr:col>41</xdr:col>
      <xdr:colOff>101600</xdr:colOff>
      <xdr:row>38</xdr:row>
      <xdr:rowOff>128833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51524</xdr:rowOff>
    </xdr:from>
    <xdr:to>
      <xdr:col>36</xdr:col>
      <xdr:colOff>165100</xdr:colOff>
      <xdr:row>38</xdr:row>
      <xdr:rowOff>153124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144251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113480</xdr:rowOff>
    </xdr:from>
    <xdr:to>
      <xdr:col>55</xdr:col>
      <xdr:colOff>0</xdr:colOff>
      <xdr:row>58</xdr:row>
      <xdr:rowOff>146738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57580"/>
          <a:ext cx="838200" cy="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113480</xdr:rowOff>
    </xdr:from>
    <xdr:to>
      <xdr:col>50</xdr:col>
      <xdr:colOff>114300</xdr:colOff>
      <xdr:row>58</xdr:row>
      <xdr:rowOff>154907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57580"/>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132246</xdr:rowOff>
    </xdr:from>
    <xdr:to>
      <xdr:col>45</xdr:col>
      <xdr:colOff>177800</xdr:colOff>
      <xdr:row>58</xdr:row>
      <xdr:rowOff>154907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76346"/>
          <a:ext cx="889000" cy="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119734</xdr:rowOff>
    </xdr:from>
    <xdr:to>
      <xdr:col>41</xdr:col>
      <xdr:colOff>50800</xdr:colOff>
      <xdr:row>58</xdr:row>
      <xdr:rowOff>132246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63834"/>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95938</xdr:rowOff>
    </xdr:from>
    <xdr:to>
      <xdr:col>55</xdr:col>
      <xdr:colOff>50800</xdr:colOff>
      <xdr:row>59</xdr:row>
      <xdr:rowOff>26088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62680</xdr:rowOff>
    </xdr:from>
    <xdr:to>
      <xdr:col>50</xdr:col>
      <xdr:colOff>165100</xdr:colOff>
      <xdr:row>58</xdr:row>
      <xdr:rowOff>164280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155407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104107</xdr:rowOff>
    </xdr:from>
    <xdr:to>
      <xdr:col>46</xdr:col>
      <xdr:colOff>38100</xdr:colOff>
      <xdr:row>59</xdr:row>
      <xdr:rowOff>34257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25384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81446</xdr:rowOff>
    </xdr:from>
    <xdr:to>
      <xdr:col>41</xdr:col>
      <xdr:colOff>101600</xdr:colOff>
      <xdr:row>59</xdr:row>
      <xdr:rowOff>11596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28123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68934</xdr:rowOff>
    </xdr:from>
    <xdr:to>
      <xdr:col>36</xdr:col>
      <xdr:colOff>165100</xdr:colOff>
      <xdr:row>58</xdr:row>
      <xdr:rowOff>170534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15611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15991</xdr:rowOff>
    </xdr:from>
    <xdr:to>
      <xdr:col>55</xdr:col>
      <xdr:colOff>0</xdr:colOff>
      <xdr:row>79</xdr:row>
      <xdr:rowOff>77972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60541"/>
          <a:ext cx="838200" cy="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123345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496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43328</xdr:rowOff>
    </xdr:from>
    <xdr:to>
      <xdr:col>50</xdr:col>
      <xdr:colOff>114300</xdr:colOff>
      <xdr:row>79</xdr:row>
      <xdr:rowOff>77972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87878"/>
          <a:ext cx="889000" cy="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43328</xdr:rowOff>
    </xdr:from>
    <xdr:to>
      <xdr:col>45</xdr:col>
      <xdr:colOff>177800</xdr:colOff>
      <xdr:row>79</xdr:row>
      <xdr:rowOff>43402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8787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43402</xdr:rowOff>
    </xdr:from>
    <xdr:to>
      <xdr:col>41</xdr:col>
      <xdr:colOff>50800</xdr:colOff>
      <xdr:row>79</xdr:row>
      <xdr:rowOff>43773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87952"/>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100249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136641</xdr:rowOff>
    </xdr:from>
    <xdr:to>
      <xdr:col>55</xdr:col>
      <xdr:colOff>50800</xdr:colOff>
      <xdr:row>79</xdr:row>
      <xdr:rowOff>66791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96018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27172</xdr:rowOff>
    </xdr:from>
    <xdr:to>
      <xdr:col>50</xdr:col>
      <xdr:colOff>165100</xdr:colOff>
      <xdr:row>79</xdr:row>
      <xdr:rowOff>128772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119899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6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163978</xdr:rowOff>
    </xdr:from>
    <xdr:to>
      <xdr:col>46</xdr:col>
      <xdr:colOff>38100</xdr:colOff>
      <xdr:row>79</xdr:row>
      <xdr:rowOff>94128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85255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62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164052</xdr:rowOff>
    </xdr:from>
    <xdr:to>
      <xdr:col>41</xdr:col>
      <xdr:colOff>101600</xdr:colOff>
      <xdr:row>79</xdr:row>
      <xdr:rowOff>94202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85329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6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164423</xdr:rowOff>
    </xdr:from>
    <xdr:to>
      <xdr:col>36</xdr:col>
      <xdr:colOff>165100</xdr:colOff>
      <xdr:row>79</xdr:row>
      <xdr:rowOff>94573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85700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73537</xdr:rowOff>
    </xdr:from>
    <xdr:to>
      <xdr:col>55</xdr:col>
      <xdr:colOff>0</xdr:colOff>
      <xdr:row>97</xdr:row>
      <xdr:rowOff>159082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846937"/>
          <a:ext cx="838200" cy="9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73537</xdr:rowOff>
    </xdr:from>
    <xdr:to>
      <xdr:col>50</xdr:col>
      <xdr:colOff>114300</xdr:colOff>
      <xdr:row>96</xdr:row>
      <xdr:rowOff>122571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846937"/>
          <a:ext cx="889000" cy="7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45141</xdr:rowOff>
    </xdr:from>
    <xdr:to>
      <xdr:col>45</xdr:col>
      <xdr:colOff>177800</xdr:colOff>
      <xdr:row>96</xdr:row>
      <xdr:rowOff>122571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332891"/>
          <a:ext cx="889000" cy="24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105801</xdr:rowOff>
    </xdr:from>
    <xdr:to>
      <xdr:col>41</xdr:col>
      <xdr:colOff>50800</xdr:colOff>
      <xdr:row>95</xdr:row>
      <xdr:rowOff>45141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222101"/>
          <a:ext cx="889000" cy="1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138192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108282</xdr:rowOff>
    </xdr:from>
    <xdr:to>
      <xdr:col>55</xdr:col>
      <xdr:colOff>50800</xdr:colOff>
      <xdr:row>98</xdr:row>
      <xdr:rowOff>38432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86709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22737</xdr:rowOff>
    </xdr:from>
    <xdr:to>
      <xdr:col>50</xdr:col>
      <xdr:colOff>165100</xdr:colOff>
      <xdr:row>92</xdr:row>
      <xdr:rowOff>124337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7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140864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57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71771</xdr:rowOff>
    </xdr:from>
    <xdr:to>
      <xdr:col>46</xdr:col>
      <xdr:colOff>38100</xdr:colOff>
      <xdr:row>97</xdr:row>
      <xdr:rowOff>1921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18448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165791</xdr:rowOff>
    </xdr:from>
    <xdr:to>
      <xdr:col>41</xdr:col>
      <xdr:colOff>101600</xdr:colOff>
      <xdr:row>95</xdr:row>
      <xdr:rowOff>95941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112468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55001</xdr:rowOff>
    </xdr:from>
    <xdr:to>
      <xdr:col>36</xdr:col>
      <xdr:colOff>165100</xdr:colOff>
      <xdr:row>94</xdr:row>
      <xdr:rowOff>156601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9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114554</xdr:rowOff>
    </xdr:from>
    <xdr:to>
      <xdr:col>85</xdr:col>
      <xdr:colOff>127000</xdr:colOff>
      <xdr:row>38</xdr:row>
      <xdr:rowOff>128594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29654"/>
          <a:ext cx="8382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114554</xdr:rowOff>
    </xdr:from>
    <xdr:to>
      <xdr:col>81</xdr:col>
      <xdr:colOff>50800</xdr:colOff>
      <xdr:row>38</xdr:row>
      <xdr:rowOff>141529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2965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85598</xdr:rowOff>
    </xdr:from>
    <xdr:to>
      <xdr:col>76</xdr:col>
      <xdr:colOff>114300</xdr:colOff>
      <xdr:row>38</xdr:row>
      <xdr:rowOff>141529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00698"/>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85598</xdr:rowOff>
    </xdr:from>
    <xdr:to>
      <xdr:col>71</xdr:col>
      <xdr:colOff>177800</xdr:colOff>
      <xdr:row>39</xdr:row>
      <xdr:rowOff>9989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00698"/>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44530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77794</xdr:rowOff>
    </xdr:from>
    <xdr:to>
      <xdr:col>85</xdr:col>
      <xdr:colOff>177800</xdr:colOff>
      <xdr:row>39</xdr:row>
      <xdr:rowOff>7944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170426</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63754</xdr:rowOff>
    </xdr:from>
    <xdr:to>
      <xdr:col>81</xdr:col>
      <xdr:colOff>101600</xdr:colOff>
      <xdr:row>38</xdr:row>
      <xdr:rowOff>165354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156481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90729</xdr:rowOff>
    </xdr:from>
    <xdr:to>
      <xdr:col>76</xdr:col>
      <xdr:colOff>165100</xdr:colOff>
      <xdr:row>39</xdr:row>
      <xdr:rowOff>20879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12006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34798</xdr:rowOff>
    </xdr:from>
    <xdr:to>
      <xdr:col>72</xdr:col>
      <xdr:colOff>38100</xdr:colOff>
      <xdr:row>38</xdr:row>
      <xdr:rowOff>136398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152925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130639</xdr:rowOff>
    </xdr:from>
    <xdr:to>
      <xdr:col>67</xdr:col>
      <xdr:colOff>101600</xdr:colOff>
      <xdr:row>39</xdr:row>
      <xdr:rowOff>60789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51916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3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151575</xdr:rowOff>
    </xdr:from>
    <xdr:to>
      <xdr:col>85</xdr:col>
      <xdr:colOff>127000</xdr:colOff>
      <xdr:row>76</xdr:row>
      <xdr:rowOff>167869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010325"/>
          <a:ext cx="8382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167869</xdr:rowOff>
    </xdr:from>
    <xdr:to>
      <xdr:col>81</xdr:col>
      <xdr:colOff>50800</xdr:colOff>
      <xdr:row>77</xdr:row>
      <xdr:rowOff>58369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1980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127394</xdr:rowOff>
    </xdr:from>
    <xdr:to>
      <xdr:col>76</xdr:col>
      <xdr:colOff>114300</xdr:colOff>
      <xdr:row>77</xdr:row>
      <xdr:rowOff>58369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2814694"/>
          <a:ext cx="889000" cy="4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127394</xdr:rowOff>
    </xdr:from>
    <xdr:to>
      <xdr:col>71</xdr:col>
      <xdr:colOff>177800</xdr:colOff>
      <xdr:row>77</xdr:row>
      <xdr:rowOff>110465</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2814694"/>
          <a:ext cx="889000" cy="4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154715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141419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100774</xdr:rowOff>
    </xdr:from>
    <xdr:to>
      <xdr:col>85</xdr:col>
      <xdr:colOff>177800</xdr:colOff>
      <xdr:row>76</xdr:row>
      <xdr:rowOff>30925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2959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123651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8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117069</xdr:rowOff>
    </xdr:from>
    <xdr:to>
      <xdr:col>81</xdr:col>
      <xdr:colOff>101600</xdr:colOff>
      <xdr:row>77</xdr:row>
      <xdr:rowOff>47219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63746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29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7569</xdr:rowOff>
    </xdr:from>
    <xdr:to>
      <xdr:col>76</xdr:col>
      <xdr:colOff>165100</xdr:colOff>
      <xdr:row>77</xdr:row>
      <xdr:rowOff>109169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125696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29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76594</xdr:rowOff>
    </xdr:from>
    <xdr:to>
      <xdr:col>72</xdr:col>
      <xdr:colOff>38100</xdr:colOff>
      <xdr:row>75</xdr:row>
      <xdr:rowOff>6744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27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23271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253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59665</xdr:rowOff>
    </xdr:from>
    <xdr:to>
      <xdr:col>67</xdr:col>
      <xdr:colOff>101600</xdr:colOff>
      <xdr:row>77</xdr:row>
      <xdr:rowOff>161265</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152392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3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101688</xdr:rowOff>
    </xdr:from>
    <xdr:to>
      <xdr:col>85</xdr:col>
      <xdr:colOff>127000</xdr:colOff>
      <xdr:row>98</xdr:row>
      <xdr:rowOff>59133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732338"/>
          <a:ext cx="838200" cy="1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101688</xdr:rowOff>
    </xdr:from>
    <xdr:to>
      <xdr:col>81</xdr:col>
      <xdr:colOff>50800</xdr:colOff>
      <xdr:row>98</xdr:row>
      <xdr:rowOff>11455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732338"/>
          <a:ext cx="889000" cy="8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154323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97482</xdr:rowOff>
    </xdr:from>
    <xdr:to>
      <xdr:col>76</xdr:col>
      <xdr:colOff>114300</xdr:colOff>
      <xdr:row>98</xdr:row>
      <xdr:rowOff>11455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5699432"/>
          <a:ext cx="889000" cy="11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97482</xdr:rowOff>
    </xdr:from>
    <xdr:to>
      <xdr:col>71</xdr:col>
      <xdr:colOff>177800</xdr:colOff>
      <xdr:row>97</xdr:row>
      <xdr:rowOff>119227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5699432"/>
          <a:ext cx="889000" cy="10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8333</xdr:rowOff>
    </xdr:from>
    <xdr:to>
      <xdr:col>85</xdr:col>
      <xdr:colOff>177800</xdr:colOff>
      <xdr:row>98</xdr:row>
      <xdr:rowOff>109933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94710</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2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50888</xdr:rowOff>
    </xdr:from>
    <xdr:to>
      <xdr:col>81</xdr:col>
      <xdr:colOff>101600</xdr:colOff>
      <xdr:row>97</xdr:row>
      <xdr:rowOff>152488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6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169015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4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132105</xdr:rowOff>
    </xdr:from>
    <xdr:to>
      <xdr:col>76</xdr:col>
      <xdr:colOff>165100</xdr:colOff>
      <xdr:row>98</xdr:row>
      <xdr:rowOff>62255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7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53382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8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46682</xdr:rowOff>
    </xdr:from>
    <xdr:to>
      <xdr:col>72</xdr:col>
      <xdr:colOff>38100</xdr:colOff>
      <xdr:row>91</xdr:row>
      <xdr:rowOff>148282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5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164809</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03795" y="1542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68427</xdr:rowOff>
    </xdr:from>
    <xdr:to>
      <xdr:col>67</xdr:col>
      <xdr:colOff>101600</xdr:colOff>
      <xdr:row>97</xdr:row>
      <xdr:rowOff>170027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161154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7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35691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20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155931</xdr:rowOff>
    </xdr:from>
    <xdr:to>
      <xdr:col>116</xdr:col>
      <xdr:colOff>63500</xdr:colOff>
      <xdr:row>57</xdr:row>
      <xdr:rowOff>158331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28581"/>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154845</xdr:rowOff>
    </xdr:from>
    <xdr:to>
      <xdr:col>111</xdr:col>
      <xdr:colOff>177800</xdr:colOff>
      <xdr:row>57</xdr:row>
      <xdr:rowOff>158331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2749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154845</xdr:rowOff>
    </xdr:from>
    <xdr:to>
      <xdr:col>107</xdr:col>
      <xdr:colOff>50800</xdr:colOff>
      <xdr:row>57</xdr:row>
      <xdr:rowOff>158503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2749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158503</xdr:rowOff>
    </xdr:from>
    <xdr:to>
      <xdr:col>102</xdr:col>
      <xdr:colOff>114300</xdr:colOff>
      <xdr:row>57</xdr:row>
      <xdr:rowOff>162389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3115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163307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105131</xdr:rowOff>
    </xdr:from>
    <xdr:to>
      <xdr:col>116</xdr:col>
      <xdr:colOff>114300</xdr:colOff>
      <xdr:row>58</xdr:row>
      <xdr:rowOff>35281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20058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92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107531</xdr:rowOff>
    </xdr:from>
    <xdr:to>
      <xdr:col>112</xdr:col>
      <xdr:colOff>38100</xdr:colOff>
      <xdr:row>58</xdr:row>
      <xdr:rowOff>37681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28808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997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104045</xdr:rowOff>
    </xdr:from>
    <xdr:to>
      <xdr:col>107</xdr:col>
      <xdr:colOff>101600</xdr:colOff>
      <xdr:row>58</xdr:row>
      <xdr:rowOff>34195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25322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107703</xdr:rowOff>
    </xdr:from>
    <xdr:to>
      <xdr:col>102</xdr:col>
      <xdr:colOff>165100</xdr:colOff>
      <xdr:row>58</xdr:row>
      <xdr:rowOff>37853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28980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99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111589</xdr:rowOff>
    </xdr:from>
    <xdr:to>
      <xdr:col>98</xdr:col>
      <xdr:colOff>38100</xdr:colOff>
      <xdr:row>58</xdr:row>
      <xdr:rowOff>41739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32866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997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60890</xdr:rowOff>
    </xdr:from>
    <xdr:to>
      <xdr:col>116</xdr:col>
      <xdr:colOff>63500</xdr:colOff>
      <xdr:row>74</xdr:row>
      <xdr:rowOff>117678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48190"/>
          <a:ext cx="8382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60890</xdr:rowOff>
    </xdr:from>
    <xdr:to>
      <xdr:col>111</xdr:col>
      <xdr:colOff>177800</xdr:colOff>
      <xdr:row>74</xdr:row>
      <xdr:rowOff>91046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4819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91046</xdr:rowOff>
    </xdr:from>
    <xdr:to>
      <xdr:col>107</xdr:col>
      <xdr:colOff>50800</xdr:colOff>
      <xdr:row>74</xdr:row>
      <xdr:rowOff>100171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78346"/>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100171</xdr:rowOff>
    </xdr:from>
    <xdr:to>
      <xdr:col>102</xdr:col>
      <xdr:colOff>114300</xdr:colOff>
      <xdr:row>74</xdr:row>
      <xdr:rowOff>163608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87471"/>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66878</xdr:rowOff>
    </xdr:from>
    <xdr:to>
      <xdr:col>116</xdr:col>
      <xdr:colOff>114300</xdr:colOff>
      <xdr:row>74</xdr:row>
      <xdr:rowOff>168478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89755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10090</xdr:rowOff>
    </xdr:from>
    <xdr:to>
      <xdr:col>112</xdr:col>
      <xdr:colOff>38100</xdr:colOff>
      <xdr:row>74</xdr:row>
      <xdr:rowOff>111690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128217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40246</xdr:rowOff>
    </xdr:from>
    <xdr:to>
      <xdr:col>107</xdr:col>
      <xdr:colOff>101600</xdr:colOff>
      <xdr:row>74</xdr:row>
      <xdr:rowOff>141846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158373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49371</xdr:rowOff>
    </xdr:from>
    <xdr:to>
      <xdr:col>102</xdr:col>
      <xdr:colOff>165100</xdr:colOff>
      <xdr:row>74</xdr:row>
      <xdr:rowOff>150971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167498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1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112808</xdr:rowOff>
    </xdr:from>
    <xdr:to>
      <xdr:col>98</xdr:col>
      <xdr:colOff>38100</xdr:colOff>
      <xdr:row>75</xdr:row>
      <xdr:rowOff>42958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59485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ysClr val="windowText" lastClr="000000"/>
              </a:solidFill>
              <a:effectLst/>
              <a:latin typeface="+mn-lt"/>
              <a:ea typeface="+mn-ea"/>
              <a:cs typeface="+mn-cs"/>
            </a:rPr>
            <a:t>561,311</a:t>
          </a:r>
          <a:r>
            <a:rPr kumimoji="1" lang="ja-JP" altLang="ja-JP" sz="1000">
              <a:solidFill>
                <a:schemeClr val="dk1"/>
              </a:solidFill>
              <a:effectLst/>
              <a:latin typeface="+mn-lt"/>
              <a:ea typeface="+mn-ea"/>
              <a:cs typeface="+mn-cs"/>
            </a:rPr>
            <a:t>円となっている。主な構成項目である人件費は、住民一人当たり</a:t>
          </a:r>
          <a:r>
            <a:rPr kumimoji="1" lang="en-US" altLang="ja-JP" sz="1000">
              <a:solidFill>
                <a:sysClr val="windowText" lastClr="000000"/>
              </a:solidFill>
              <a:effectLst/>
              <a:latin typeface="+mn-lt"/>
              <a:ea typeface="+mn-ea"/>
              <a:cs typeface="+mn-cs"/>
            </a:rPr>
            <a:t>86,360</a:t>
          </a:r>
          <a:r>
            <a:rPr kumimoji="1" lang="ja-JP" altLang="ja-JP" sz="1000">
              <a:solidFill>
                <a:schemeClr val="dk1"/>
              </a:solidFill>
              <a:effectLst/>
              <a:latin typeface="+mn-lt"/>
              <a:ea typeface="+mn-ea"/>
              <a:cs typeface="+mn-cs"/>
            </a:rPr>
            <a:t>円となっており、平成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年度から徐々に下降していたが、平成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年度決算で、</a:t>
          </a:r>
          <a:r>
            <a:rPr kumimoji="1" lang="en-US" altLang="ja-JP" sz="1000">
              <a:solidFill>
                <a:schemeClr val="dk1"/>
              </a:solidFill>
              <a:effectLst/>
              <a:latin typeface="+mn-lt"/>
              <a:ea typeface="+mn-ea"/>
              <a:cs typeface="+mn-cs"/>
            </a:rPr>
            <a:t>2,551</a:t>
          </a:r>
          <a:r>
            <a:rPr kumimoji="1" lang="ja-JP" altLang="ja-JP" sz="1000">
              <a:solidFill>
                <a:schemeClr val="dk1"/>
              </a:solidFill>
              <a:effectLst/>
              <a:latin typeface="+mn-lt"/>
              <a:ea typeface="+mn-ea"/>
              <a:cs typeface="+mn-cs"/>
            </a:rPr>
            <a:t>円増加し、</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年度では</a:t>
          </a:r>
          <a:r>
            <a:rPr kumimoji="1" lang="en-US" altLang="ja-JP" sz="1000">
              <a:solidFill>
                <a:schemeClr val="dk1"/>
              </a:solidFill>
              <a:effectLst/>
              <a:latin typeface="+mn-lt"/>
              <a:ea typeface="+mn-ea"/>
              <a:cs typeface="+mn-cs"/>
            </a:rPr>
            <a:t>2,425</a:t>
          </a:r>
          <a:r>
            <a:rPr kumimoji="1" lang="ja-JP" altLang="en-US" sz="1000">
              <a:solidFill>
                <a:schemeClr val="dk1"/>
              </a:solidFill>
              <a:effectLst/>
              <a:latin typeface="+mn-lt"/>
              <a:ea typeface="+mn-ea"/>
              <a:cs typeface="+mn-cs"/>
            </a:rPr>
            <a:t>円増加した。</a:t>
          </a:r>
          <a:r>
            <a:rPr kumimoji="1" lang="ja-JP" altLang="ja-JP" sz="1000">
              <a:solidFill>
                <a:schemeClr val="dk1"/>
              </a:solidFill>
              <a:effectLst/>
              <a:latin typeface="+mn-lt"/>
              <a:ea typeface="+mn-ea"/>
              <a:cs typeface="+mn-cs"/>
            </a:rPr>
            <a:t>類似団体平均も上回っている。これは、これは、</a:t>
          </a:r>
          <a:r>
            <a:rPr kumimoji="1" lang="ja-JP" altLang="en-US" sz="1000">
              <a:solidFill>
                <a:schemeClr val="dk1"/>
              </a:solidFill>
              <a:effectLst/>
              <a:latin typeface="+mn-lt"/>
              <a:ea typeface="+mn-ea"/>
              <a:cs typeface="+mn-cs"/>
            </a:rPr>
            <a:t>台風など</a:t>
          </a:r>
          <a:r>
            <a:rPr kumimoji="1" lang="ja-JP" altLang="ja-JP" sz="1000">
              <a:solidFill>
                <a:schemeClr val="dk1"/>
              </a:solidFill>
              <a:effectLst/>
              <a:latin typeface="+mn-lt"/>
              <a:ea typeface="+mn-ea"/>
              <a:cs typeface="+mn-cs"/>
            </a:rPr>
            <a:t>水防本部設置による防災担当者や建設課など災害対応職員の時間外手当等が多大に発生したことが要因と考えられるが、今後も引き続き事務事業の見直しや職員の適正配置など、定員の適正化に努めていく。</a:t>
          </a:r>
          <a:endParaRPr lang="ja-JP" altLang="ja-JP" sz="1000">
            <a:effectLst/>
          </a:endParaRPr>
        </a:p>
        <a:p>
          <a:r>
            <a:rPr kumimoji="1" lang="ja-JP" altLang="ja-JP" sz="1000">
              <a:solidFill>
                <a:schemeClr val="dk1"/>
              </a:solidFill>
              <a:effectLst/>
              <a:latin typeface="+mn-lt"/>
              <a:ea typeface="+mn-ea"/>
              <a:cs typeface="+mn-cs"/>
            </a:rPr>
            <a:t>・維持補修費は住民一人当たり</a:t>
          </a:r>
          <a:r>
            <a:rPr kumimoji="1" lang="en-US" altLang="ja-JP" sz="1000">
              <a:solidFill>
                <a:schemeClr val="dk1"/>
              </a:solidFill>
              <a:effectLst/>
              <a:latin typeface="+mn-lt"/>
              <a:ea typeface="+mn-ea"/>
              <a:cs typeface="+mn-cs"/>
            </a:rPr>
            <a:t>11,185</a:t>
          </a:r>
          <a:r>
            <a:rPr kumimoji="1" lang="ja-JP" altLang="ja-JP" sz="10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年度から実施</a:t>
          </a:r>
          <a:r>
            <a:rPr kumimoji="1" lang="ja-JP" altLang="en-US" sz="1000">
              <a:solidFill>
                <a:schemeClr val="dk1"/>
              </a:solidFill>
              <a:effectLst/>
              <a:latin typeface="+mn-lt"/>
              <a:ea typeface="+mn-ea"/>
              <a:cs typeface="+mn-cs"/>
            </a:rPr>
            <a:t>している</a:t>
          </a:r>
          <a:r>
            <a:rPr kumimoji="1" lang="ja-JP" altLang="ja-JP" sz="1000">
              <a:solidFill>
                <a:schemeClr val="dk1"/>
              </a:solidFill>
              <a:effectLst/>
              <a:latin typeface="+mn-lt"/>
              <a:ea typeface="+mn-ea"/>
              <a:cs typeface="+mn-cs"/>
            </a:rPr>
            <a:t>道路橋梁維持補修事業（</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千万円上乗せ）の増加等によるものであり、平成２６年度決算と比較すると</a:t>
          </a:r>
          <a:r>
            <a:rPr kumimoji="1" lang="en-US" altLang="ja-JP" sz="1000">
              <a:solidFill>
                <a:schemeClr val="dk1"/>
              </a:solidFill>
              <a:effectLst/>
              <a:latin typeface="+mn-lt"/>
              <a:ea typeface="+mn-ea"/>
              <a:cs typeface="+mn-cs"/>
            </a:rPr>
            <a:t>63.3</a:t>
          </a:r>
          <a:r>
            <a:rPr kumimoji="1" lang="ja-JP" altLang="ja-JP" sz="1000">
              <a:solidFill>
                <a:schemeClr val="dk1"/>
              </a:solidFill>
              <a:effectLst/>
              <a:latin typeface="+mn-lt"/>
              <a:ea typeface="+mn-ea"/>
              <a:cs typeface="+mn-cs"/>
            </a:rPr>
            <a:t>％増となっている。</a:t>
          </a:r>
          <a:endParaRPr lang="ja-JP" altLang="ja-JP" sz="1000">
            <a:effectLst/>
          </a:endParaRPr>
        </a:p>
        <a:p>
          <a:r>
            <a:rPr kumimoji="1" lang="ja-JP" altLang="ja-JP" sz="1000">
              <a:solidFill>
                <a:schemeClr val="dk1"/>
              </a:solidFill>
              <a:effectLst/>
              <a:latin typeface="+mn-lt"/>
              <a:ea typeface="+mn-ea"/>
              <a:cs typeface="+mn-cs"/>
            </a:rPr>
            <a:t>・公債費は住民一人当たり</a:t>
          </a:r>
          <a:r>
            <a:rPr kumimoji="1" lang="en-US" altLang="ja-JP" sz="1000">
              <a:solidFill>
                <a:schemeClr val="dk1"/>
              </a:solidFill>
              <a:effectLst/>
              <a:latin typeface="+mn-lt"/>
              <a:ea typeface="+mn-ea"/>
              <a:cs typeface="+mn-cs"/>
            </a:rPr>
            <a:t>75,565</a:t>
          </a:r>
          <a:r>
            <a:rPr kumimoji="1" lang="ja-JP" altLang="ja-JP" sz="1000">
              <a:solidFill>
                <a:schemeClr val="dk1"/>
              </a:solidFill>
              <a:effectLst/>
              <a:latin typeface="+mn-lt"/>
              <a:ea typeface="+mn-ea"/>
              <a:cs typeface="+mn-cs"/>
            </a:rPr>
            <a:t>円となっており、類似団体を上回っている。平成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年度が突出しているのは、約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千万円の合併特例債繰上償還によるものである</a:t>
          </a:r>
          <a:r>
            <a:rPr kumimoji="1" lang="ja-JP" altLang="en-US" sz="1000">
              <a:solidFill>
                <a:schemeClr val="dk1"/>
              </a:solidFill>
              <a:effectLst/>
              <a:latin typeface="+mn-lt"/>
              <a:ea typeface="+mn-ea"/>
              <a:cs typeface="+mn-cs"/>
            </a:rPr>
            <a:t>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年度においても、前年度より</a:t>
          </a:r>
          <a:r>
            <a:rPr kumimoji="1" lang="en-US" altLang="ja-JP" sz="1000">
              <a:solidFill>
                <a:schemeClr val="dk1"/>
              </a:solidFill>
              <a:effectLst/>
              <a:latin typeface="+mn-lt"/>
              <a:ea typeface="+mn-ea"/>
              <a:cs typeface="+mn-cs"/>
            </a:rPr>
            <a:t>14,783</a:t>
          </a:r>
          <a:r>
            <a:rPr kumimoji="1" lang="ja-JP" altLang="en-US" sz="1000">
              <a:solidFill>
                <a:schemeClr val="dk1"/>
              </a:solidFill>
              <a:effectLst/>
              <a:latin typeface="+mn-lt"/>
              <a:ea typeface="+mn-ea"/>
              <a:cs typeface="+mn-cs"/>
            </a:rPr>
            <a:t>円も増加している。これは、合併後の大型事業に伴う合併特例債などの元利償還金が多額になっているためである。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・普通</a:t>
          </a:r>
          <a:r>
            <a:rPr kumimoji="1" lang="ja-JP" altLang="ja-JP" sz="1000">
              <a:solidFill>
                <a:schemeClr val="dk1"/>
              </a:solidFill>
              <a:effectLst/>
              <a:latin typeface="+mn-lt"/>
              <a:ea typeface="+mn-ea"/>
              <a:cs typeface="+mn-cs"/>
            </a:rPr>
            <a:t>建設事業費（うち更新整備）は住民一人当たり</a:t>
          </a:r>
          <a:r>
            <a:rPr kumimoji="1" lang="en-US" altLang="ja-JP" sz="1000">
              <a:solidFill>
                <a:schemeClr val="dk1"/>
              </a:solidFill>
              <a:effectLst/>
              <a:latin typeface="+mn-lt"/>
              <a:ea typeface="+mn-ea"/>
              <a:cs typeface="+mn-cs"/>
            </a:rPr>
            <a:t>17,313</a:t>
          </a:r>
          <a:r>
            <a:rPr kumimoji="1" lang="ja-JP" altLang="ja-JP" sz="1000">
              <a:solidFill>
                <a:schemeClr val="dk1"/>
              </a:solidFill>
              <a:effectLst/>
              <a:latin typeface="+mn-lt"/>
              <a:ea typeface="+mn-ea"/>
              <a:cs typeface="+mn-cs"/>
            </a:rPr>
            <a:t>円となっており、</a:t>
          </a:r>
          <a:r>
            <a:rPr kumimoji="1" lang="ja-JP" altLang="en-US" sz="1000">
              <a:solidFill>
                <a:schemeClr val="dk1"/>
              </a:solidFill>
              <a:effectLst/>
              <a:latin typeface="+mn-lt"/>
              <a:ea typeface="+mn-ea"/>
              <a:cs typeface="+mn-cs"/>
            </a:rPr>
            <a:t>類似団体を</a:t>
          </a:r>
          <a:r>
            <a:rPr kumimoji="1" lang="en-US" altLang="ja-JP" sz="1000">
              <a:solidFill>
                <a:schemeClr val="dk1"/>
              </a:solidFill>
              <a:effectLst/>
              <a:latin typeface="+mn-lt"/>
              <a:ea typeface="+mn-ea"/>
              <a:cs typeface="+mn-cs"/>
            </a:rPr>
            <a:t>18,517</a:t>
          </a:r>
          <a:r>
            <a:rPr kumimoji="1" lang="ja-JP" altLang="en-US" sz="1000">
              <a:solidFill>
                <a:schemeClr val="dk1"/>
              </a:solidFill>
              <a:effectLst/>
              <a:latin typeface="+mn-lt"/>
              <a:ea typeface="+mn-ea"/>
              <a:cs typeface="+mn-cs"/>
            </a:rPr>
            <a:t>円下回っており、過去</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年間で最低となった。主な要因として、</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、小学校大規模改修工事のほか、支所大規模改修工事約</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千万円等があった為</a:t>
          </a:r>
          <a:r>
            <a:rPr kumimoji="1" lang="ja-JP" altLang="en-US" sz="1000">
              <a:solidFill>
                <a:schemeClr val="dk1"/>
              </a:solidFill>
              <a:effectLst/>
              <a:latin typeface="+mn-lt"/>
              <a:ea typeface="+mn-ea"/>
              <a:cs typeface="+mn-cs"/>
            </a:rPr>
            <a:t>突出していたが、平成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年度においは、平成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年度のような大型改修事業がなかったためである。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18,660
18,485
194.45
11,128,135
10,474,059
403,305
6,871,580
12,464,096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90932</xdr:rowOff>
    </xdr:from>
    <xdr:to>
      <xdr:col>24</xdr:col>
      <xdr:colOff>63500</xdr:colOff>
      <xdr:row>33</xdr:row>
      <xdr:rowOff>58928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7332"/>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58928</xdr:rowOff>
    </xdr:from>
    <xdr:to>
      <xdr:col>19</xdr:col>
      <xdr:colOff>177800</xdr:colOff>
      <xdr:row>33</xdr:row>
      <xdr:rowOff>64262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167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140843</xdr:rowOff>
    </xdr:from>
    <xdr:to>
      <xdr:col>15</xdr:col>
      <xdr:colOff>50800</xdr:colOff>
      <xdr:row>33</xdr:row>
      <xdr:rowOff>64262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55793"/>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68453</xdr:rowOff>
    </xdr:from>
    <xdr:to>
      <xdr:col>10</xdr:col>
      <xdr:colOff>114300</xdr:colOff>
      <xdr:row>31</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834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8128</xdr:rowOff>
    </xdr:from>
    <xdr:to>
      <xdr:col>20</xdr:col>
      <xdr:colOff>38100</xdr:colOff>
      <xdr:row>33</xdr:row>
      <xdr:rowOff>109728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126255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13462</xdr:rowOff>
    </xdr:from>
    <xdr:to>
      <xdr:col>15</xdr:col>
      <xdr:colOff>101600</xdr:colOff>
      <xdr:row>33</xdr:row>
      <xdr:rowOff>115062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131589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90043</xdr:rowOff>
    </xdr:from>
    <xdr:to>
      <xdr:col>10</xdr:col>
      <xdr:colOff>165100</xdr:colOff>
      <xdr:row>32</xdr:row>
      <xdr:rowOff>20193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36720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17653</xdr:rowOff>
    </xdr:from>
    <xdr:to>
      <xdr:col>6</xdr:col>
      <xdr:colOff>38100</xdr:colOff>
      <xdr:row>31</xdr:row>
      <xdr:rowOff>119253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135780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77240</xdr:rowOff>
    </xdr:from>
    <xdr:to>
      <xdr:col>24</xdr:col>
      <xdr:colOff>63500</xdr:colOff>
      <xdr:row>58</xdr:row>
      <xdr:rowOff>144028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1340"/>
          <a:ext cx="8382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77240</xdr:rowOff>
    </xdr:from>
    <xdr:to>
      <xdr:col>19</xdr:col>
      <xdr:colOff>177800</xdr:colOff>
      <xdr:row>58</xdr:row>
      <xdr:rowOff>142252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1340"/>
          <a:ext cx="889000" cy="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161469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1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35758</xdr:rowOff>
    </xdr:from>
    <xdr:to>
      <xdr:col>15</xdr:col>
      <xdr:colOff>50800</xdr:colOff>
      <xdr:row>58</xdr:row>
      <xdr:rowOff>142252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9858"/>
          <a:ext cx="889000" cy="1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35758</xdr:rowOff>
    </xdr:from>
    <xdr:to>
      <xdr:col>10</xdr:col>
      <xdr:colOff>114300</xdr:colOff>
      <xdr:row>58</xdr:row>
      <xdr:rowOff>143580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858"/>
          <a:ext cx="889000" cy="1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93228</xdr:rowOff>
    </xdr:from>
    <xdr:to>
      <xdr:col>24</xdr:col>
      <xdr:colOff>114300</xdr:colOff>
      <xdr:row>59</xdr:row>
      <xdr:rowOff>23378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26440</xdr:rowOff>
    </xdr:from>
    <xdr:to>
      <xdr:col>20</xdr:col>
      <xdr:colOff>38100</xdr:colOff>
      <xdr:row>58</xdr:row>
      <xdr:rowOff>128040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144567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91452</xdr:rowOff>
    </xdr:from>
    <xdr:to>
      <xdr:col>15</xdr:col>
      <xdr:colOff>101600</xdr:colOff>
      <xdr:row>59</xdr:row>
      <xdr:rowOff>21602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12729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156408</xdr:rowOff>
    </xdr:from>
    <xdr:to>
      <xdr:col>10</xdr:col>
      <xdr:colOff>165100</xdr:colOff>
      <xdr:row>58</xdr:row>
      <xdr:rowOff>86558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103085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92780</xdr:rowOff>
    </xdr:from>
    <xdr:to>
      <xdr:col>6</xdr:col>
      <xdr:colOff>38100</xdr:colOff>
      <xdr:row>59</xdr:row>
      <xdr:rowOff>22930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26848</xdr:rowOff>
    </xdr:from>
    <xdr:to>
      <xdr:col>24</xdr:col>
      <xdr:colOff>63500</xdr:colOff>
      <xdr:row>75</xdr:row>
      <xdr:rowOff>31899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85598"/>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26848</xdr:rowOff>
    </xdr:from>
    <xdr:to>
      <xdr:col>19</xdr:col>
      <xdr:colOff>177800</xdr:colOff>
      <xdr:row>76</xdr:row>
      <xdr:rowOff>19608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85598"/>
          <a:ext cx="889000" cy="16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19608</xdr:rowOff>
    </xdr:from>
    <xdr:to>
      <xdr:col>15</xdr:col>
      <xdr:colOff>50800</xdr:colOff>
      <xdr:row>76</xdr:row>
      <xdr:rowOff>135618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49808"/>
          <a:ext cx="889000" cy="1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117613</xdr:rowOff>
    </xdr:from>
    <xdr:to>
      <xdr:col>10</xdr:col>
      <xdr:colOff>114300</xdr:colOff>
      <xdr:row>76</xdr:row>
      <xdr:rowOff>135618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47813"/>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152549</xdr:rowOff>
    </xdr:from>
    <xdr:to>
      <xdr:col>24</xdr:col>
      <xdr:colOff>114300</xdr:colOff>
      <xdr:row>75</xdr:row>
      <xdr:rowOff>82699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3976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147498</xdr:rowOff>
    </xdr:from>
    <xdr:to>
      <xdr:col>20</xdr:col>
      <xdr:colOff>38100</xdr:colOff>
      <xdr:row>75</xdr:row>
      <xdr:rowOff>77648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94175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1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140259</xdr:rowOff>
    </xdr:from>
    <xdr:to>
      <xdr:col>15</xdr:col>
      <xdr:colOff>101600</xdr:colOff>
      <xdr:row>76</xdr:row>
      <xdr:rowOff>70408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99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7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84818</xdr:rowOff>
    </xdr:from>
    <xdr:to>
      <xdr:col>10</xdr:col>
      <xdr:colOff>165100</xdr:colOff>
      <xdr:row>77</xdr:row>
      <xdr:rowOff>14968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31495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9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66813</xdr:rowOff>
    </xdr:from>
    <xdr:to>
      <xdr:col>6</xdr:col>
      <xdr:colOff>38100</xdr:colOff>
      <xdr:row>76</xdr:row>
      <xdr:rowOff>168413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18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59444</xdr:rowOff>
    </xdr:from>
    <xdr:to>
      <xdr:col>24</xdr:col>
      <xdr:colOff>63500</xdr:colOff>
      <xdr:row>98</xdr:row>
      <xdr:rowOff>70010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61544"/>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70010</xdr:rowOff>
    </xdr:from>
    <xdr:to>
      <xdr:col>19</xdr:col>
      <xdr:colOff>177800</xdr:colOff>
      <xdr:row>98</xdr:row>
      <xdr:rowOff>100299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7211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164078</xdr:rowOff>
    </xdr:from>
    <xdr:to>
      <xdr:col>15</xdr:col>
      <xdr:colOff>50800</xdr:colOff>
      <xdr:row>98</xdr:row>
      <xdr:rowOff>100299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94728"/>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164078</xdr:rowOff>
    </xdr:from>
    <xdr:to>
      <xdr:col>10</xdr:col>
      <xdr:colOff>114300</xdr:colOff>
      <xdr:row>98</xdr:row>
      <xdr:rowOff>33776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94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8644</xdr:rowOff>
    </xdr:from>
    <xdr:to>
      <xdr:col>24</xdr:col>
      <xdr:colOff>114300</xdr:colOff>
      <xdr:row>98</xdr:row>
      <xdr:rowOff>110244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158521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19210</xdr:rowOff>
    </xdr:from>
    <xdr:to>
      <xdr:col>20</xdr:col>
      <xdr:colOff>38100</xdr:colOff>
      <xdr:row>98</xdr:row>
      <xdr:rowOff>120810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111937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49499</xdr:rowOff>
    </xdr:from>
    <xdr:to>
      <xdr:col>15</xdr:col>
      <xdr:colOff>101600</xdr:colOff>
      <xdr:row>98</xdr:row>
      <xdr:rowOff>151099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142226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113278</xdr:rowOff>
    </xdr:from>
    <xdr:to>
      <xdr:col>10</xdr:col>
      <xdr:colOff>165100</xdr:colOff>
      <xdr:row>98</xdr:row>
      <xdr:rowOff>43428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34555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154426</xdr:rowOff>
    </xdr:from>
    <xdr:to>
      <xdr:col>6</xdr:col>
      <xdr:colOff>38100</xdr:colOff>
      <xdr:row>98</xdr:row>
      <xdr:rowOff>84576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75703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xdr:rowOff>
    </xdr:from>
    <xdr:to>
      <xdr:col>55</xdr:col>
      <xdr:colOff>0</xdr:colOff>
      <xdr:row>38</xdr:row>
      <xdr:rowOff>33172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276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xdr:rowOff>
    </xdr:from>
    <xdr:to>
      <xdr:col>50</xdr:col>
      <xdr:colOff>114300</xdr:colOff>
      <xdr:row>38</xdr:row>
      <xdr:rowOff>84836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27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46889</xdr:rowOff>
    </xdr:from>
    <xdr:to>
      <xdr:col>45</xdr:col>
      <xdr:colOff>177800</xdr:colOff>
      <xdr:row>38</xdr:row>
      <xdr:rowOff>84836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6198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46889</xdr:rowOff>
    </xdr:from>
    <xdr:to>
      <xdr:col>41</xdr:col>
      <xdr:colOff>50800</xdr:colOff>
      <xdr:row>38</xdr:row>
      <xdr:rowOff>82550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6198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153822</xdr:rowOff>
    </xdr:from>
    <xdr:to>
      <xdr:col>55</xdr:col>
      <xdr:colOff>50800</xdr:colOff>
      <xdr:row>38</xdr:row>
      <xdr:rowOff>83972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68749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1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133248</xdr:rowOff>
    </xdr:from>
    <xdr:to>
      <xdr:col>50</xdr:col>
      <xdr:colOff>165100</xdr:colOff>
      <xdr:row>38</xdr:row>
      <xdr:rowOff>63398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54525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34036</xdr:rowOff>
    </xdr:from>
    <xdr:to>
      <xdr:col>46</xdr:col>
      <xdr:colOff>38100</xdr:colOff>
      <xdr:row>38</xdr:row>
      <xdr:rowOff>135636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126763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167539</xdr:rowOff>
    </xdr:from>
    <xdr:to>
      <xdr:col>41</xdr:col>
      <xdr:colOff>101600</xdr:colOff>
      <xdr:row>38</xdr:row>
      <xdr:rowOff>97689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88816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37793</xdr:rowOff>
    </xdr:from>
    <xdr:to>
      <xdr:col>55</xdr:col>
      <xdr:colOff>0</xdr:colOff>
      <xdr:row>55</xdr:row>
      <xdr:rowOff>50644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124643"/>
          <a:ext cx="838200" cy="3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37793</xdr:rowOff>
    </xdr:from>
    <xdr:to>
      <xdr:col>50</xdr:col>
      <xdr:colOff>114300</xdr:colOff>
      <xdr:row>55</xdr:row>
      <xdr:rowOff>54285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124643"/>
          <a:ext cx="889000" cy="3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79965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54285</xdr:rowOff>
    </xdr:from>
    <xdr:to>
      <xdr:col>45</xdr:col>
      <xdr:colOff>177800</xdr:colOff>
      <xdr:row>55</xdr:row>
      <xdr:rowOff>150428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484035"/>
          <a:ext cx="889000" cy="9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58662</xdr:rowOff>
    </xdr:from>
    <xdr:to>
      <xdr:col>41</xdr:col>
      <xdr:colOff>50800</xdr:colOff>
      <xdr:row>55</xdr:row>
      <xdr:rowOff>150428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488412"/>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26767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171294</xdr:rowOff>
    </xdr:from>
    <xdr:to>
      <xdr:col>55</xdr:col>
      <xdr:colOff>50800</xdr:colOff>
      <xdr:row>55</xdr:row>
      <xdr:rowOff>101444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22721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2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158443</xdr:rowOff>
    </xdr:from>
    <xdr:to>
      <xdr:col>50</xdr:col>
      <xdr:colOff>165100</xdr:colOff>
      <xdr:row>53</xdr:row>
      <xdr:rowOff>88593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105120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8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3485</xdr:rowOff>
    </xdr:from>
    <xdr:to>
      <xdr:col>46</xdr:col>
      <xdr:colOff>38100</xdr:colOff>
      <xdr:row>55</xdr:row>
      <xdr:rowOff>105085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4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121612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2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99628</xdr:rowOff>
    </xdr:from>
    <xdr:to>
      <xdr:col>41</xdr:col>
      <xdr:colOff>101600</xdr:colOff>
      <xdr:row>56</xdr:row>
      <xdr:rowOff>29778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46305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3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7862</xdr:rowOff>
    </xdr:from>
    <xdr:to>
      <xdr:col>36</xdr:col>
      <xdr:colOff>165100</xdr:colOff>
      <xdr:row>55</xdr:row>
      <xdr:rowOff>109462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125989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2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134328</xdr:rowOff>
    </xdr:from>
    <xdr:to>
      <xdr:col>55</xdr:col>
      <xdr:colOff>0</xdr:colOff>
      <xdr:row>77</xdr:row>
      <xdr:rowOff>138957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35978"/>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134328</xdr:rowOff>
    </xdr:from>
    <xdr:to>
      <xdr:col>50</xdr:col>
      <xdr:colOff>114300</xdr:colOff>
      <xdr:row>77</xdr:row>
      <xdr:rowOff>150064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35978"/>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165988</xdr:rowOff>
    </xdr:from>
    <xdr:to>
      <xdr:col>45</xdr:col>
      <xdr:colOff>177800</xdr:colOff>
      <xdr:row>77</xdr:row>
      <xdr:rowOff>150064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196188"/>
          <a:ext cx="889000" cy="15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165988</xdr:rowOff>
    </xdr:from>
    <xdr:to>
      <xdr:col>41</xdr:col>
      <xdr:colOff>50800</xdr:colOff>
      <xdr:row>77</xdr:row>
      <xdr:rowOff>162979</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196188"/>
          <a:ext cx="889000" cy="1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88157</xdr:rowOff>
    </xdr:from>
    <xdr:to>
      <xdr:col>55</xdr:col>
      <xdr:colOff>50800</xdr:colOff>
      <xdr:row>78</xdr:row>
      <xdr:rowOff>18307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66584</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83528</xdr:rowOff>
    </xdr:from>
    <xdr:to>
      <xdr:col>50</xdr:col>
      <xdr:colOff>165100</xdr:colOff>
      <xdr:row>78</xdr:row>
      <xdr:rowOff>13678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3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99264</xdr:rowOff>
    </xdr:from>
    <xdr:to>
      <xdr:col>46</xdr:col>
      <xdr:colOff>38100</xdr:colOff>
      <xdr:row>78</xdr:row>
      <xdr:rowOff>29414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20541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3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115188</xdr:rowOff>
    </xdr:from>
    <xdr:to>
      <xdr:col>41</xdr:col>
      <xdr:colOff>101600</xdr:colOff>
      <xdr:row>77</xdr:row>
      <xdr:rowOff>45338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61866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112179</xdr:rowOff>
    </xdr:from>
    <xdr:to>
      <xdr:col>36</xdr:col>
      <xdr:colOff>165100</xdr:colOff>
      <xdr:row>78</xdr:row>
      <xdr:rowOff>42329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58856</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0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40624</xdr:rowOff>
    </xdr:from>
    <xdr:to>
      <xdr:col>55</xdr:col>
      <xdr:colOff>0</xdr:colOff>
      <xdr:row>99</xdr:row>
      <xdr:rowOff>48096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7014174"/>
          <a:ext cx="8382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40624</xdr:rowOff>
    </xdr:from>
    <xdr:to>
      <xdr:col>50</xdr:col>
      <xdr:colOff>114300</xdr:colOff>
      <xdr:row>99</xdr:row>
      <xdr:rowOff>47129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7014174"/>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47129</xdr:rowOff>
    </xdr:from>
    <xdr:to>
      <xdr:col>45</xdr:col>
      <xdr:colOff>177800</xdr:colOff>
      <xdr:row>99</xdr:row>
      <xdr:rowOff>52473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7020679"/>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52473</xdr:rowOff>
    </xdr:from>
    <xdr:to>
      <xdr:col>41</xdr:col>
      <xdr:colOff>50800</xdr:colOff>
      <xdr:row>99</xdr:row>
      <xdr:rowOff>53882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702602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168746</xdr:rowOff>
    </xdr:from>
    <xdr:to>
      <xdr:col>55</xdr:col>
      <xdr:colOff>50800</xdr:colOff>
      <xdr:row>99</xdr:row>
      <xdr:rowOff>98896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83673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161274</xdr:rowOff>
    </xdr:from>
    <xdr:to>
      <xdr:col>50</xdr:col>
      <xdr:colOff>165100</xdr:colOff>
      <xdr:row>99</xdr:row>
      <xdr:rowOff>91424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82551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167779</xdr:rowOff>
    </xdr:from>
    <xdr:to>
      <xdr:col>46</xdr:col>
      <xdr:colOff>38100</xdr:colOff>
      <xdr:row>99</xdr:row>
      <xdr:rowOff>97929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89056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1673</xdr:rowOff>
    </xdr:from>
    <xdr:to>
      <xdr:col>41</xdr:col>
      <xdr:colOff>101600</xdr:colOff>
      <xdr:row>99</xdr:row>
      <xdr:rowOff>103273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94400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3082</xdr:rowOff>
    </xdr:from>
    <xdr:to>
      <xdr:col>36</xdr:col>
      <xdr:colOff>165100</xdr:colOff>
      <xdr:row>99</xdr:row>
      <xdr:rowOff>104682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95809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6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38202</xdr:rowOff>
    </xdr:from>
    <xdr:to>
      <xdr:col>85</xdr:col>
      <xdr:colOff>127000</xdr:colOff>
      <xdr:row>37</xdr:row>
      <xdr:rowOff>114368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381852"/>
          <a:ext cx="838200" cy="7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64191</xdr:rowOff>
    </xdr:from>
    <xdr:to>
      <xdr:col>81</xdr:col>
      <xdr:colOff>50800</xdr:colOff>
      <xdr:row>37</xdr:row>
      <xdr:rowOff>114368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407841"/>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64191</xdr:rowOff>
    </xdr:from>
    <xdr:to>
      <xdr:col>76</xdr:col>
      <xdr:colOff>114300</xdr:colOff>
      <xdr:row>37</xdr:row>
      <xdr:rowOff>65605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07841"/>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65605</xdr:rowOff>
    </xdr:from>
    <xdr:to>
      <xdr:col>71</xdr:col>
      <xdr:colOff>177800</xdr:colOff>
      <xdr:row>37</xdr:row>
      <xdr:rowOff>142943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09255"/>
          <a:ext cx="889000" cy="7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38620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158852</xdr:rowOff>
    </xdr:from>
    <xdr:to>
      <xdr:col>85</xdr:col>
      <xdr:colOff>177800</xdr:colOff>
      <xdr:row>37</xdr:row>
      <xdr:rowOff>89002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1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63568</xdr:rowOff>
    </xdr:from>
    <xdr:to>
      <xdr:col>81</xdr:col>
      <xdr:colOff>101600</xdr:colOff>
      <xdr:row>37</xdr:row>
      <xdr:rowOff>165168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13391</xdr:rowOff>
    </xdr:from>
    <xdr:to>
      <xdr:col>76</xdr:col>
      <xdr:colOff>165100</xdr:colOff>
      <xdr:row>37</xdr:row>
      <xdr:rowOff>114991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131518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14805</xdr:rowOff>
    </xdr:from>
    <xdr:to>
      <xdr:col>72</xdr:col>
      <xdr:colOff>38100</xdr:colOff>
      <xdr:row>37</xdr:row>
      <xdr:rowOff>116405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132932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1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92143</xdr:rowOff>
    </xdr:from>
    <xdr:to>
      <xdr:col>67</xdr:col>
      <xdr:colOff>101600</xdr:colOff>
      <xdr:row>38</xdr:row>
      <xdr:rowOff>22293</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13420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146166</xdr:rowOff>
    </xdr:from>
    <xdr:to>
      <xdr:col>85</xdr:col>
      <xdr:colOff>126364</xdr:colOff>
      <xdr:row>59</xdr:row>
      <xdr:rowOff>104974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9404466"/>
          <a:ext cx="1269" cy="81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108801</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104974</xdr:rowOff>
    </xdr:from>
    <xdr:to>
      <xdr:col>86</xdr:col>
      <xdr:colOff>25400</xdr:colOff>
      <xdr:row>59</xdr:row>
      <xdr:rowOff>104974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2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92843</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917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146166</xdr:rowOff>
    </xdr:from>
    <xdr:to>
      <xdr:col>86</xdr:col>
      <xdr:colOff>25400</xdr:colOff>
      <xdr:row>54</xdr:row>
      <xdr:rowOff>146166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94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26499</xdr:rowOff>
    </xdr:from>
    <xdr:to>
      <xdr:col>85</xdr:col>
      <xdr:colOff>127000</xdr:colOff>
      <xdr:row>57</xdr:row>
      <xdr:rowOff>49153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627699"/>
          <a:ext cx="838200" cy="19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54155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82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75728</xdr:rowOff>
    </xdr:from>
    <xdr:to>
      <xdr:col>85</xdr:col>
      <xdr:colOff>177800</xdr:colOff>
      <xdr:row>58</xdr:row>
      <xdr:rowOff>5878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8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20207</xdr:rowOff>
    </xdr:from>
    <xdr:to>
      <xdr:col>81</xdr:col>
      <xdr:colOff>50800</xdr:colOff>
      <xdr:row>57</xdr:row>
      <xdr:rowOff>49153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621407"/>
          <a:ext cx="889000" cy="20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97358</xdr:rowOff>
    </xdr:from>
    <xdr:to>
      <xdr:col>81</xdr:col>
      <xdr:colOff>101600</xdr:colOff>
      <xdr:row>58</xdr:row>
      <xdr:rowOff>27508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18635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106564</xdr:rowOff>
    </xdr:from>
    <xdr:to>
      <xdr:col>76</xdr:col>
      <xdr:colOff>114300</xdr:colOff>
      <xdr:row>56</xdr:row>
      <xdr:rowOff>20207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8679064"/>
          <a:ext cx="889000" cy="94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83707</xdr:rowOff>
    </xdr:from>
    <xdr:to>
      <xdr:col>76</xdr:col>
      <xdr:colOff>165100</xdr:colOff>
      <xdr:row>58</xdr:row>
      <xdr:rowOff>13857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85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106564</xdr:rowOff>
    </xdr:from>
    <xdr:to>
      <xdr:col>71</xdr:col>
      <xdr:colOff>177800</xdr:colOff>
      <xdr:row>55</xdr:row>
      <xdr:rowOff>40433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8679064"/>
          <a:ext cx="889000" cy="79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69926</xdr:rowOff>
    </xdr:from>
    <xdr:to>
      <xdr:col>72</xdr:col>
      <xdr:colOff>38100</xdr:colOff>
      <xdr:row>58</xdr:row>
      <xdr:rowOff>76</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162653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68152</xdr:rowOff>
    </xdr:from>
    <xdr:to>
      <xdr:col>67</xdr:col>
      <xdr:colOff>101600</xdr:colOff>
      <xdr:row>57</xdr:row>
      <xdr:rowOff>169752</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160879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147149</xdr:rowOff>
    </xdr:from>
    <xdr:to>
      <xdr:col>85</xdr:col>
      <xdr:colOff>177800</xdr:colOff>
      <xdr:row>56</xdr:row>
      <xdr:rowOff>77299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170026</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169803</xdr:rowOff>
    </xdr:from>
    <xdr:to>
      <xdr:col>81</xdr:col>
      <xdr:colOff>101600</xdr:colOff>
      <xdr:row>57</xdr:row>
      <xdr:rowOff>99953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116480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140857</xdr:rowOff>
    </xdr:from>
    <xdr:to>
      <xdr:col>76</xdr:col>
      <xdr:colOff>165100</xdr:colOff>
      <xdr:row>56</xdr:row>
      <xdr:rowOff>71007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5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87534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3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55764</xdr:rowOff>
    </xdr:from>
    <xdr:to>
      <xdr:col>72</xdr:col>
      <xdr:colOff>38100</xdr:colOff>
      <xdr:row>50</xdr:row>
      <xdr:rowOff>157364</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8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2441</xdr:rowOff>
    </xdr:from>
    <xdr:ext cx="599010"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03795" y="840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161083</xdr:rowOff>
    </xdr:from>
    <xdr:to>
      <xdr:col>67</xdr:col>
      <xdr:colOff>101600</xdr:colOff>
      <xdr:row>55</xdr:row>
      <xdr:rowOff>91233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4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107760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19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114440</xdr:rowOff>
    </xdr:from>
    <xdr:to>
      <xdr:col>85</xdr:col>
      <xdr:colOff>127000</xdr:colOff>
      <xdr:row>78</xdr:row>
      <xdr:rowOff>128479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487540"/>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114440</xdr:rowOff>
    </xdr:from>
    <xdr:to>
      <xdr:col>81</xdr:col>
      <xdr:colOff>50800</xdr:colOff>
      <xdr:row>78</xdr:row>
      <xdr:rowOff>141529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48754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85598</xdr:rowOff>
    </xdr:from>
    <xdr:to>
      <xdr:col>76</xdr:col>
      <xdr:colOff>114300</xdr:colOff>
      <xdr:row>78</xdr:row>
      <xdr:rowOff>141529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458698"/>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85598</xdr:rowOff>
    </xdr:from>
    <xdr:to>
      <xdr:col>71</xdr:col>
      <xdr:colOff>177800</xdr:colOff>
      <xdr:row>79</xdr:row>
      <xdr:rowOff>9989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458698"/>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44530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77679</xdr:rowOff>
    </xdr:from>
    <xdr:to>
      <xdr:col>85</xdr:col>
      <xdr:colOff>177800</xdr:colOff>
      <xdr:row>79</xdr:row>
      <xdr:rowOff>7829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170406</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3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63640</xdr:rowOff>
    </xdr:from>
    <xdr:to>
      <xdr:col>81</xdr:col>
      <xdr:colOff>101600</xdr:colOff>
      <xdr:row>78</xdr:row>
      <xdr:rowOff>165240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156367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90729</xdr:rowOff>
    </xdr:from>
    <xdr:to>
      <xdr:col>76</xdr:col>
      <xdr:colOff>165100</xdr:colOff>
      <xdr:row>79</xdr:row>
      <xdr:rowOff>20879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4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12006</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5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34798</xdr:rowOff>
    </xdr:from>
    <xdr:to>
      <xdr:col>72</xdr:col>
      <xdr:colOff>38100</xdr:colOff>
      <xdr:row>78</xdr:row>
      <xdr:rowOff>136398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152925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18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130639</xdr:rowOff>
    </xdr:from>
    <xdr:to>
      <xdr:col>67</xdr:col>
      <xdr:colOff>101600</xdr:colOff>
      <xdr:row>79</xdr:row>
      <xdr:rowOff>60789</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51916</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5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151575</xdr:rowOff>
    </xdr:from>
    <xdr:to>
      <xdr:col>85</xdr:col>
      <xdr:colOff>127000</xdr:colOff>
      <xdr:row>96</xdr:row>
      <xdr:rowOff>167869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439325"/>
          <a:ext cx="8382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167869</xdr:rowOff>
    </xdr:from>
    <xdr:to>
      <xdr:col>81</xdr:col>
      <xdr:colOff>50800</xdr:colOff>
      <xdr:row>97</xdr:row>
      <xdr:rowOff>58369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270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127394</xdr:rowOff>
    </xdr:from>
    <xdr:to>
      <xdr:col>76</xdr:col>
      <xdr:colOff>114300</xdr:colOff>
      <xdr:row>97</xdr:row>
      <xdr:rowOff>58369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243694"/>
          <a:ext cx="889000" cy="4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127394</xdr:rowOff>
    </xdr:from>
    <xdr:to>
      <xdr:col>71</xdr:col>
      <xdr:colOff>177800</xdr:colOff>
      <xdr:row>97</xdr:row>
      <xdr:rowOff>110465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243694"/>
          <a:ext cx="889000" cy="4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140936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100775</xdr:rowOff>
    </xdr:from>
    <xdr:to>
      <xdr:col>85</xdr:col>
      <xdr:colOff>177800</xdr:colOff>
      <xdr:row>96</xdr:row>
      <xdr:rowOff>30925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123652</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117069</xdr:rowOff>
    </xdr:from>
    <xdr:to>
      <xdr:col>81</xdr:col>
      <xdr:colOff>101600</xdr:colOff>
      <xdr:row>97</xdr:row>
      <xdr:rowOff>47219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63746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3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7569</xdr:rowOff>
    </xdr:from>
    <xdr:to>
      <xdr:col>76</xdr:col>
      <xdr:colOff>165100</xdr:colOff>
      <xdr:row>97</xdr:row>
      <xdr:rowOff>109169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125696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4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76594</xdr:rowOff>
    </xdr:from>
    <xdr:to>
      <xdr:col>72</xdr:col>
      <xdr:colOff>38100</xdr:colOff>
      <xdr:row>95</xdr:row>
      <xdr:rowOff>6744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1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23271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59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59665</xdr:rowOff>
    </xdr:from>
    <xdr:to>
      <xdr:col>67</xdr:col>
      <xdr:colOff>101600</xdr:colOff>
      <xdr:row>97</xdr:row>
      <xdr:rowOff>161265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152392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36503</xdr:rowOff>
    </xdr:from>
    <xdr:to>
      <xdr:col>116</xdr:col>
      <xdr:colOff>63500</xdr:colOff>
      <xdr:row>39</xdr:row>
      <xdr:rowOff>37483</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1323300" y="672305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143418</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65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37483</xdr:rowOff>
    </xdr:from>
    <xdr:to>
      <xdr:col>111</xdr:col>
      <xdr:colOff>177800</xdr:colOff>
      <xdr:row>39</xdr:row>
      <xdr:rowOff>38136</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20434300" y="67240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38136</xdr:rowOff>
    </xdr:from>
    <xdr:to>
      <xdr:col>107</xdr:col>
      <xdr:colOff>50800</xdr:colOff>
      <xdr:row>39</xdr:row>
      <xdr:rowOff>38626</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9545300" y="672468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38626</xdr:rowOff>
    </xdr:from>
    <xdr:to>
      <xdr:col>102</xdr:col>
      <xdr:colOff>114300</xdr:colOff>
      <xdr:row>39</xdr:row>
      <xdr:rowOff>39443</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flipV="1">
          <a:off x="18656300" y="672517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89044</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7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105209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157153</xdr:rowOff>
    </xdr:from>
    <xdr:to>
      <xdr:col>116</xdr:col>
      <xdr:colOff>114300</xdr:colOff>
      <xdr:row>39</xdr:row>
      <xdr:rowOff>87303</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116531</xdr:rowOff>
    </xdr:from>
    <xdr:ext cx="378565"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46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158133</xdr:rowOff>
    </xdr:from>
    <xdr:to>
      <xdr:col>112</xdr:col>
      <xdr:colOff>38100</xdr:colOff>
      <xdr:row>39</xdr:row>
      <xdr:rowOff>88283</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79410</xdr:rowOff>
    </xdr:from>
    <xdr:ext cx="378565"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4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158786</xdr:rowOff>
    </xdr:from>
    <xdr:to>
      <xdr:col>107</xdr:col>
      <xdr:colOff>101600</xdr:colOff>
      <xdr:row>39</xdr:row>
      <xdr:rowOff>88936</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80063</xdr:rowOff>
    </xdr:from>
    <xdr:ext cx="378565"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5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159276</xdr:rowOff>
    </xdr:from>
    <xdr:to>
      <xdr:col>102</xdr:col>
      <xdr:colOff>165100</xdr:colOff>
      <xdr:row>39</xdr:row>
      <xdr:rowOff>89426</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6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105953</xdr:rowOff>
    </xdr:from>
    <xdr:ext cx="378565"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6017" y="6449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160093</xdr:rowOff>
    </xdr:from>
    <xdr:to>
      <xdr:col>98</xdr:col>
      <xdr:colOff>38100</xdr:colOff>
      <xdr:row>39</xdr:row>
      <xdr:rowOff>90243</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106770</xdr:rowOff>
    </xdr:from>
    <xdr:ext cx="378565"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7017" y="645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83,899</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17,831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を上回っており</a:t>
          </a:r>
          <a:r>
            <a:rPr kumimoji="1" lang="ja-JP" altLang="ja-JP" sz="1100">
              <a:solidFill>
                <a:schemeClr val="dk1"/>
              </a:solidFill>
              <a:effectLst/>
              <a:latin typeface="+mn-lt"/>
              <a:ea typeface="+mn-ea"/>
              <a:cs typeface="+mn-cs"/>
            </a:rPr>
            <a:t>高い状況である。平成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年度が突出しているのは、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つの幼稚園と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つの保育所を統合し、新こども園を改築した事、小学校における大規模改修事業があった事及び、数億円にのぼる、中学校建設に係るＰＦＩ事業サービス購入費があった事などが主な要因である。</a:t>
          </a:r>
          <a:endParaRPr lang="ja-JP" altLang="ja-JP" sz="1400">
            <a:effectLst/>
          </a:endParaRPr>
        </a:p>
        <a:p>
          <a:r>
            <a:rPr kumimoji="1" lang="ja-JP" altLang="ja-JP" sz="1100">
              <a:solidFill>
                <a:schemeClr val="dk1"/>
              </a:solidFill>
              <a:effectLst/>
              <a:latin typeface="+mn-lt"/>
              <a:ea typeface="+mn-ea"/>
              <a:cs typeface="+mn-cs"/>
            </a:rPr>
            <a:t>・議会費が住民一人当たり</a:t>
          </a:r>
          <a:r>
            <a:rPr kumimoji="1" lang="en-US" altLang="ja-JP" sz="1100">
              <a:solidFill>
                <a:schemeClr val="dk1"/>
              </a:solidFill>
              <a:effectLst/>
              <a:latin typeface="+mn-lt"/>
              <a:ea typeface="+mn-ea"/>
              <a:cs typeface="+mn-cs"/>
            </a:rPr>
            <a:t>7,028</a:t>
          </a:r>
          <a:r>
            <a:rPr kumimoji="1" lang="ja-JP" altLang="ja-JP" sz="1100">
              <a:solidFill>
                <a:schemeClr val="dk1"/>
              </a:solidFill>
              <a:effectLst/>
              <a:latin typeface="+mn-lt"/>
              <a:ea typeface="+mn-ea"/>
              <a:cs typeface="+mn-cs"/>
            </a:rPr>
            <a:t>円となっており、類似団体平均に比べて高いのは、類似団体に比べて議員報酬が高いことではなく、人口に対して議員数（定数</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名）が多いことが主な要因である。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13,039</a:t>
          </a:r>
          <a:r>
            <a:rPr kumimoji="1" lang="ja-JP" altLang="ja-JP" sz="1100">
              <a:solidFill>
                <a:schemeClr val="dk1"/>
              </a:solidFill>
              <a:effectLst/>
              <a:latin typeface="+mn-lt"/>
              <a:ea typeface="+mn-ea"/>
              <a:cs typeface="+mn-cs"/>
            </a:rPr>
            <a:t>円となっており、類似団体平均を下回っ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年度が突出しているのは、国の交付金事業であるプレミアム付商品券発行事業やイベント事業等があった事によるものである。</a:t>
          </a:r>
          <a:endParaRPr lang="ja-JP" altLang="ja-JP" sz="1400">
            <a:effectLst/>
          </a:endParaRPr>
        </a:p>
        <a:p>
          <a:r>
            <a:rPr kumimoji="1" lang="ja-JP" altLang="ja-JP" sz="1100">
              <a:solidFill>
                <a:schemeClr val="dk1"/>
              </a:solidFill>
              <a:effectLst/>
              <a:latin typeface="+mn-lt"/>
              <a:ea typeface="+mn-ea"/>
              <a:cs typeface="+mn-cs"/>
            </a:rPr>
            <a:t>・公債費は性質別歳出決算分析表（住民一人当たりのコスト）で記述したとおりである。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実質単年度収支において、平成２</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年度及び平成２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年度ともに赤字となり、平成２６年度</a:t>
          </a:r>
          <a:r>
            <a:rPr kumimoji="1" lang="ja-JP" altLang="en-US" sz="1050">
              <a:solidFill>
                <a:schemeClr val="dk1"/>
              </a:solidFill>
              <a:effectLst/>
              <a:latin typeface="+mn-lt"/>
              <a:ea typeface="+mn-ea"/>
              <a:cs typeface="+mn-cs"/>
            </a:rPr>
            <a:t>、平成２８年度</a:t>
          </a:r>
          <a:r>
            <a:rPr kumimoji="1" lang="ja-JP" altLang="ja-JP" sz="1050">
              <a:solidFill>
                <a:schemeClr val="dk1"/>
              </a:solidFill>
              <a:effectLst/>
              <a:latin typeface="+mn-lt"/>
              <a:ea typeface="+mn-ea"/>
              <a:cs typeface="+mn-cs"/>
            </a:rPr>
            <a:t>及び平成</a:t>
          </a:r>
          <a:r>
            <a:rPr kumimoji="1" lang="ja-JP" altLang="en-US" sz="1050">
              <a:solidFill>
                <a:schemeClr val="dk1"/>
              </a:solidFill>
              <a:effectLst/>
              <a:latin typeface="+mn-lt"/>
              <a:ea typeface="+mn-ea"/>
              <a:cs typeface="+mn-cs"/>
            </a:rPr>
            <a:t>３０</a:t>
          </a:r>
          <a:r>
            <a:rPr kumimoji="1" lang="ja-JP" altLang="ja-JP" sz="1050">
              <a:solidFill>
                <a:schemeClr val="dk1"/>
              </a:solidFill>
              <a:effectLst/>
              <a:latin typeface="+mn-lt"/>
              <a:ea typeface="+mn-ea"/>
              <a:cs typeface="+mn-cs"/>
            </a:rPr>
            <a:t>年度は黒字となった。中でも平成２７年度の赤字は１１．２９％と突出しており、その主な原因としては、財政調整基金を１０億円取崩し、特定目的基金に積み替えたことがあげられる。今後、普通交付税は国の財政状況の悪化や人口減少の影響により、下降気味に推移すると思われ、さらに合併団体であるため、合併特例措置（激変緩和措置期間）が終了する</a:t>
          </a:r>
          <a:r>
            <a:rPr kumimoji="1" lang="ja-JP" altLang="en-US" sz="1050">
              <a:solidFill>
                <a:schemeClr val="dk1"/>
              </a:solidFill>
              <a:effectLst/>
              <a:latin typeface="+mn-lt"/>
              <a:ea typeface="+mn-ea"/>
              <a:cs typeface="+mn-cs"/>
            </a:rPr>
            <a:t>令和</a:t>
          </a:r>
          <a:r>
            <a:rPr kumimoji="1" lang="ja-JP" altLang="ja-JP" sz="1050">
              <a:solidFill>
                <a:schemeClr val="dk1"/>
              </a:solidFill>
              <a:effectLst/>
              <a:latin typeface="+mn-lt"/>
              <a:ea typeface="+mn-ea"/>
              <a:cs typeface="+mn-cs"/>
            </a:rPr>
            <a:t>３年度には</a:t>
          </a:r>
          <a:r>
            <a:rPr kumimoji="1" lang="ja-JP" altLang="en-US" sz="1050">
              <a:solidFill>
                <a:schemeClr val="dk1"/>
              </a:solidFill>
              <a:effectLst/>
              <a:latin typeface="+mn-lt"/>
              <a:ea typeface="+mn-ea"/>
              <a:cs typeface="+mn-cs"/>
            </a:rPr>
            <a:t>数億</a:t>
          </a:r>
          <a:r>
            <a:rPr kumimoji="1" lang="ja-JP" altLang="ja-JP" sz="1050">
              <a:solidFill>
                <a:schemeClr val="dk1"/>
              </a:solidFill>
              <a:effectLst/>
              <a:latin typeface="+mn-lt"/>
              <a:ea typeface="+mn-ea"/>
              <a:cs typeface="+mn-cs"/>
            </a:rPr>
            <a:t>円の減額とな</a:t>
          </a:r>
          <a:r>
            <a:rPr kumimoji="1" lang="ja-JP" altLang="en-US" sz="1050">
              <a:solidFill>
                <a:schemeClr val="dk1"/>
              </a:solidFill>
              <a:effectLst/>
              <a:latin typeface="+mn-lt"/>
              <a:ea typeface="+mn-ea"/>
              <a:cs typeface="+mn-cs"/>
            </a:rPr>
            <a:t>る見込みであ</a:t>
          </a:r>
          <a:r>
            <a:rPr kumimoji="1" lang="ja-JP" altLang="ja-JP" sz="1050">
              <a:solidFill>
                <a:schemeClr val="dk1"/>
              </a:solidFill>
              <a:effectLst/>
              <a:latin typeface="+mn-lt"/>
              <a:ea typeface="+mn-ea"/>
              <a:cs typeface="+mn-cs"/>
            </a:rPr>
            <a:t>り、財政調整基金を始めとする各種基金の運用による財政運営が求められてくることから、国の動き等を注視していく必要がある。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となり赤字比率はない。今後も、各特別会計においては、独立採算の原則を念頭に、安易に一般会計からの繰り入れに依存することなく、長期的な経営視点に立ってなお一層の経費の削減・合理化や使用料等の改定も含めた積極的な収入確保に努める。また一般会計においては、実質収支比率同様に今後は、地方交付税の減少等一般財源の確保が厳しい状況となると思われ、財政調整基金を始めとする各種基金の運用による財政運営が求められることから、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11128135</v>
      </c>
      <c r="BO4" s="392"/>
      <c r="BP4" s="392"/>
      <c r="BQ4" s="392"/>
      <c r="BR4" s="392"/>
      <c r="BS4" s="392"/>
      <c r="BT4" s="392"/>
      <c r="BU4" s="393"/>
      <c r="BV4" s="391">
        <v>11518416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5.9</v>
      </c>
      <c r="CU4" s="398"/>
      <c r="CV4" s="398"/>
      <c r="CW4" s="398"/>
      <c r="CX4" s="398"/>
      <c r="CY4" s="398"/>
      <c r="CZ4" s="398"/>
      <c r="DA4" s="399"/>
      <c r="DB4" s="397">
        <v>4.4000000000000004</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10474059</v>
      </c>
      <c r="BO5" s="429"/>
      <c r="BP5" s="429"/>
      <c r="BQ5" s="429"/>
      <c r="BR5" s="429"/>
      <c r="BS5" s="429"/>
      <c r="BT5" s="429"/>
      <c r="BU5" s="430"/>
      <c r="BV5" s="428">
        <v>11191911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85.7</v>
      </c>
      <c r="CU5" s="426"/>
      <c r="CV5" s="426"/>
      <c r="CW5" s="426"/>
      <c r="CX5" s="426"/>
      <c r="CY5" s="426"/>
      <c r="CZ5" s="426"/>
      <c r="DA5" s="427"/>
      <c r="DB5" s="425">
        <v>86.7</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654076</v>
      </c>
      <c r="BO6" s="429"/>
      <c r="BP6" s="429"/>
      <c r="BQ6" s="429"/>
      <c r="BR6" s="429"/>
      <c r="BS6" s="429"/>
      <c r="BT6" s="429"/>
      <c r="BU6" s="430"/>
      <c r="BV6" s="428">
        <v>326505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v>
      </c>
      <c r="CU6" s="466"/>
      <c r="CV6" s="466"/>
      <c r="CW6" s="466"/>
      <c r="CX6" s="466"/>
      <c r="CY6" s="466"/>
      <c r="CZ6" s="466"/>
      <c r="DA6" s="467"/>
      <c r="DB6" s="465">
        <v>88</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250771</v>
      </c>
      <c r="BO7" s="429"/>
      <c r="BP7" s="429"/>
      <c r="BQ7" s="429"/>
      <c r="BR7" s="429"/>
      <c r="BS7" s="429"/>
      <c r="BT7" s="429"/>
      <c r="BU7" s="430"/>
      <c r="BV7" s="428">
        <v>35804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6871580</v>
      </c>
      <c r="CU7" s="429"/>
      <c r="CV7" s="429"/>
      <c r="CW7" s="429"/>
      <c r="CX7" s="429"/>
      <c r="CY7" s="429"/>
      <c r="CZ7" s="429"/>
      <c r="DA7" s="430"/>
      <c r="DB7" s="428">
        <v>6677211</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403305</v>
      </c>
      <c r="BO8" s="429"/>
      <c r="BP8" s="429"/>
      <c r="BQ8" s="429"/>
      <c r="BR8" s="429"/>
      <c r="BS8" s="429"/>
      <c r="BT8" s="429"/>
      <c r="BU8" s="430"/>
      <c r="BV8" s="428">
        <v>290701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0.36</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18377</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112604</v>
      </c>
      <c r="BO9" s="429"/>
      <c r="BP9" s="429"/>
      <c r="BQ9" s="429"/>
      <c r="BR9" s="429"/>
      <c r="BS9" s="429"/>
      <c r="BT9" s="429"/>
      <c r="BU9" s="430"/>
      <c r="BV9" s="428">
        <v>-251655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17.2</v>
      </c>
      <c r="CU9" s="426"/>
      <c r="CV9" s="426"/>
      <c r="CW9" s="426"/>
      <c r="CX9" s="426"/>
      <c r="CY9" s="426"/>
      <c r="CZ9" s="426"/>
      <c r="DA9" s="427"/>
      <c r="DB9" s="425">
        <v>14.8</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19087</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13904</v>
      </c>
      <c r="BO10" s="429"/>
      <c r="BP10" s="429"/>
      <c r="BQ10" s="429"/>
      <c r="BR10" s="429"/>
      <c r="BS10" s="429"/>
      <c r="BT10" s="429"/>
      <c r="BU10" s="430"/>
      <c r="BV10" s="428">
        <v>17163</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2">
      <c r="A12" s="186"/>
      <c r="B12" s="488" t="s">
        <v>132</v>
      </c>
      <c r="C12" s="489"/>
      <c r="D12" s="489"/>
      <c r="E12" s="489"/>
      <c r="F12" s="489"/>
      <c r="G12" s="489"/>
      <c r="H12" s="489"/>
      <c r="I12" s="489"/>
      <c r="J12" s="489"/>
      <c r="K12" s="490"/>
      <c r="L12" s="497" t="s">
        <v>133</v>
      </c>
      <c r="M12" s="498"/>
      <c r="N12" s="498"/>
      <c r="O12" s="498"/>
      <c r="P12" s="498"/>
      <c r="Q12" s="499"/>
      <c r="R12" s="500">
        <v>18660</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137</v>
      </c>
      <c r="AV12" s="461"/>
      <c r="AW12" s="461"/>
      <c r="AX12" s="461"/>
      <c r="AY12" s="462" t="s">
        <v>138</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340000</v>
      </c>
      <c r="BW12" s="429"/>
      <c r="BX12" s="429"/>
      <c r="BY12" s="429"/>
      <c r="BZ12" s="429"/>
      <c r="CA12" s="429"/>
      <c r="CB12" s="429"/>
      <c r="CC12" s="430"/>
      <c r="CD12" s="431" t="s">
        <v>139</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141</v>
      </c>
      <c r="N13" s="517"/>
      <c r="O13" s="517"/>
      <c r="P13" s="517"/>
      <c r="Q13" s="518"/>
      <c r="R13" s="509">
        <v>18485</v>
      </c>
      <c r="S13" s="510"/>
      <c r="T13" s="510"/>
      <c r="U13" s="510"/>
      <c r="V13" s="511"/>
      <c r="W13" s="444" t="s">
        <v>142</v>
      </c>
      <c r="X13" s="445"/>
      <c r="Y13" s="445"/>
      <c r="Z13" s="445"/>
      <c r="AA13" s="445"/>
      <c r="AB13" s="435"/>
      <c r="AC13" s="479">
        <v>1134</v>
      </c>
      <c r="AD13" s="480"/>
      <c r="AE13" s="480"/>
      <c r="AF13" s="480"/>
      <c r="AG13" s="519"/>
      <c r="AH13" s="479">
        <v>1332</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126508</v>
      </c>
      <c r="BO13" s="429"/>
      <c r="BP13" s="429"/>
      <c r="BQ13" s="429"/>
      <c r="BR13" s="429"/>
      <c r="BS13" s="429"/>
      <c r="BT13" s="429"/>
      <c r="BU13" s="430"/>
      <c r="BV13" s="428">
        <v>-574492</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7.2</v>
      </c>
      <c r="CU13" s="426"/>
      <c r="CV13" s="426"/>
      <c r="CW13" s="426"/>
      <c r="CX13" s="426"/>
      <c r="CY13" s="426"/>
      <c r="CZ13" s="426"/>
      <c r="DA13" s="427"/>
      <c r="DB13" s="425">
        <v>7</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147</v>
      </c>
      <c r="M14" s="507"/>
      <c r="N14" s="507"/>
      <c r="O14" s="507"/>
      <c r="P14" s="507"/>
      <c r="Q14" s="508"/>
      <c r="R14" s="509">
        <v>18934</v>
      </c>
      <c r="S14" s="510"/>
      <c r="T14" s="510"/>
      <c r="U14" s="510"/>
      <c r="V14" s="511"/>
      <c r="W14" s="418"/>
      <c r="X14" s="419"/>
      <c r="Y14" s="419"/>
      <c r="Z14" s="419"/>
      <c r="AA14" s="419"/>
      <c r="AB14" s="408"/>
      <c r="AC14" s="512">
        <v>13</v>
      </c>
      <c r="AD14" s="513"/>
      <c r="AE14" s="513"/>
      <c r="AF14" s="513"/>
      <c r="AG14" s="514"/>
      <c r="AH14" s="512">
        <v>14.7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t="s">
        <v>131</v>
      </c>
      <c r="CU14" s="524"/>
      <c r="CV14" s="524"/>
      <c r="CW14" s="524"/>
      <c r="CX14" s="524"/>
      <c r="CY14" s="524"/>
      <c r="CZ14" s="524"/>
      <c r="DA14" s="525"/>
      <c r="DB14" s="523" t="s">
        <v>149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150</v>
      </c>
      <c r="N15" s="517"/>
      <c r="O15" s="517"/>
      <c r="P15" s="517"/>
      <c r="Q15" s="518"/>
      <c r="R15" s="509">
        <v>18788</v>
      </c>
      <c r="S15" s="510"/>
      <c r="T15" s="510"/>
      <c r="U15" s="510"/>
      <c r="V15" s="511"/>
      <c r="W15" s="444" t="s">
        <v>151</v>
      </c>
      <c r="X15" s="445"/>
      <c r="Y15" s="445"/>
      <c r="Z15" s="445"/>
      <c r="AA15" s="445"/>
      <c r="AB15" s="435"/>
      <c r="AC15" s="479">
        <v>2501</v>
      </c>
      <c r="AD15" s="480"/>
      <c r="AE15" s="480"/>
      <c r="AF15" s="480"/>
      <c r="AG15" s="519"/>
      <c r="AH15" s="479">
        <v>2523</v>
      </c>
      <c r="AI15" s="480"/>
      <c r="AJ15" s="480"/>
      <c r="AK15" s="480"/>
      <c r="AL15" s="481"/>
      <c r="AM15" s="457"/>
      <c r="AN15" s="458"/>
      <c r="AO15" s="458"/>
      <c r="AP15" s="458"/>
      <c r="AQ15" s="458"/>
      <c r="AR15" s="458"/>
      <c r="AS15" s="458"/>
      <c r="AT15" s="459"/>
      <c r="AU15" s="460"/>
      <c r="AV15" s="461"/>
      <c r="AW15" s="461"/>
      <c r="AX15" s="461"/>
      <c r="AY15" s="388" t="s">
        <v>152</v>
      </c>
      <c r="AZ15" s="389"/>
      <c r="BA15" s="389"/>
      <c r="BB15" s="389"/>
      <c r="BC15" s="389"/>
      <c r="BD15" s="389"/>
      <c r="BE15" s="389"/>
      <c r="BF15" s="389"/>
      <c r="BG15" s="389"/>
      <c r="BH15" s="389"/>
      <c r="BI15" s="389"/>
      <c r="BJ15" s="389"/>
      <c r="BK15" s="389"/>
      <c r="BL15" s="389"/>
      <c r="BM15" s="390"/>
      <c r="BN15" s="391">
        <v>2016790</v>
      </c>
      <c r="BO15" s="392"/>
      <c r="BP15" s="392"/>
      <c r="BQ15" s="392"/>
      <c r="BR15" s="392"/>
      <c r="BS15" s="392"/>
      <c r="BT15" s="392"/>
      <c r="BU15" s="393"/>
      <c r="BV15" s="391">
        <v>1986968</v>
      </c>
      <c r="BW15" s="392"/>
      <c r="BX15" s="392"/>
      <c r="BY15" s="392"/>
      <c r="BZ15" s="392"/>
      <c r="CA15" s="392"/>
      <c r="CB15" s="392"/>
      <c r="CC15" s="393"/>
      <c r="CD15" s="526" t="s">
        <v>153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154</v>
      </c>
      <c r="M16" s="537"/>
      <c r="N16" s="537"/>
      <c r="O16" s="537"/>
      <c r="P16" s="537"/>
      <c r="Q16" s="538"/>
      <c r="R16" s="529" t="s">
        <v>155</v>
      </c>
      <c r="S16" s="530"/>
      <c r="T16" s="530"/>
      <c r="U16" s="530"/>
      <c r="V16" s="531"/>
      <c r="W16" s="418"/>
      <c r="X16" s="419"/>
      <c r="Y16" s="419"/>
      <c r="Z16" s="419"/>
      <c r="AA16" s="419"/>
      <c r="AB16" s="408"/>
      <c r="AC16" s="512">
        <v>28.8</v>
      </c>
      <c r="AD16" s="513"/>
      <c r="AE16" s="513"/>
      <c r="AF16" s="513"/>
      <c r="AG16" s="514"/>
      <c r="AH16" s="512">
        <v>27.8</v>
      </c>
      <c r="AI16" s="513"/>
      <c r="AJ16" s="513"/>
      <c r="AK16" s="513"/>
      <c r="AL16" s="515"/>
      <c r="AM16" s="457"/>
      <c r="AN16" s="458"/>
      <c r="AO16" s="458"/>
      <c r="AP16" s="458"/>
      <c r="AQ16" s="458"/>
      <c r="AR16" s="458"/>
      <c r="AS16" s="458"/>
      <c r="AT16" s="459"/>
      <c r="AU16" s="460"/>
      <c r="AV16" s="461"/>
      <c r="AW16" s="461"/>
      <c r="AX16" s="461"/>
      <c r="AY16" s="462" t="s">
        <v>156</v>
      </c>
      <c r="AZ16" s="463"/>
      <c r="BA16" s="463"/>
      <c r="BB16" s="463"/>
      <c r="BC16" s="463"/>
      <c r="BD16" s="463"/>
      <c r="BE16" s="463"/>
      <c r="BF16" s="463"/>
      <c r="BG16" s="463"/>
      <c r="BH16" s="463"/>
      <c r="BI16" s="463"/>
      <c r="BJ16" s="463"/>
      <c r="BK16" s="463"/>
      <c r="BL16" s="463"/>
      <c r="BM16" s="464"/>
      <c r="BN16" s="428">
        <v>5802170</v>
      </c>
      <c r="BO16" s="429"/>
      <c r="BP16" s="429"/>
      <c r="BQ16" s="429"/>
      <c r="BR16" s="429"/>
      <c r="BS16" s="429"/>
      <c r="BT16" s="429"/>
      <c r="BU16" s="430"/>
      <c r="BV16" s="428">
        <v>5479608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157</v>
      </c>
      <c r="N17" s="533"/>
      <c r="O17" s="533"/>
      <c r="P17" s="533"/>
      <c r="Q17" s="534"/>
      <c r="R17" s="529" t="s">
        <v>158</v>
      </c>
      <c r="S17" s="530"/>
      <c r="T17" s="530"/>
      <c r="U17" s="530"/>
      <c r="V17" s="531"/>
      <c r="W17" s="444" t="s">
        <v>159</v>
      </c>
      <c r="X17" s="445"/>
      <c r="Y17" s="445"/>
      <c r="Z17" s="445"/>
      <c r="AA17" s="445"/>
      <c r="AB17" s="435"/>
      <c r="AC17" s="479">
        <v>5064</v>
      </c>
      <c r="AD17" s="480"/>
      <c r="AE17" s="480"/>
      <c r="AF17" s="480"/>
      <c r="AG17" s="519"/>
      <c r="AH17" s="479">
        <v>5213</v>
      </c>
      <c r="AI17" s="480"/>
      <c r="AJ17" s="480"/>
      <c r="AK17" s="480"/>
      <c r="AL17" s="481"/>
      <c r="AM17" s="457"/>
      <c r="AN17" s="458"/>
      <c r="AO17" s="458"/>
      <c r="AP17" s="458"/>
      <c r="AQ17" s="458"/>
      <c r="AR17" s="458"/>
      <c r="AS17" s="458"/>
      <c r="AT17" s="459"/>
      <c r="AU17" s="460"/>
      <c r="AV17" s="461"/>
      <c r="AW17" s="461"/>
      <c r="AX17" s="461"/>
      <c r="AY17" s="462" t="s">
        <v>160</v>
      </c>
      <c r="AZ17" s="463"/>
      <c r="BA17" s="463"/>
      <c r="BB17" s="463"/>
      <c r="BC17" s="463"/>
      <c r="BD17" s="463"/>
      <c r="BE17" s="463"/>
      <c r="BF17" s="463"/>
      <c r="BG17" s="463"/>
      <c r="BH17" s="463"/>
      <c r="BI17" s="463"/>
      <c r="BJ17" s="463"/>
      <c r="BK17" s="463"/>
      <c r="BL17" s="463"/>
      <c r="BM17" s="464"/>
      <c r="BN17" s="428">
        <v>2543411</v>
      </c>
      <c r="BO17" s="429"/>
      <c r="BP17" s="429"/>
      <c r="BQ17" s="429"/>
      <c r="BR17" s="429"/>
      <c r="BS17" s="429"/>
      <c r="BT17" s="429"/>
      <c r="BU17" s="430"/>
      <c r="BV17" s="428">
        <v>2505526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161</v>
      </c>
      <c r="C18" s="471"/>
      <c r="D18" s="471"/>
      <c r="E18" s="540"/>
      <c r="F18" s="540"/>
      <c r="G18" s="540"/>
      <c r="H18" s="540"/>
      <c r="I18" s="540"/>
      <c r="J18" s="540"/>
      <c r="K18" s="540"/>
      <c r="L18" s="541">
        <v>194.45</v>
      </c>
      <c r="M18" s="541"/>
      <c r="N18" s="541"/>
      <c r="O18" s="541"/>
      <c r="P18" s="541"/>
      <c r="Q18" s="541"/>
      <c r="R18" s="542"/>
      <c r="S18" s="542"/>
      <c r="T18" s="542"/>
      <c r="U18" s="542"/>
      <c r="V18" s="543"/>
      <c r="W18" s="446"/>
      <c r="X18" s="447"/>
      <c r="Y18" s="447"/>
      <c r="Z18" s="447"/>
      <c r="AA18" s="447"/>
      <c r="AB18" s="438"/>
      <c r="AC18" s="544">
        <v>58.2</v>
      </c>
      <c r="AD18" s="545"/>
      <c r="AE18" s="545"/>
      <c r="AF18" s="545"/>
      <c r="AG18" s="546"/>
      <c r="AH18" s="544">
        <v>57.5</v>
      </c>
      <c r="AI18" s="545"/>
      <c r="AJ18" s="545"/>
      <c r="AK18" s="545"/>
      <c r="AL18" s="547"/>
      <c r="AM18" s="457"/>
      <c r="AN18" s="458"/>
      <c r="AO18" s="458"/>
      <c r="AP18" s="458"/>
      <c r="AQ18" s="458"/>
      <c r="AR18" s="458"/>
      <c r="AS18" s="458"/>
      <c r="AT18" s="459"/>
      <c r="AU18" s="460"/>
      <c r="AV18" s="461"/>
      <c r="AW18" s="461"/>
      <c r="AX18" s="461"/>
      <c r="AY18" s="462" t="s">
        <v>162</v>
      </c>
      <c r="AZ18" s="463"/>
      <c r="BA18" s="463"/>
      <c r="BB18" s="463"/>
      <c r="BC18" s="463"/>
      <c r="BD18" s="463"/>
      <c r="BE18" s="463"/>
      <c r="BF18" s="463"/>
      <c r="BG18" s="463"/>
      <c r="BH18" s="463"/>
      <c r="BI18" s="463"/>
      <c r="BJ18" s="463"/>
      <c r="BK18" s="463"/>
      <c r="BL18" s="463"/>
      <c r="BM18" s="464"/>
      <c r="BN18" s="428">
        <v>5909014</v>
      </c>
      <c r="BO18" s="429"/>
      <c r="BP18" s="429"/>
      <c r="BQ18" s="429"/>
      <c r="BR18" s="429"/>
      <c r="BS18" s="429"/>
      <c r="BT18" s="429"/>
      <c r="BU18" s="430"/>
      <c r="BV18" s="428">
        <v>5632091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163</v>
      </c>
      <c r="C19" s="471"/>
      <c r="D19" s="471"/>
      <c r="E19" s="540"/>
      <c r="F19" s="540"/>
      <c r="G19" s="540"/>
      <c r="H19" s="540"/>
      <c r="I19" s="540"/>
      <c r="J19" s="540"/>
      <c r="K19" s="540"/>
      <c r="L19" s="548">
        <v>95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164</v>
      </c>
      <c r="AZ19" s="463"/>
      <c r="BA19" s="463"/>
      <c r="BB19" s="463"/>
      <c r="BC19" s="463"/>
      <c r="BD19" s="463"/>
      <c r="BE19" s="463"/>
      <c r="BF19" s="463"/>
      <c r="BG19" s="463"/>
      <c r="BH19" s="463"/>
      <c r="BI19" s="463"/>
      <c r="BJ19" s="463"/>
      <c r="BK19" s="463"/>
      <c r="BL19" s="463"/>
      <c r="BM19" s="464"/>
      <c r="BN19" s="428">
        <v>8167654</v>
      </c>
      <c r="BO19" s="429"/>
      <c r="BP19" s="429"/>
      <c r="BQ19" s="429"/>
      <c r="BR19" s="429"/>
      <c r="BS19" s="429"/>
      <c r="BT19" s="429"/>
      <c r="BU19" s="430"/>
      <c r="BV19" s="428">
        <v>7765648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165</v>
      </c>
      <c r="C20" s="471"/>
      <c r="D20" s="471"/>
      <c r="E20" s="540"/>
      <c r="F20" s="540"/>
      <c r="G20" s="540"/>
      <c r="H20" s="540"/>
      <c r="I20" s="540"/>
      <c r="J20" s="540"/>
      <c r="K20" s="540"/>
      <c r="L20" s="548">
        <v>6445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167</v>
      </c>
      <c r="C22" s="563"/>
      <c r="D22" s="564"/>
      <c r="E22" s="440" t="s">
        <v>1</v>
      </c>
      <c r="F22" s="445"/>
      <c r="G22" s="445"/>
      <c r="H22" s="445"/>
      <c r="I22" s="445"/>
      <c r="J22" s="445"/>
      <c r="K22" s="435"/>
      <c r="L22" s="440" t="s">
        <v>168</v>
      </c>
      <c r="M22" s="445"/>
      <c r="N22" s="445"/>
      <c r="O22" s="445"/>
      <c r="P22" s="435"/>
      <c r="Q22" s="571" t="s">
        <v>169</v>
      </c>
      <c r="R22" s="572"/>
      <c r="S22" s="572"/>
      <c r="T22" s="572"/>
      <c r="U22" s="572"/>
      <c r="V22" s="573"/>
      <c r="W22" s="577" t="s">
        <v>170</v>
      </c>
      <c r="X22" s="563"/>
      <c r="Y22" s="564"/>
      <c r="Z22" s="440" t="s">
        <v>1</v>
      </c>
      <c r="AA22" s="445"/>
      <c r="AB22" s="445"/>
      <c r="AC22" s="445"/>
      <c r="AD22" s="445"/>
      <c r="AE22" s="445"/>
      <c r="AF22" s="445"/>
      <c r="AG22" s="435"/>
      <c r="AH22" s="590" t="s">
        <v>171</v>
      </c>
      <c r="AI22" s="445"/>
      <c r="AJ22" s="445"/>
      <c r="AK22" s="445"/>
      <c r="AL22" s="435"/>
      <c r="AM22" s="590" t="s">
        <v>172</v>
      </c>
      <c r="AN22" s="591"/>
      <c r="AO22" s="591"/>
      <c r="AP22" s="591"/>
      <c r="AQ22" s="591"/>
      <c r="AR22" s="592"/>
      <c r="AS22" s="571" t="s">
        <v>169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173</v>
      </c>
      <c r="AZ23" s="389"/>
      <c r="BA23" s="389"/>
      <c r="BB23" s="389"/>
      <c r="BC23" s="389"/>
      <c r="BD23" s="389"/>
      <c r="BE23" s="389"/>
      <c r="BF23" s="389"/>
      <c r="BG23" s="389"/>
      <c r="BH23" s="389"/>
      <c r="BI23" s="389"/>
      <c r="BJ23" s="389"/>
      <c r="BK23" s="389"/>
      <c r="BL23" s="389"/>
      <c r="BM23" s="390"/>
      <c r="BN23" s="428">
        <v>12464096</v>
      </c>
      <c r="BO23" s="429"/>
      <c r="BP23" s="429"/>
      <c r="BQ23" s="429"/>
      <c r="BR23" s="429"/>
      <c r="BS23" s="429"/>
      <c r="BT23" s="429"/>
      <c r="BU23" s="430"/>
      <c r="BV23" s="428">
        <v>12583582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174</v>
      </c>
      <c r="F24" s="458"/>
      <c r="G24" s="458"/>
      <c r="H24" s="458"/>
      <c r="I24" s="458"/>
      <c r="J24" s="458"/>
      <c r="K24" s="459"/>
      <c r="L24" s="479">
        <v>1</v>
      </c>
      <c r="M24" s="480"/>
      <c r="N24" s="480"/>
      <c r="O24" s="480"/>
      <c r="P24" s="519"/>
      <c r="Q24" s="479">
        <v>7740</v>
      </c>
      <c r="R24" s="480"/>
      <c r="S24" s="480"/>
      <c r="T24" s="480"/>
      <c r="U24" s="480"/>
      <c r="V24" s="519"/>
      <c r="W24" s="578"/>
      <c r="X24" s="566"/>
      <c r="Y24" s="567"/>
      <c r="Z24" s="478" t="s">
        <v>175</v>
      </c>
      <c r="AA24" s="458"/>
      <c r="AB24" s="458"/>
      <c r="AC24" s="458"/>
      <c r="AD24" s="458"/>
      <c r="AE24" s="458"/>
      <c r="AF24" s="458"/>
      <c r="AG24" s="459"/>
      <c r="AH24" s="479">
        <v>150</v>
      </c>
      <c r="AI24" s="480"/>
      <c r="AJ24" s="480"/>
      <c r="AK24" s="480"/>
      <c r="AL24" s="519"/>
      <c r="AM24" s="479">
        <v>476400</v>
      </c>
      <c r="AN24" s="480"/>
      <c r="AO24" s="480"/>
      <c r="AP24" s="480"/>
      <c r="AQ24" s="480"/>
      <c r="AR24" s="519"/>
      <c r="AS24" s="479">
        <v>3176</v>
      </c>
      <c r="AT24" s="480"/>
      <c r="AU24" s="480"/>
      <c r="AV24" s="480"/>
      <c r="AW24" s="480"/>
      <c r="AX24" s="481"/>
      <c r="AY24" s="598" t="s">
        <v>176</v>
      </c>
      <c r="AZ24" s="599"/>
      <c r="BA24" s="599"/>
      <c r="BB24" s="599"/>
      <c r="BC24" s="599"/>
      <c r="BD24" s="599"/>
      <c r="BE24" s="599"/>
      <c r="BF24" s="599"/>
      <c r="BG24" s="599"/>
      <c r="BH24" s="599"/>
      <c r="BI24" s="599"/>
      <c r="BJ24" s="599"/>
      <c r="BK24" s="599"/>
      <c r="BL24" s="599"/>
      <c r="BM24" s="600"/>
      <c r="BN24" s="428">
        <v>7667527</v>
      </c>
      <c r="BO24" s="429"/>
      <c r="BP24" s="429"/>
      <c r="BQ24" s="429"/>
      <c r="BR24" s="429"/>
      <c r="BS24" s="429"/>
      <c r="BT24" s="429"/>
      <c r="BU24" s="430"/>
      <c r="BV24" s="428">
        <v>7983629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177</v>
      </c>
      <c r="F25" s="458"/>
      <c r="G25" s="458"/>
      <c r="H25" s="458"/>
      <c r="I25" s="458"/>
      <c r="J25" s="458"/>
      <c r="K25" s="459"/>
      <c r="L25" s="479">
        <v>1</v>
      </c>
      <c r="M25" s="480"/>
      <c r="N25" s="480"/>
      <c r="O25" s="480"/>
      <c r="P25" s="519"/>
      <c r="Q25" s="479">
        <v>5980</v>
      </c>
      <c r="R25" s="480"/>
      <c r="S25" s="480"/>
      <c r="T25" s="480"/>
      <c r="U25" s="480"/>
      <c r="V25" s="519"/>
      <c r="W25" s="578"/>
      <c r="X25" s="566"/>
      <c r="Y25" s="567"/>
      <c r="Z25" s="478" t="s">
        <v>178</v>
      </c>
      <c r="AA25" s="458"/>
      <c r="AB25" s="458"/>
      <c r="AC25" s="458"/>
      <c r="AD25" s="458"/>
      <c r="AE25" s="458"/>
      <c r="AF25" s="458"/>
      <c r="AG25" s="459"/>
      <c r="AH25" s="479" t="s">
        <v>179</v>
      </c>
      <c r="AI25" s="480"/>
      <c r="AJ25" s="480"/>
      <c r="AK25" s="480"/>
      <c r="AL25" s="519"/>
      <c r="AM25" s="479" t="s">
        <v>179</v>
      </c>
      <c r="AN25" s="480"/>
      <c r="AO25" s="480"/>
      <c r="AP25" s="480"/>
      <c r="AQ25" s="480"/>
      <c r="AR25" s="519"/>
      <c r="AS25" s="479" t="s">
        <v>179</v>
      </c>
      <c r="AT25" s="480"/>
      <c r="AU25" s="480"/>
      <c r="AV25" s="480"/>
      <c r="AW25" s="480"/>
      <c r="AX25" s="481"/>
      <c r="AY25" s="388" t="s">
        <v>180</v>
      </c>
      <c r="AZ25" s="389"/>
      <c r="BA25" s="389"/>
      <c r="BB25" s="389"/>
      <c r="BC25" s="389"/>
      <c r="BD25" s="389"/>
      <c r="BE25" s="389"/>
      <c r="BF25" s="389"/>
      <c r="BG25" s="389"/>
      <c r="BH25" s="389"/>
      <c r="BI25" s="389"/>
      <c r="BJ25" s="389"/>
      <c r="BK25" s="389"/>
      <c r="BL25" s="389"/>
      <c r="BM25" s="390"/>
      <c r="BN25" s="391">
        <v>4933255</v>
      </c>
      <c r="BO25" s="392"/>
      <c r="BP25" s="392"/>
      <c r="BQ25" s="392"/>
      <c r="BR25" s="392"/>
      <c r="BS25" s="392"/>
      <c r="BT25" s="392"/>
      <c r="BU25" s="393"/>
      <c r="BV25" s="391">
        <v>5199060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181</v>
      </c>
      <c r="F26" s="458"/>
      <c r="G26" s="458"/>
      <c r="H26" s="458"/>
      <c r="I26" s="458"/>
      <c r="J26" s="458"/>
      <c r="K26" s="459"/>
      <c r="L26" s="479">
        <v>1</v>
      </c>
      <c r="M26" s="480"/>
      <c r="N26" s="480"/>
      <c r="O26" s="480"/>
      <c r="P26" s="519"/>
      <c r="Q26" s="479">
        <v>5640</v>
      </c>
      <c r="R26" s="480"/>
      <c r="S26" s="480"/>
      <c r="T26" s="480"/>
      <c r="U26" s="480"/>
      <c r="V26" s="519"/>
      <c r="W26" s="578"/>
      <c r="X26" s="566"/>
      <c r="Y26" s="567"/>
      <c r="Z26" s="478" t="s">
        <v>182</v>
      </c>
      <c r="AA26" s="588"/>
      <c r="AB26" s="588"/>
      <c r="AC26" s="588"/>
      <c r="AD26" s="588"/>
      <c r="AE26" s="588"/>
      <c r="AF26" s="588"/>
      <c r="AG26" s="589"/>
      <c r="AH26" s="479">
        <v>12</v>
      </c>
      <c r="AI26" s="480"/>
      <c r="AJ26" s="480"/>
      <c r="AK26" s="480"/>
      <c r="AL26" s="519"/>
      <c r="AM26" s="479">
        <v>33492</v>
      </c>
      <c r="AN26" s="480"/>
      <c r="AO26" s="480"/>
      <c r="AP26" s="480"/>
      <c r="AQ26" s="480"/>
      <c r="AR26" s="519"/>
      <c r="AS26" s="479">
        <v>2791</v>
      </c>
      <c r="AT26" s="480"/>
      <c r="AU26" s="480"/>
      <c r="AV26" s="480"/>
      <c r="AW26" s="480"/>
      <c r="AX26" s="481"/>
      <c r="AY26" s="431" t="s">
        <v>183</v>
      </c>
      <c r="AZ26" s="432"/>
      <c r="BA26" s="432"/>
      <c r="BB26" s="432"/>
      <c r="BC26" s="432"/>
      <c r="BD26" s="432"/>
      <c r="BE26" s="432"/>
      <c r="BF26" s="432"/>
      <c r="BG26" s="432"/>
      <c r="BH26" s="432"/>
      <c r="BI26" s="432"/>
      <c r="BJ26" s="432"/>
      <c r="BK26" s="432"/>
      <c r="BL26" s="432"/>
      <c r="BM26" s="433"/>
      <c r="BN26" s="428">
        <v>15246</v>
      </c>
      <c r="BO26" s="429"/>
      <c r="BP26" s="429"/>
      <c r="BQ26" s="429"/>
      <c r="BR26" s="429"/>
      <c r="BS26" s="429"/>
      <c r="BT26" s="429"/>
      <c r="BU26" s="430"/>
      <c r="BV26" s="428">
        <v>13770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184</v>
      </c>
      <c r="F27" s="458"/>
      <c r="G27" s="458"/>
      <c r="H27" s="458"/>
      <c r="I27" s="458"/>
      <c r="J27" s="458"/>
      <c r="K27" s="459"/>
      <c r="L27" s="479">
        <v>1</v>
      </c>
      <c r="M27" s="480"/>
      <c r="N27" s="480"/>
      <c r="O27" s="480"/>
      <c r="P27" s="519"/>
      <c r="Q27" s="479">
        <v>3280</v>
      </c>
      <c r="R27" s="480"/>
      <c r="S27" s="480"/>
      <c r="T27" s="480"/>
      <c r="U27" s="480"/>
      <c r="V27" s="519"/>
      <c r="W27" s="578"/>
      <c r="X27" s="566"/>
      <c r="Y27" s="567"/>
      <c r="Z27" s="478" t="s">
        <v>185</v>
      </c>
      <c r="AA27" s="458"/>
      <c r="AB27" s="458"/>
      <c r="AC27" s="458"/>
      <c r="AD27" s="458"/>
      <c r="AE27" s="458"/>
      <c r="AF27" s="458"/>
      <c r="AG27" s="459"/>
      <c r="AH27" s="479">
        <v>37</v>
      </c>
      <c r="AI27" s="480"/>
      <c r="AJ27" s="480"/>
      <c r="AK27" s="480"/>
      <c r="AL27" s="519"/>
      <c r="AM27" s="479">
        <v>101945</v>
      </c>
      <c r="AN27" s="480"/>
      <c r="AO27" s="480"/>
      <c r="AP27" s="480"/>
      <c r="AQ27" s="480"/>
      <c r="AR27" s="519"/>
      <c r="AS27" s="479">
        <v>2755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275046</v>
      </c>
      <c r="BO27" s="602"/>
      <c r="BP27" s="602"/>
      <c r="BQ27" s="602"/>
      <c r="BR27" s="602"/>
      <c r="BS27" s="602"/>
      <c r="BT27" s="602"/>
      <c r="BU27" s="603"/>
      <c r="BV27" s="601">
        <v>274081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187</v>
      </c>
      <c r="F28" s="458"/>
      <c r="G28" s="458"/>
      <c r="H28" s="458"/>
      <c r="I28" s="458"/>
      <c r="J28" s="458"/>
      <c r="K28" s="459"/>
      <c r="L28" s="479">
        <v>1</v>
      </c>
      <c r="M28" s="480"/>
      <c r="N28" s="480"/>
      <c r="O28" s="480"/>
      <c r="P28" s="519"/>
      <c r="Q28" s="479">
        <v>2990</v>
      </c>
      <c r="R28" s="480"/>
      <c r="S28" s="480"/>
      <c r="T28" s="480"/>
      <c r="U28" s="480"/>
      <c r="V28" s="519"/>
      <c r="W28" s="578"/>
      <c r="X28" s="566"/>
      <c r="Y28" s="567"/>
      <c r="Z28" s="478" t="s">
        <v>188</v>
      </c>
      <c r="AA28" s="458"/>
      <c r="AB28" s="458"/>
      <c r="AC28" s="458"/>
      <c r="AD28" s="458"/>
      <c r="AE28" s="458"/>
      <c r="AF28" s="458"/>
      <c r="AG28" s="459"/>
      <c r="AH28" s="479" t="s">
        <v>179</v>
      </c>
      <c r="AI28" s="480"/>
      <c r="AJ28" s="480"/>
      <c r="AK28" s="480"/>
      <c r="AL28" s="519"/>
      <c r="AM28" s="479" t="s">
        <v>179</v>
      </c>
      <c r="AN28" s="480"/>
      <c r="AO28" s="480"/>
      <c r="AP28" s="480"/>
      <c r="AQ28" s="480"/>
      <c r="AR28" s="519"/>
      <c r="AS28" s="479" t="s">
        <v>179</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2960016</v>
      </c>
      <c r="BO28" s="392"/>
      <c r="BP28" s="392"/>
      <c r="BQ28" s="392"/>
      <c r="BR28" s="392"/>
      <c r="BS28" s="392"/>
      <c r="BT28" s="392"/>
      <c r="BU28" s="393"/>
      <c r="BV28" s="391">
        <v>2946112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190</v>
      </c>
      <c r="F29" s="458"/>
      <c r="G29" s="458"/>
      <c r="H29" s="458"/>
      <c r="I29" s="458"/>
      <c r="J29" s="458"/>
      <c r="K29" s="459"/>
      <c r="L29" s="479">
        <v>14</v>
      </c>
      <c r="M29" s="480"/>
      <c r="N29" s="480"/>
      <c r="O29" s="480"/>
      <c r="P29" s="519"/>
      <c r="Q29" s="479">
        <v>2840</v>
      </c>
      <c r="R29" s="480"/>
      <c r="S29" s="480"/>
      <c r="T29" s="480"/>
      <c r="U29" s="480"/>
      <c r="V29" s="519"/>
      <c r="W29" s="579"/>
      <c r="X29" s="580"/>
      <c r="Y29" s="581"/>
      <c r="Z29" s="478" t="s">
        <v>191</v>
      </c>
      <c r="AA29" s="458"/>
      <c r="AB29" s="458"/>
      <c r="AC29" s="458"/>
      <c r="AD29" s="458"/>
      <c r="AE29" s="458"/>
      <c r="AF29" s="458"/>
      <c r="AG29" s="459"/>
      <c r="AH29" s="479">
        <v>187</v>
      </c>
      <c r="AI29" s="480"/>
      <c r="AJ29" s="480"/>
      <c r="AK29" s="480"/>
      <c r="AL29" s="519"/>
      <c r="AM29" s="479">
        <v>578345</v>
      </c>
      <c r="AN29" s="480"/>
      <c r="AO29" s="480"/>
      <c r="AP29" s="480"/>
      <c r="AQ29" s="480"/>
      <c r="AR29" s="519"/>
      <c r="AS29" s="479">
        <v>3093</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705098</v>
      </c>
      <c r="BO29" s="429"/>
      <c r="BP29" s="429"/>
      <c r="BQ29" s="429"/>
      <c r="BR29" s="429"/>
      <c r="BS29" s="429"/>
      <c r="BT29" s="429"/>
      <c r="BU29" s="430"/>
      <c r="BV29" s="428">
        <v>1202958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98.4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2891153</v>
      </c>
      <c r="BO30" s="602"/>
      <c r="BP30" s="602"/>
      <c r="BQ30" s="602"/>
      <c r="BR30" s="602"/>
      <c r="BS30" s="602"/>
      <c r="BT30" s="602"/>
      <c r="BU30" s="603"/>
      <c r="BV30" s="601">
        <v>3044632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201</v>
      </c>
      <c r="X33" s="417"/>
      <c r="Y33" s="417"/>
      <c r="Z33" s="417"/>
      <c r="AA33" s="417"/>
      <c r="AB33" s="417"/>
      <c r="AC33" s="417"/>
      <c r="AD33" s="417"/>
      <c r="AE33" s="417"/>
      <c r="AF33" s="417"/>
      <c r="AG33" s="417"/>
      <c r="AH33" s="417"/>
      <c r="AI33" s="417"/>
      <c r="AJ33" s="417"/>
      <c r="AK33" s="417"/>
      <c r="AL33" s="215"/>
      <c r="AM33" s="452" t="s">
        <v>202</v>
      </c>
      <c r="AN33" s="452"/>
      <c r="AO33" s="417" t="s">
        <v>201</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202</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下水道特別会計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仲多度南部消防組合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（一財）ことなみ振興公社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農業集落排水特別会計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香川県市町総合事務組合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㈲仲南振興公社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IF('各会計、関係団体の財政状況及び健全化判断比率'!B33="","",'各会計、関係団体の財政状況及び健全化判断比率'!B33)</f>
        <v>浄化槽整備推進事業特別会計</v>
      </c>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香川県後期高齢者医療広域連合（一般会計）</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㈱グリーンパークまんのう</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香川県後期高齢者医療広域連合（後期高齢者医療事業）</v>
      </c>
      <c r="BZ37" s="615"/>
      <c r="CA37" s="615"/>
      <c r="CB37" s="615"/>
      <c r="CC37" s="615"/>
      <c r="CD37" s="615"/>
      <c r="CE37" s="615"/>
      <c r="CF37" s="615"/>
      <c r="CG37" s="615"/>
      <c r="CH37" s="615"/>
      <c r="CI37" s="615"/>
      <c r="CJ37" s="615"/>
      <c r="CK37" s="615"/>
      <c r="CL37" s="615"/>
      <c r="CM37" s="615"/>
      <c r="CN37" s="213"/>
      <c r="CO37" s="614">
        <f t="shared" si="3"/>
        <v>21</v>
      </c>
      <c r="CP37" s="614"/>
      <c r="CQ37" s="615" t="str">
        <f>IF('各会計、関係団体の財政状況及び健全化判断比率'!BS10="","",'各会計、関係団体の財政状況及び健全化判断比率'!BS10)</f>
        <v>まんのう町土地開発公社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〇</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香川県中部広域競艇事業組合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中讃広域行政事務組合（一般会計）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中讃広域行政事務組合（仲善クリーンセンター）</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中讃広域行政事務組合（瀬戸グリーンセンター）</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まんのう町外二ヶ市町(十郷地区)山林組合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まんのう町外三ヶ市町(七箇地区)山林組合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o6soNM0cffDAWzES9lrRKunRyiR1QZOiF7u77bzJVv7nSzXGzWnvUVzHRQwdSYze6ixVE/KzkWoLGHNNxsmLA==" saltValue="aeyVE2CfES9UqTjzTJOA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06" t="s">
        <v>552</v>
      </c>
      <c r="D34" s="1206"/>
      <c r="E34" s="1207"/>
      <c r="F34" s="32">
        <v>13.61</v>
      </c>
      <c r="G34" s="33">
        <v>7.81</v>
      </c>
      <c r="H34" s="33">
        <v>8.98</v>
      </c>
      <c r="I34" s="33">
        <v>5.44</v>
      </c>
      <c r="J34" s="34">
        <v>7.08</v>
      </c>
      <c r="K34" s="22"/>
      <c r="L34" s="22"/>
      <c r="M34" s="22"/>
      <c r="N34" s="22"/>
      <c r="O34" s="22"/>
      <c r="P34" s="22"/>
    </row>
    <row r="35" spans="1:16" ht="39" customHeight="1" x14ac:dyDescent="0.2">
      <c r="A35" s="22"/>
      <c r="B35" s="35"/>
      <c r="C35" s="1200" t="s">
        <v>553</v>
      </c>
      <c r="D35" s="1201"/>
      <c r="E35" s="1202"/>
      <c r="F35" s="36">
        <v>0.13</v>
      </c>
      <c r="G35" s="37">
        <v>0.14000000000000001</v>
      </c>
      <c r="H35" s="37">
        <v>0.85</v>
      </c>
      <c r="I35" s="37">
        <v>2.2200000000000002</v>
      </c>
      <c r="J35" s="38">
        <v>2.2400000000000002</v>
      </c>
      <c r="K35" s="22"/>
      <c r="L35" s="22"/>
      <c r="M35" s="22"/>
      <c r="N35" s="22"/>
      <c r="O35" s="22"/>
      <c r="P35" s="22"/>
    </row>
    <row r="36" spans="1:16" ht="39" customHeight="1" x14ac:dyDescent="0.2">
      <c r="A36" s="22"/>
      <c r="B36" s="35"/>
      <c r="C36" s="1200" t="s">
        <v>554</v>
      </c>
      <c r="D36" s="1201"/>
      <c r="E36" s="1202"/>
      <c r="F36" s="36">
        <v>1.73</v>
      </c>
      <c r="G36" s="37">
        <v>1.1399999999999999</v>
      </c>
      <c r="H36" s="37">
        <v>1.31</v>
      </c>
      <c r="I36" s="37">
        <v>0.01</v>
      </c>
      <c r="J36" s="38">
        <v>0.33</v>
      </c>
      <c r="K36" s="22"/>
      <c r="L36" s="22"/>
      <c r="M36" s="22"/>
      <c r="N36" s="22"/>
      <c r="O36" s="22"/>
      <c r="P36" s="22"/>
    </row>
    <row r="37" spans="1:16" ht="39" customHeight="1" x14ac:dyDescent="0.2">
      <c r="A37" s="22"/>
      <c r="B37" s="35"/>
      <c r="C37" s="1200" t="s">
        <v>555</v>
      </c>
      <c r="D37" s="1201"/>
      <c r="E37" s="1202"/>
      <c r="F37" s="36">
        <v>0.14000000000000001</v>
      </c>
      <c r="G37" s="37">
        <v>7.0000000000000007E-2</v>
      </c>
      <c r="H37" s="37">
        <v>0.02</v>
      </c>
      <c r="I37" s="37">
        <v>7.0000000000000007E-2</v>
      </c>
      <c r="J37" s="38">
        <v>0.15</v>
      </c>
      <c r="K37" s="22"/>
      <c r="L37" s="22"/>
      <c r="M37" s="22"/>
      <c r="N37" s="22"/>
      <c r="O37" s="22"/>
      <c r="P37" s="22"/>
    </row>
    <row r="38" spans="1:16" ht="39" customHeight="1" x14ac:dyDescent="0.2">
      <c r="A38" s="22"/>
      <c r="B38" s="35"/>
      <c r="C38" s="1200" t="s">
        <v>556</v>
      </c>
      <c r="D38" s="1201"/>
      <c r="E38" s="1202"/>
      <c r="F38" s="36">
        <v>0.03</v>
      </c>
      <c r="G38" s="37">
        <v>0.04</v>
      </c>
      <c r="H38" s="37">
        <v>0.11</v>
      </c>
      <c r="I38" s="37">
        <v>7.0000000000000007E-2</v>
      </c>
      <c r="J38" s="38">
        <v>0.02</v>
      </c>
      <c r="K38" s="22"/>
      <c r="L38" s="22"/>
      <c r="M38" s="22"/>
      <c r="N38" s="22"/>
      <c r="O38" s="22"/>
      <c r="P38" s="22"/>
    </row>
    <row r="39" spans="1:16" ht="39" customHeight="1" x14ac:dyDescent="0.2">
      <c r="A39" s="22"/>
      <c r="B39" s="35"/>
      <c r="C39" s="1200" t="s">
        <v>557</v>
      </c>
      <c r="D39" s="1201"/>
      <c r="E39" s="1202"/>
      <c r="F39" s="36">
        <v>0.02</v>
      </c>
      <c r="G39" s="37">
        <v>0.02</v>
      </c>
      <c r="H39" s="37">
        <v>0.02</v>
      </c>
      <c r="I39" s="37">
        <v>0.02</v>
      </c>
      <c r="J39" s="38">
        <v>0.02</v>
      </c>
      <c r="K39" s="22"/>
      <c r="L39" s="22"/>
      <c r="M39" s="22"/>
      <c r="N39" s="22"/>
      <c r="O39" s="22"/>
      <c r="P39" s="22"/>
    </row>
    <row r="40" spans="1:16" ht="39" customHeight="1" x14ac:dyDescent="0.2">
      <c r="A40" s="22"/>
      <c r="B40" s="35"/>
      <c r="C40" s="1200" t="s">
        <v>558</v>
      </c>
      <c r="D40" s="1201"/>
      <c r="E40" s="1202"/>
      <c r="F40" s="36">
        <v>0</v>
      </c>
      <c r="G40" s="37">
        <v>0</v>
      </c>
      <c r="H40" s="37">
        <v>0</v>
      </c>
      <c r="I40" s="37">
        <v>0</v>
      </c>
      <c r="J40" s="38">
        <v>0</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559</v>
      </c>
      <c r="D42" s="1201"/>
      <c r="E42" s="1202"/>
      <c r="F42" s="36" t="s">
        <v>503</v>
      </c>
      <c r="G42" s="37" t="s">
        <v>503</v>
      </c>
      <c r="H42" s="37" t="s">
        <v>503</v>
      </c>
      <c r="I42" s="37" t="s">
        <v>503</v>
      </c>
      <c r="J42" s="38" t="s">
        <v>503</v>
      </c>
      <c r="K42" s="22"/>
      <c r="L42" s="22"/>
      <c r="M42" s="22"/>
      <c r="N42" s="22"/>
      <c r="O42" s="22"/>
      <c r="P42" s="22"/>
    </row>
    <row r="43" spans="1:16" ht="39" customHeight="1" thickBot="1" x14ac:dyDescent="0.25">
      <c r="A43" s="22"/>
      <c r="B43" s="40"/>
      <c r="C43" s="1203" t="s">
        <v>560</v>
      </c>
      <c r="D43" s="1204"/>
      <c r="E43" s="1205"/>
      <c r="F43" s="41">
        <v>9.27</v>
      </c>
      <c r="G43" s="42">
        <v>8.59</v>
      </c>
      <c r="H43" s="42">
        <v>8.5</v>
      </c>
      <c r="I43" s="42">
        <v>8.1300000000000008</v>
      </c>
      <c r="J43" s="43" t="s">
        <v>503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5KhaJwl0FnIZcTBzM0y/s+M2VxJRI12e3Go6SpdpCQWiMCL0GQ7eGNT8QwzwWBoZMpB81jNMyz3JhBXMGs8Vw==" saltValue="wM+iI0x06WXwQVqiVdie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1013</v>
      </c>
      <c r="L45" s="60">
        <v>1181</v>
      </c>
      <c r="M45" s="60">
        <v>1075</v>
      </c>
      <c r="N45" s="60">
        <v>1151</v>
      </c>
      <c r="O45" s="61">
        <v>1410</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503</v>
      </c>
      <c r="L46" s="64" t="s">
        <v>503</v>
      </c>
      <c r="M46" s="64" t="s">
        <v>503</v>
      </c>
      <c r="N46" s="64" t="s">
        <v>503</v>
      </c>
      <c r="O46" s="65" t="s">
        <v>503</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503</v>
      </c>
      <c r="L47" s="64" t="s">
        <v>503</v>
      </c>
      <c r="M47" s="64" t="s">
        <v>503</v>
      </c>
      <c r="N47" s="64" t="s">
        <v>503</v>
      </c>
      <c r="O47" s="65" t="s">
        <v>503</v>
      </c>
      <c r="P47" s="48"/>
      <c r="Q47" s="48"/>
      <c r="R47" s="48"/>
      <c r="S47" s="48"/>
      <c r="T47" s="48"/>
      <c r="U47" s="48"/>
    </row>
    <row r="48" spans="1:21" ht="30.75" customHeight="1" x14ac:dyDescent="0.2">
      <c r="A48" s="48"/>
      <c r="B48" s="1210"/>
      <c r="C48" s="1211"/>
      <c r="D48" s="62"/>
      <c r="E48" s="1216" t="s">
        <v>15</v>
      </c>
      <c r="F48" s="1216"/>
      <c r="G48" s="1216"/>
      <c r="H48" s="1216"/>
      <c r="I48" s="1216"/>
      <c r="J48" s="1217"/>
      <c r="K48" s="63">
        <v>204</v>
      </c>
      <c r="L48" s="64">
        <v>196</v>
      </c>
      <c r="M48" s="64">
        <v>211</v>
      </c>
      <c r="N48" s="64">
        <v>203</v>
      </c>
      <c r="O48" s="65">
        <v>135</v>
      </c>
      <c r="P48" s="48"/>
      <c r="Q48" s="48"/>
      <c r="R48" s="48"/>
      <c r="S48" s="48"/>
      <c r="T48" s="48"/>
      <c r="U48" s="48"/>
    </row>
    <row r="49" spans="1:21" ht="30.75" customHeight="1" x14ac:dyDescent="0.2">
      <c r="A49" s="48"/>
      <c r="B49" s="1210"/>
      <c r="C49" s="1211"/>
      <c r="D49" s="62"/>
      <c r="E49" s="1216" t="s">
        <v>16</v>
      </c>
      <c r="F49" s="1216"/>
      <c r="G49" s="1216"/>
      <c r="H49" s="1216"/>
      <c r="I49" s="1216"/>
      <c r="J49" s="1217"/>
      <c r="K49" s="63">
        <v>36</v>
      </c>
      <c r="L49" s="64">
        <v>32</v>
      </c>
      <c r="M49" s="64">
        <v>31</v>
      </c>
      <c r="N49" s="64">
        <v>22</v>
      </c>
      <c r="O49" s="65">
        <v>119</v>
      </c>
      <c r="P49" s="48"/>
      <c r="Q49" s="48"/>
      <c r="R49" s="48"/>
      <c r="S49" s="48"/>
      <c r="T49" s="48"/>
      <c r="U49" s="48"/>
    </row>
    <row r="50" spans="1:21" ht="30.75" customHeight="1" x14ac:dyDescent="0.2">
      <c r="A50" s="48"/>
      <c r="B50" s="1210"/>
      <c r="C50" s="1211"/>
      <c r="D50" s="62"/>
      <c r="E50" s="1216" t="s">
        <v>17</v>
      </c>
      <c r="F50" s="1216"/>
      <c r="G50" s="1216"/>
      <c r="H50" s="1216"/>
      <c r="I50" s="1216"/>
      <c r="J50" s="1217"/>
      <c r="K50" s="63">
        <v>57</v>
      </c>
      <c r="L50" s="64">
        <v>13</v>
      </c>
      <c r="M50" s="64">
        <v>12</v>
      </c>
      <c r="N50" s="64">
        <v>12</v>
      </c>
      <c r="O50" s="65">
        <v>11</v>
      </c>
      <c r="P50" s="48"/>
      <c r="Q50" s="48"/>
      <c r="R50" s="48"/>
      <c r="S50" s="48"/>
      <c r="T50" s="48"/>
      <c r="U50" s="48"/>
    </row>
    <row r="51" spans="1:21" ht="30.75" customHeight="1" x14ac:dyDescent="0.2">
      <c r="A51" s="48"/>
      <c r="B51" s="1212"/>
      <c r="C51" s="1213"/>
      <c r="D51" s="66"/>
      <c r="E51" s="1216" t="s">
        <v>18</v>
      </c>
      <c r="F51" s="1216"/>
      <c r="G51" s="1216"/>
      <c r="H51" s="1216"/>
      <c r="I51" s="1216"/>
      <c r="J51" s="1217"/>
      <c r="K51" s="63" t="s">
        <v>503</v>
      </c>
      <c r="L51" s="64" t="s">
        <v>503</v>
      </c>
      <c r="M51" s="64" t="s">
        <v>503</v>
      </c>
      <c r="N51" s="64">
        <v>0</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937</v>
      </c>
      <c r="L52" s="64">
        <v>939</v>
      </c>
      <c r="M52" s="64">
        <v>950</v>
      </c>
      <c r="N52" s="64">
        <v>1021</v>
      </c>
      <c r="O52" s="65">
        <v>1175</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373</v>
      </c>
      <c r="L53" s="69">
        <v>483</v>
      </c>
      <c r="M53" s="69">
        <v>379</v>
      </c>
      <c r="N53" s="69">
        <v>367</v>
      </c>
      <c r="O53" s="70">
        <v>500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590</v>
      </c>
      <c r="L57" s="83" t="s">
        <v>503</v>
      </c>
      <c r="M57" s="83" t="s">
        <v>503</v>
      </c>
      <c r="N57" s="83" t="s">
        <v>503</v>
      </c>
      <c r="O57" s="84" t="s">
        <v>503</v>
      </c>
    </row>
    <row r="58" spans="1:21" ht="31.5" customHeight="1" thickBot="1" x14ac:dyDescent="0.25">
      <c r="B58" s="1226"/>
      <c r="C58" s="1227"/>
      <c r="D58" s="1231" t="s">
        <v>27</v>
      </c>
      <c r="E58" s="1232"/>
      <c r="F58" s="1232"/>
      <c r="G58" s="1232"/>
      <c r="H58" s="1232"/>
      <c r="I58" s="1232"/>
      <c r="J58" s="1233"/>
      <c r="K58" s="85" t="s">
        <v>503</v>
      </c>
      <c r="L58" s="86" t="s">
        <v>503</v>
      </c>
      <c r="M58" s="86" t="s">
        <v>503</v>
      </c>
      <c r="N58" s="86" t="s">
        <v>503</v>
      </c>
      <c r="O58" s="87" t="s">
        <v>503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rdtA7QEosqwkDmjgbr3e9QEVHN4idbqnD1xTvOqdXFzwmdLXJsN5MaLUEBzo4Un9ViZl9wwISZ77hsNZNh2g==" saltValue="7V3DQnHOIK6l3j8/rz2E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545</v>
      </c>
      <c r="J40" s="99" t="s">
        <v>546</v>
      </c>
      <c r="K40" s="99" t="s">
        <v>547</v>
      </c>
      <c r="L40" s="99" t="s">
        <v>548</v>
      </c>
      <c r="M40" s="100" t="s">
        <v>549</v>
      </c>
    </row>
    <row r="41" spans="2:13" ht="27.75" customHeight="1" x14ac:dyDescent="0.2">
      <c r="B41" s="1234" t="s">
        <v>30</v>
      </c>
      <c r="C41" s="1235"/>
      <c r="D41" s="101"/>
      <c r="E41" s="1240" t="s">
        <v>31</v>
      </c>
      <c r="F41" s="1240"/>
      <c r="G41" s="1240"/>
      <c r="H41" s="1241"/>
      <c r="I41" s="102">
        <v>11644</v>
      </c>
      <c r="J41" s="103">
        <v>12355</v>
      </c>
      <c r="K41" s="103">
        <v>12210</v>
      </c>
      <c r="L41" s="103">
        <v>12584</v>
      </c>
      <c r="M41" s="104">
        <v>12464</v>
      </c>
    </row>
    <row r="42" spans="2:13" ht="27.75" customHeight="1" x14ac:dyDescent="0.2">
      <c r="B42" s="1236"/>
      <c r="C42" s="1237"/>
      <c r="D42" s="105"/>
      <c r="E42" s="1242" t="s">
        <v>32</v>
      </c>
      <c r="F42" s="1242"/>
      <c r="G42" s="1242"/>
      <c r="H42" s="1243"/>
      <c r="I42" s="106">
        <v>185</v>
      </c>
      <c r="J42" s="107">
        <v>172</v>
      </c>
      <c r="K42" s="107">
        <v>167</v>
      </c>
      <c r="L42" s="107">
        <v>148</v>
      </c>
      <c r="M42" s="108">
        <v>141</v>
      </c>
    </row>
    <row r="43" spans="2:13" ht="27.75" customHeight="1" x14ac:dyDescent="0.2">
      <c r="B43" s="1236"/>
      <c r="C43" s="1237"/>
      <c r="D43" s="105"/>
      <c r="E43" s="1242" t="s">
        <v>33</v>
      </c>
      <c r="F43" s="1242"/>
      <c r="G43" s="1242"/>
      <c r="H43" s="1243"/>
      <c r="I43" s="106">
        <v>2161</v>
      </c>
      <c r="J43" s="107">
        <v>1984</v>
      </c>
      <c r="K43" s="107">
        <v>1904</v>
      </c>
      <c r="L43" s="107">
        <v>1586</v>
      </c>
      <c r="M43" s="108">
        <v>1247</v>
      </c>
    </row>
    <row r="44" spans="2:13" ht="27.75" customHeight="1" x14ac:dyDescent="0.2">
      <c r="B44" s="1236"/>
      <c r="C44" s="1237"/>
      <c r="D44" s="105"/>
      <c r="E44" s="1242" t="s">
        <v>34</v>
      </c>
      <c r="F44" s="1242"/>
      <c r="G44" s="1242"/>
      <c r="H44" s="1243"/>
      <c r="I44" s="106">
        <v>250</v>
      </c>
      <c r="J44" s="107">
        <v>211</v>
      </c>
      <c r="K44" s="107">
        <v>181</v>
      </c>
      <c r="L44" s="107">
        <v>163</v>
      </c>
      <c r="M44" s="108">
        <v>1302</v>
      </c>
    </row>
    <row r="45" spans="2:13" ht="27.75" customHeight="1" x14ac:dyDescent="0.2">
      <c r="B45" s="1236"/>
      <c r="C45" s="1237"/>
      <c r="D45" s="105"/>
      <c r="E45" s="1242" t="s">
        <v>35</v>
      </c>
      <c r="F45" s="1242"/>
      <c r="G45" s="1242"/>
      <c r="H45" s="1243"/>
      <c r="I45" s="106">
        <v>1973</v>
      </c>
      <c r="J45" s="107">
        <v>1908</v>
      </c>
      <c r="K45" s="107">
        <v>1939</v>
      </c>
      <c r="L45" s="107">
        <v>1710</v>
      </c>
      <c r="M45" s="108">
        <v>1535</v>
      </c>
    </row>
    <row r="46" spans="2:13" ht="27.75" customHeight="1" x14ac:dyDescent="0.2">
      <c r="B46" s="1236"/>
      <c r="C46" s="1237"/>
      <c r="D46" s="109"/>
      <c r="E46" s="1242" t="s">
        <v>36</v>
      </c>
      <c r="F46" s="1242"/>
      <c r="G46" s="1242"/>
      <c r="H46" s="1243"/>
      <c r="I46" s="106" t="s">
        <v>503</v>
      </c>
      <c r="J46" s="107" t="s">
        <v>503</v>
      </c>
      <c r="K46" s="107" t="s">
        <v>503</v>
      </c>
      <c r="L46" s="107" t="s">
        <v>503</v>
      </c>
      <c r="M46" s="108">
        <v>46</v>
      </c>
    </row>
    <row r="47" spans="2:13" ht="27.75" customHeight="1" x14ac:dyDescent="0.2">
      <c r="B47" s="1236"/>
      <c r="C47" s="1237"/>
      <c r="D47" s="110"/>
      <c r="E47" s="1244" t="s">
        <v>37</v>
      </c>
      <c r="F47" s="1245"/>
      <c r="G47" s="1245"/>
      <c r="H47" s="1246"/>
      <c r="I47" s="106" t="s">
        <v>503</v>
      </c>
      <c r="J47" s="107" t="s">
        <v>503</v>
      </c>
      <c r="K47" s="107" t="s">
        <v>503</v>
      </c>
      <c r="L47" s="107" t="s">
        <v>503</v>
      </c>
      <c r="M47" s="108" t="s">
        <v>503</v>
      </c>
    </row>
    <row r="48" spans="2:13" ht="27.75" customHeight="1" x14ac:dyDescent="0.2">
      <c r="B48" s="1236"/>
      <c r="C48" s="1237"/>
      <c r="D48" s="105"/>
      <c r="E48" s="1242" t="s">
        <v>38</v>
      </c>
      <c r="F48" s="1242"/>
      <c r="G48" s="1242"/>
      <c r="H48" s="1243"/>
      <c r="I48" s="106" t="s">
        <v>503</v>
      </c>
      <c r="J48" s="107" t="s">
        <v>503</v>
      </c>
      <c r="K48" s="107" t="s">
        <v>503</v>
      </c>
      <c r="L48" s="107" t="s">
        <v>503</v>
      </c>
      <c r="M48" s="108" t="s">
        <v>503</v>
      </c>
    </row>
    <row r="49" spans="2:13" ht="27.75" customHeight="1" x14ac:dyDescent="0.2">
      <c r="B49" s="1238"/>
      <c r="C49" s="1239"/>
      <c r="D49" s="105"/>
      <c r="E49" s="1242" t="s">
        <v>39</v>
      </c>
      <c r="F49" s="1242"/>
      <c r="G49" s="1242"/>
      <c r="H49" s="1243"/>
      <c r="I49" s="106" t="s">
        <v>503</v>
      </c>
      <c r="J49" s="107" t="s">
        <v>503</v>
      </c>
      <c r="K49" s="107" t="s">
        <v>503</v>
      </c>
      <c r="L49" s="107" t="s">
        <v>503</v>
      </c>
      <c r="M49" s="108" t="s">
        <v>503</v>
      </c>
    </row>
    <row r="50" spans="2:13" ht="27.75" customHeight="1" x14ac:dyDescent="0.2">
      <c r="B50" s="1247" t="s">
        <v>40</v>
      </c>
      <c r="C50" s="1248"/>
      <c r="D50" s="111"/>
      <c r="E50" s="1242" t="s">
        <v>41</v>
      </c>
      <c r="F50" s="1242"/>
      <c r="G50" s="1242"/>
      <c r="H50" s="1243"/>
      <c r="I50" s="106">
        <v>6648</v>
      </c>
      <c r="J50" s="107">
        <v>6674</v>
      </c>
      <c r="K50" s="107">
        <v>6845</v>
      </c>
      <c r="L50" s="107">
        <v>6882</v>
      </c>
      <c r="M50" s="108">
        <v>6227</v>
      </c>
    </row>
    <row r="51" spans="2:13" ht="27.75" customHeight="1" x14ac:dyDescent="0.2">
      <c r="B51" s="1236"/>
      <c r="C51" s="1237"/>
      <c r="D51" s="105"/>
      <c r="E51" s="1242" t="s">
        <v>42</v>
      </c>
      <c r="F51" s="1242"/>
      <c r="G51" s="1242"/>
      <c r="H51" s="1243"/>
      <c r="I51" s="106">
        <v>25</v>
      </c>
      <c r="J51" s="107">
        <v>29</v>
      </c>
      <c r="K51" s="107">
        <v>21</v>
      </c>
      <c r="L51" s="107">
        <v>11</v>
      </c>
      <c r="M51" s="108">
        <v>165</v>
      </c>
    </row>
    <row r="52" spans="2:13" ht="27.75" customHeight="1" x14ac:dyDescent="0.2">
      <c r="B52" s="1238"/>
      <c r="C52" s="1239"/>
      <c r="D52" s="105"/>
      <c r="E52" s="1242" t="s">
        <v>43</v>
      </c>
      <c r="F52" s="1242"/>
      <c r="G52" s="1242"/>
      <c r="H52" s="1243"/>
      <c r="I52" s="106">
        <v>10024</v>
      </c>
      <c r="J52" s="107">
        <v>10831</v>
      </c>
      <c r="K52" s="107">
        <v>10719</v>
      </c>
      <c r="L52" s="107">
        <v>11225</v>
      </c>
      <c r="M52" s="108">
        <v>11004</v>
      </c>
    </row>
    <row r="53" spans="2:13" ht="27.75" customHeight="1" thickBot="1" x14ac:dyDescent="0.25">
      <c r="B53" s="1249" t="s">
        <v>44</v>
      </c>
      <c r="C53" s="1250"/>
      <c r="D53" s="112"/>
      <c r="E53" s="1251" t="s">
        <v>45</v>
      </c>
      <c r="F53" s="1251"/>
      <c r="G53" s="1251"/>
      <c r="H53" s="1252"/>
      <c r="I53" s="113">
        <v>-485</v>
      </c>
      <c r="J53" s="114">
        <v>-905</v>
      </c>
      <c r="K53" s="114">
        <v>-1185</v>
      </c>
      <c r="L53" s="114">
        <v>-1928</v>
      </c>
      <c r="M53" s="115">
        <v>-661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8ShqKdC/rSj0yNRVGSnLk+1xub+JF9BSMs4d0iAnQA9MC+M9lQWC1/DcbdlCkvSPMru4zw0bD7sG0nTZOvVg==" saltValue="OsVueATbJoKdclBlM0AR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547</v>
      </c>
      <c r="G54" s="124" t="s">
        <v>548</v>
      </c>
      <c r="H54" s="125" t="s">
        <v>549</v>
      </c>
    </row>
    <row r="55" spans="2:8" ht="52.5" customHeight="1" x14ac:dyDescent="0.2">
      <c r="B55" s="126"/>
      <c r="C55" s="1261" t="s">
        <v>48</v>
      </c>
      <c r="D55" s="1261"/>
      <c r="E55" s="1262"/>
      <c r="F55" s="127">
        <v>3319</v>
      </c>
      <c r="G55" s="127">
        <v>2946</v>
      </c>
      <c r="H55" s="128">
        <v>2960</v>
      </c>
    </row>
    <row r="56" spans="2:8" ht="52.5" customHeight="1" x14ac:dyDescent="0.2">
      <c r="B56" s="129"/>
      <c r="C56" s="1263" t="s">
        <v>49</v>
      </c>
      <c r="D56" s="1263"/>
      <c r="E56" s="1264"/>
      <c r="F56" s="130">
        <v>932</v>
      </c>
      <c r="G56" s="130">
        <v>1203</v>
      </c>
      <c r="H56" s="131">
        <v>705</v>
      </c>
    </row>
    <row r="57" spans="2:8" ht="53.25" customHeight="1" x14ac:dyDescent="0.2">
      <c r="B57" s="129"/>
      <c r="C57" s="1265" t="s">
        <v>50</v>
      </c>
      <c r="D57" s="1265"/>
      <c r="E57" s="1266"/>
      <c r="F57" s="132">
        <v>2972</v>
      </c>
      <c r="G57" s="132">
        <v>3045</v>
      </c>
      <c r="H57" s="133">
        <v>2891</v>
      </c>
    </row>
    <row r="58" spans="2:8" ht="45.75" customHeight="1" x14ac:dyDescent="0.2">
      <c r="B58" s="134"/>
      <c r="C58" s="1253" t="s">
        <v>582</v>
      </c>
      <c r="D58" s="1254"/>
      <c r="E58" s="1255"/>
      <c r="F58" s="135">
        <v>1137</v>
      </c>
      <c r="G58" s="135">
        <v>1130</v>
      </c>
      <c r="H58" s="136">
        <v>1112</v>
      </c>
    </row>
    <row r="59" spans="2:8" ht="45.75" customHeight="1" x14ac:dyDescent="0.2">
      <c r="B59" s="134"/>
      <c r="C59" s="1253" t="s">
        <v>583</v>
      </c>
      <c r="D59" s="1254"/>
      <c r="E59" s="1255"/>
      <c r="F59" s="135">
        <v>1089</v>
      </c>
      <c r="G59" s="135">
        <v>1065</v>
      </c>
      <c r="H59" s="136">
        <v>1046</v>
      </c>
    </row>
    <row r="60" spans="2:8" ht="45.75" customHeight="1" x14ac:dyDescent="0.2">
      <c r="B60" s="134"/>
      <c r="C60" s="1253" t="s">
        <v>584</v>
      </c>
      <c r="D60" s="1254"/>
      <c r="E60" s="1255"/>
      <c r="F60" s="135">
        <v>577</v>
      </c>
      <c r="G60" s="135">
        <v>666</v>
      </c>
      <c r="H60" s="136">
        <v>525</v>
      </c>
    </row>
    <row r="61" spans="2:8" ht="45.75" customHeight="1" x14ac:dyDescent="0.2">
      <c r="B61" s="134"/>
      <c r="C61" s="1253" t="s">
        <v>585</v>
      </c>
      <c r="D61" s="1254"/>
      <c r="E61" s="1255"/>
      <c r="F61" s="135">
        <v>50</v>
      </c>
      <c r="G61" s="135">
        <v>50</v>
      </c>
      <c r="H61" s="136">
        <v>49</v>
      </c>
    </row>
    <row r="62" spans="2:8" ht="45.75" customHeight="1" thickBot="1" x14ac:dyDescent="0.25">
      <c r="B62" s="137"/>
      <c r="C62" s="1256" t="s">
        <v>593</v>
      </c>
      <c r="D62" s="1257"/>
      <c r="E62" s="1258"/>
      <c r="F62" s="138">
        <v>40</v>
      </c>
      <c r="G62" s="138">
        <v>44</v>
      </c>
      <c r="H62" s="139">
        <v>45</v>
      </c>
    </row>
    <row r="63" spans="2:8" ht="52.5" customHeight="1" thickBot="1" x14ac:dyDescent="0.25">
      <c r="B63" s="140"/>
      <c r="C63" s="1259" t="s">
        <v>51</v>
      </c>
      <c r="D63" s="1259"/>
      <c r="E63" s="1260"/>
      <c r="F63" s="141">
        <v>7222</v>
      </c>
      <c r="G63" s="141">
        <v>7194</v>
      </c>
      <c r="H63" s="142">
        <v>6556</v>
      </c>
    </row>
    <row r="64" spans="2:8" ht="15" customHeight="1" x14ac:dyDescent="0.2"/>
    <row r="65" ht="0" hidden="1" customHeight="1" x14ac:dyDescent="0.2"/>
    <row r="66" ht="0" hidden="1" customHeight="1" x14ac:dyDescent="0.2"/>
  </sheetData>
  <sheetProtection algorithmName="SHA-512" hashValue="dJEu1cKX2Iam5NvLVvXpR478cPIRjVfoLOi1BVxKIEkaC53JJklcd9bMz1d27eyaRNpJQuczyLoJlt2vGbbpfQ==" saltValue="flZyPvJEII31uv0XAZx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604</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600</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603</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598</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545</v>
      </c>
      <c r="BQ50" s="1277"/>
      <c r="BR50" s="1277"/>
      <c r="BS50" s="1277"/>
      <c r="BT50" s="1277"/>
      <c r="BU50" s="1277"/>
      <c r="BV50" s="1277"/>
      <c r="BW50" s="1277"/>
      <c r="BX50" s="1277" t="s">
        <v>546</v>
      </c>
      <c r="BY50" s="1277"/>
      <c r="BZ50" s="1277"/>
      <c r="CA50" s="1277"/>
      <c r="CB50" s="1277"/>
      <c r="CC50" s="1277"/>
      <c r="CD50" s="1277"/>
      <c r="CE50" s="1277"/>
      <c r="CF50" s="1277" t="s">
        <v>547</v>
      </c>
      <c r="CG50" s="1277"/>
      <c r="CH50" s="1277"/>
      <c r="CI50" s="1277"/>
      <c r="CJ50" s="1277"/>
      <c r="CK50" s="1277"/>
      <c r="CL50" s="1277"/>
      <c r="CM50" s="1277"/>
      <c r="CN50" s="1277" t="s">
        <v>548</v>
      </c>
      <c r="CO50" s="1277"/>
      <c r="CP50" s="1277"/>
      <c r="CQ50" s="1277"/>
      <c r="CR50" s="1277"/>
      <c r="CS50" s="1277"/>
      <c r="CT50" s="1277"/>
      <c r="CU50" s="1277"/>
      <c r="CV50" s="1277" t="s">
        <v>549</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597</v>
      </c>
      <c r="AO51" s="1276"/>
      <c r="AP51" s="1276"/>
      <c r="AQ51" s="1276"/>
      <c r="AR51" s="1276"/>
      <c r="AS51" s="1276"/>
      <c r="AT51" s="1276"/>
      <c r="AU51" s="1276"/>
      <c r="AV51" s="1276"/>
      <c r="AW51" s="1276"/>
      <c r="AX51" s="1276"/>
      <c r="AY51" s="1276"/>
      <c r="AZ51" s="1276"/>
      <c r="BA51" s="1276"/>
      <c r="BB51" s="1276" t="s">
        <v>595</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602</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59</v>
      </c>
      <c r="BY53" s="1275"/>
      <c r="BZ53" s="1275"/>
      <c r="CA53" s="1275"/>
      <c r="CB53" s="1275"/>
      <c r="CC53" s="1275"/>
      <c r="CD53" s="1275"/>
      <c r="CE53" s="1275"/>
      <c r="CF53" s="1275">
        <v>59.6</v>
      </c>
      <c r="CG53" s="1275"/>
      <c r="CH53" s="1275"/>
      <c r="CI53" s="1275"/>
      <c r="CJ53" s="1275"/>
      <c r="CK53" s="1275"/>
      <c r="CL53" s="1275"/>
      <c r="CM53" s="1275"/>
      <c r="CN53" s="1275">
        <v>58.4</v>
      </c>
      <c r="CO53" s="1275"/>
      <c r="CP53" s="1275"/>
      <c r="CQ53" s="1275"/>
      <c r="CR53" s="1275"/>
      <c r="CS53" s="1275"/>
      <c r="CT53" s="1275"/>
      <c r="CU53" s="1275"/>
      <c r="CV53" s="1275">
        <v>59.5</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596</v>
      </c>
      <c r="AO55" s="1277"/>
      <c r="AP55" s="1277"/>
      <c r="AQ55" s="1277"/>
      <c r="AR55" s="1277"/>
      <c r="AS55" s="1277"/>
      <c r="AT55" s="1277"/>
      <c r="AU55" s="1277"/>
      <c r="AV55" s="1277"/>
      <c r="AW55" s="1277"/>
      <c r="AX55" s="1277"/>
      <c r="AY55" s="1277"/>
      <c r="AZ55" s="1277"/>
      <c r="BA55" s="1277"/>
      <c r="BB55" s="1276" t="s">
        <v>595</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44.9</v>
      </c>
      <c r="BY55" s="1275"/>
      <c r="BZ55" s="1275"/>
      <c r="CA55" s="1275"/>
      <c r="CB55" s="1275"/>
      <c r="CC55" s="1275"/>
      <c r="CD55" s="1275"/>
      <c r="CE55" s="1275"/>
      <c r="CF55" s="1275">
        <v>44.9</v>
      </c>
      <c r="CG55" s="1275"/>
      <c r="CH55" s="1275"/>
      <c r="CI55" s="1275"/>
      <c r="CJ55" s="1275"/>
      <c r="CK55" s="1275"/>
      <c r="CL55" s="1275"/>
      <c r="CM55" s="1275"/>
      <c r="CN55" s="1275">
        <v>40.799999999999997</v>
      </c>
      <c r="CO55" s="1275"/>
      <c r="CP55" s="1275"/>
      <c r="CQ55" s="1275"/>
      <c r="CR55" s="1275"/>
      <c r="CS55" s="1275"/>
      <c r="CT55" s="1275"/>
      <c r="CU55" s="1275"/>
      <c r="CV55" s="1275">
        <v>38.5</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602</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61.9</v>
      </c>
      <c r="BY57" s="1275"/>
      <c r="BZ57" s="1275"/>
      <c r="CA57" s="1275"/>
      <c r="CB57" s="1275"/>
      <c r="CC57" s="1275"/>
      <c r="CD57" s="1275"/>
      <c r="CE57" s="1275"/>
      <c r="CF57" s="1275">
        <v>62.6</v>
      </c>
      <c r="CG57" s="1275"/>
      <c r="CH57" s="1275"/>
      <c r="CI57" s="1275"/>
      <c r="CJ57" s="1275"/>
      <c r="CK57" s="1275"/>
      <c r="CL57" s="1275"/>
      <c r="CM57" s="1275"/>
      <c r="CN57" s="1275">
        <v>63.5</v>
      </c>
      <c r="CO57" s="1275"/>
      <c r="CP57" s="1275"/>
      <c r="CQ57" s="1275"/>
      <c r="CR57" s="1275"/>
      <c r="CS57" s="1275"/>
      <c r="CT57" s="1275"/>
      <c r="CU57" s="1275"/>
      <c r="CV57" s="1275">
        <v>64.900000000000006</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601</v>
      </c>
    </row>
    <row r="64" spans="1:109" ht="13" x14ac:dyDescent="0.2">
      <c r="B64" s="1268"/>
      <c r="G64" s="1305"/>
      <c r="I64" s="1307"/>
      <c r="J64" s="1307"/>
      <c r="K64" s="1307"/>
      <c r="L64" s="1307"/>
      <c r="M64" s="1307"/>
      <c r="N64" s="1306"/>
      <c r="AM64" s="1305"/>
      <c r="AN64" s="1305" t="s">
        <v>600</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599</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598</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545</v>
      </c>
      <c r="BQ72" s="1277"/>
      <c r="BR72" s="1277"/>
      <c r="BS72" s="1277"/>
      <c r="BT72" s="1277"/>
      <c r="BU72" s="1277"/>
      <c r="BV72" s="1277"/>
      <c r="BW72" s="1277"/>
      <c r="BX72" s="1277" t="s">
        <v>546</v>
      </c>
      <c r="BY72" s="1277"/>
      <c r="BZ72" s="1277"/>
      <c r="CA72" s="1277"/>
      <c r="CB72" s="1277"/>
      <c r="CC72" s="1277"/>
      <c r="CD72" s="1277"/>
      <c r="CE72" s="1277"/>
      <c r="CF72" s="1277" t="s">
        <v>547</v>
      </c>
      <c r="CG72" s="1277"/>
      <c r="CH72" s="1277"/>
      <c r="CI72" s="1277"/>
      <c r="CJ72" s="1277"/>
      <c r="CK72" s="1277"/>
      <c r="CL72" s="1277"/>
      <c r="CM72" s="1277"/>
      <c r="CN72" s="1277" t="s">
        <v>548</v>
      </c>
      <c r="CO72" s="1277"/>
      <c r="CP72" s="1277"/>
      <c r="CQ72" s="1277"/>
      <c r="CR72" s="1277"/>
      <c r="CS72" s="1277"/>
      <c r="CT72" s="1277"/>
      <c r="CU72" s="1277"/>
      <c r="CV72" s="1277" t="s">
        <v>549</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597</v>
      </c>
      <c r="AO73" s="1276"/>
      <c r="AP73" s="1276"/>
      <c r="AQ73" s="1276"/>
      <c r="AR73" s="1276"/>
      <c r="AS73" s="1276"/>
      <c r="AT73" s="1276"/>
      <c r="AU73" s="1276"/>
      <c r="AV73" s="1276"/>
      <c r="AW73" s="1276"/>
      <c r="AX73" s="1276"/>
      <c r="AY73" s="1276"/>
      <c r="AZ73" s="1276"/>
      <c r="BA73" s="1276"/>
      <c r="BB73" s="1276" t="s">
        <v>595</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594</v>
      </c>
      <c r="BC75" s="1276"/>
      <c r="BD75" s="1276"/>
      <c r="BE75" s="1276"/>
      <c r="BF75" s="1276"/>
      <c r="BG75" s="1276"/>
      <c r="BH75" s="1276"/>
      <c r="BI75" s="1276"/>
      <c r="BJ75" s="1276"/>
      <c r="BK75" s="1276"/>
      <c r="BL75" s="1276"/>
      <c r="BM75" s="1276"/>
      <c r="BN75" s="1276"/>
      <c r="BO75" s="1276"/>
      <c r="BP75" s="1275">
        <v>8.6999999999999993</v>
      </c>
      <c r="BQ75" s="1275"/>
      <c r="BR75" s="1275"/>
      <c r="BS75" s="1275"/>
      <c r="BT75" s="1275"/>
      <c r="BU75" s="1275"/>
      <c r="BV75" s="1275"/>
      <c r="BW75" s="1275"/>
      <c r="BX75" s="1275">
        <v>8.4</v>
      </c>
      <c r="BY75" s="1275"/>
      <c r="BZ75" s="1275"/>
      <c r="CA75" s="1275"/>
      <c r="CB75" s="1275"/>
      <c r="CC75" s="1275"/>
      <c r="CD75" s="1275"/>
      <c r="CE75" s="1275"/>
      <c r="CF75" s="1275">
        <v>7</v>
      </c>
      <c r="CG75" s="1275"/>
      <c r="CH75" s="1275"/>
      <c r="CI75" s="1275"/>
      <c r="CJ75" s="1275"/>
      <c r="CK75" s="1275"/>
      <c r="CL75" s="1275"/>
      <c r="CM75" s="1275"/>
      <c r="CN75" s="1275">
        <v>7</v>
      </c>
      <c r="CO75" s="1275"/>
      <c r="CP75" s="1275"/>
      <c r="CQ75" s="1275"/>
      <c r="CR75" s="1275"/>
      <c r="CS75" s="1275"/>
      <c r="CT75" s="1275"/>
      <c r="CU75" s="1275"/>
      <c r="CV75" s="1275">
        <v>7.2</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596</v>
      </c>
      <c r="AO77" s="1277"/>
      <c r="AP77" s="1277"/>
      <c r="AQ77" s="1277"/>
      <c r="AR77" s="1277"/>
      <c r="AS77" s="1277"/>
      <c r="AT77" s="1277"/>
      <c r="AU77" s="1277"/>
      <c r="AV77" s="1277"/>
      <c r="AW77" s="1277"/>
      <c r="AX77" s="1277"/>
      <c r="AY77" s="1277"/>
      <c r="AZ77" s="1277"/>
      <c r="BA77" s="1277"/>
      <c r="BB77" s="1276" t="s">
        <v>595</v>
      </c>
      <c r="BC77" s="1276"/>
      <c r="BD77" s="1276"/>
      <c r="BE77" s="1276"/>
      <c r="BF77" s="1276"/>
      <c r="BG77" s="1276"/>
      <c r="BH77" s="1276"/>
      <c r="BI77" s="1276"/>
      <c r="BJ77" s="1276"/>
      <c r="BK77" s="1276"/>
      <c r="BL77" s="1276"/>
      <c r="BM77" s="1276"/>
      <c r="BN77" s="1276"/>
      <c r="BO77" s="1276"/>
      <c r="BP77" s="1275">
        <v>48.7</v>
      </c>
      <c r="BQ77" s="1275"/>
      <c r="BR77" s="1275"/>
      <c r="BS77" s="1275"/>
      <c r="BT77" s="1275"/>
      <c r="BU77" s="1275"/>
      <c r="BV77" s="1275"/>
      <c r="BW77" s="1275"/>
      <c r="BX77" s="1275">
        <v>44.9</v>
      </c>
      <c r="BY77" s="1275"/>
      <c r="BZ77" s="1275"/>
      <c r="CA77" s="1275"/>
      <c r="CB77" s="1275"/>
      <c r="CC77" s="1275"/>
      <c r="CD77" s="1275"/>
      <c r="CE77" s="1275"/>
      <c r="CF77" s="1275">
        <v>44.9</v>
      </c>
      <c r="CG77" s="1275"/>
      <c r="CH77" s="1275"/>
      <c r="CI77" s="1275"/>
      <c r="CJ77" s="1275"/>
      <c r="CK77" s="1275"/>
      <c r="CL77" s="1275"/>
      <c r="CM77" s="1275"/>
      <c r="CN77" s="1275">
        <v>40.799999999999997</v>
      </c>
      <c r="CO77" s="1275"/>
      <c r="CP77" s="1275"/>
      <c r="CQ77" s="1275"/>
      <c r="CR77" s="1275"/>
      <c r="CS77" s="1275"/>
      <c r="CT77" s="1275"/>
      <c r="CU77" s="1275"/>
      <c r="CV77" s="1275">
        <v>38.5</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594</v>
      </c>
      <c r="BC79" s="1276"/>
      <c r="BD79" s="1276"/>
      <c r="BE79" s="1276"/>
      <c r="BF79" s="1276"/>
      <c r="BG79" s="1276"/>
      <c r="BH79" s="1276"/>
      <c r="BI79" s="1276"/>
      <c r="BJ79" s="1276"/>
      <c r="BK79" s="1276"/>
      <c r="BL79" s="1276"/>
      <c r="BM79" s="1276"/>
      <c r="BN79" s="1276"/>
      <c r="BO79" s="1276"/>
      <c r="BP79" s="1275">
        <v>10.4</v>
      </c>
      <c r="BQ79" s="1275"/>
      <c r="BR79" s="1275"/>
      <c r="BS79" s="1275"/>
      <c r="BT79" s="1275"/>
      <c r="BU79" s="1275"/>
      <c r="BV79" s="1275"/>
      <c r="BW79" s="1275"/>
      <c r="BX79" s="1275">
        <v>8.5</v>
      </c>
      <c r="BY79" s="1275"/>
      <c r="BZ79" s="1275"/>
      <c r="CA79" s="1275"/>
      <c r="CB79" s="1275"/>
      <c r="CC79" s="1275"/>
      <c r="CD79" s="1275"/>
      <c r="CE79" s="1275"/>
      <c r="CF79" s="1275">
        <v>9.1</v>
      </c>
      <c r="CG79" s="1275"/>
      <c r="CH79" s="1275"/>
      <c r="CI79" s="1275"/>
      <c r="CJ79" s="1275"/>
      <c r="CK79" s="1275"/>
      <c r="CL79" s="1275"/>
      <c r="CM79" s="1275"/>
      <c r="CN79" s="1275">
        <v>8.9</v>
      </c>
      <c r="CO79" s="1275"/>
      <c r="CP79" s="1275"/>
      <c r="CQ79" s="1275"/>
      <c r="CR79" s="1275"/>
      <c r="CS79" s="1275"/>
      <c r="CT79" s="1275"/>
      <c r="CU79" s="1275"/>
      <c r="CV79" s="1275">
        <v>8.9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EbpZIF9vSD0F23w5DAaiLXzRC7YNUwFKu9RXEMrCTqtf0VIcq0PNFzuPDSRY3igsQ2xelBrYwj4RaROgGqLzQ==" saltValue="nuW3YWsLT5wA2jV4ETAIz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P7sb5ThqdZXwlfGq++jcUdTuyiq9wMDMrR95grUoO1tBl1+K+GQO+Bf4cAMqoGH/HGKq18L1T27RhlG3l4KDg==" saltValue="hUDlcRsKgzwnB1V3zjJ1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61OT2S72hEARqm5piFbmNRkElvE+RnvHYHckiLa/OaiZxe3/TlhIEX+3niuyr9XoOK4Zpl6bhKAVxuqDVrBVg==" saltValue="Zr+AdJbj70SUsdLwESCx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542</v>
      </c>
      <c r="G2" s="156"/>
      <c r="H2" s="157"/>
    </row>
    <row r="3" spans="1:8" x14ac:dyDescent="0.2">
      <c r="A3" s="153" t="s">
        <v>535</v>
      </c>
      <c r="B3" s="158"/>
      <c r="C3" s="159"/>
      <c r="D3" s="160">
        <v>92228</v>
      </c>
      <c r="E3" s="161"/>
      <c r="F3" s="162">
        <v>85205</v>
      </c>
      <c r="G3" s="163"/>
      <c r="H3" s="164"/>
    </row>
    <row r="4" spans="1:8" x14ac:dyDescent="0.2">
      <c r="A4" s="165"/>
      <c r="B4" s="166"/>
      <c r="C4" s="167"/>
      <c r="D4" s="168">
        <v>34078</v>
      </c>
      <c r="E4" s="169"/>
      <c r="F4" s="170">
        <v>38847</v>
      </c>
      <c r="G4" s="171"/>
      <c r="H4" s="172"/>
    </row>
    <row r="5" spans="1:8" x14ac:dyDescent="0.2">
      <c r="A5" s="153" t="s">
        <v>537</v>
      </c>
      <c r="B5" s="158"/>
      <c r="C5" s="159"/>
      <c r="D5" s="160">
        <v>84565</v>
      </c>
      <c r="E5" s="161"/>
      <c r="F5" s="162">
        <v>77577</v>
      </c>
      <c r="G5" s="163"/>
      <c r="H5" s="164"/>
    </row>
    <row r="6" spans="1:8" x14ac:dyDescent="0.2">
      <c r="A6" s="165"/>
      <c r="B6" s="166"/>
      <c r="C6" s="167"/>
      <c r="D6" s="168">
        <v>46286</v>
      </c>
      <c r="E6" s="169"/>
      <c r="F6" s="170">
        <v>40870</v>
      </c>
      <c r="G6" s="171"/>
      <c r="H6" s="172"/>
    </row>
    <row r="7" spans="1:8" x14ac:dyDescent="0.2">
      <c r="A7" s="153" t="s">
        <v>538</v>
      </c>
      <c r="B7" s="158"/>
      <c r="C7" s="159"/>
      <c r="D7" s="160">
        <v>70687</v>
      </c>
      <c r="E7" s="161"/>
      <c r="F7" s="162">
        <v>115123</v>
      </c>
      <c r="G7" s="163"/>
      <c r="H7" s="164"/>
    </row>
    <row r="8" spans="1:8" x14ac:dyDescent="0.2">
      <c r="A8" s="165"/>
      <c r="B8" s="166"/>
      <c r="C8" s="167"/>
      <c r="D8" s="168">
        <v>58687</v>
      </c>
      <c r="E8" s="169"/>
      <c r="F8" s="170">
        <v>46026</v>
      </c>
      <c r="G8" s="171"/>
      <c r="H8" s="172"/>
    </row>
    <row r="9" spans="1:8" x14ac:dyDescent="0.2">
      <c r="A9" s="153" t="s">
        <v>539</v>
      </c>
      <c r="B9" s="158"/>
      <c r="C9" s="159"/>
      <c r="D9" s="160">
        <v>96058</v>
      </c>
      <c r="E9" s="161"/>
      <c r="F9" s="162">
        <v>98899</v>
      </c>
      <c r="G9" s="163"/>
      <c r="H9" s="164"/>
    </row>
    <row r="10" spans="1:8" x14ac:dyDescent="0.2">
      <c r="A10" s="165"/>
      <c r="B10" s="166"/>
      <c r="C10" s="167"/>
      <c r="D10" s="168">
        <v>73883</v>
      </c>
      <c r="E10" s="169"/>
      <c r="F10" s="170">
        <v>43734</v>
      </c>
      <c r="G10" s="171"/>
      <c r="H10" s="172"/>
    </row>
    <row r="11" spans="1:8" x14ac:dyDescent="0.2">
      <c r="A11" s="153" t="s">
        <v>540</v>
      </c>
      <c r="B11" s="158"/>
      <c r="C11" s="159"/>
      <c r="D11" s="160">
        <v>75690</v>
      </c>
      <c r="E11" s="161"/>
      <c r="F11" s="162">
        <v>96462</v>
      </c>
      <c r="G11" s="163"/>
      <c r="H11" s="164"/>
    </row>
    <row r="12" spans="1:8" x14ac:dyDescent="0.2">
      <c r="A12" s="165"/>
      <c r="B12" s="166"/>
      <c r="C12" s="173"/>
      <c r="D12" s="168">
        <v>67633</v>
      </c>
      <c r="E12" s="169"/>
      <c r="F12" s="170">
        <v>39886</v>
      </c>
      <c r="G12" s="171"/>
      <c r="H12" s="172"/>
    </row>
    <row r="13" spans="1:8" x14ac:dyDescent="0.2">
      <c r="A13" s="153"/>
      <c r="B13" s="158"/>
      <c r="C13" s="174"/>
      <c r="D13" s="175">
        <v>83846</v>
      </c>
      <c r="E13" s="176"/>
      <c r="F13" s="177">
        <v>94653</v>
      </c>
      <c r="G13" s="178"/>
      <c r="H13" s="164"/>
    </row>
    <row r="14" spans="1:8" x14ac:dyDescent="0.2">
      <c r="A14" s="165"/>
      <c r="B14" s="166"/>
      <c r="C14" s="167"/>
      <c r="D14" s="168">
        <v>56113</v>
      </c>
      <c r="E14" s="169"/>
      <c r="F14" s="170">
        <v>41873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12.92</v>
      </c>
      <c r="C19" s="179">
        <f>ROUND(VALUE(SUBSTITUTE(実質収支比率等に係る経年分析!G$48,"▲","-")),2)</f>
        <v>7</v>
      </c>
      <c r="D19" s="179">
        <f>ROUND(VALUE(SUBSTITUTE(実質収支比率等に係る経年分析!H$48,"▲","-")),2)</f>
        <v>8.0299999999999994</v>
      </c>
      <c r="E19" s="179">
        <f>ROUND(VALUE(SUBSTITUTE(実質収支比率等に係る経年分析!I$48,"▲","-")),2)</f>
        <v>4.3499999999999996</v>
      </c>
      <c r="F19" s="179">
        <f>ROUND(VALUE(SUBSTITUTE(実質収支比率等に係る経年分析!J$48,"▲","-")),2)</f>
        <v>5.87</v>
      </c>
    </row>
    <row r="20" spans="1:11" x14ac:dyDescent="0.2">
      <c r="A20" s="179" t="s">
        <v>55</v>
      </c>
      <c r="B20" s="179">
        <f>ROUND(VALUE(SUBSTITUTE(実質収支比率等に係る経年分析!F$47,"▲","-")),2)</f>
        <v>62.64</v>
      </c>
      <c r="C20" s="179">
        <f>ROUND(VALUE(SUBSTITUTE(実質収支比率等に係る経年分析!G$47,"▲","-")),2)</f>
        <v>47.65</v>
      </c>
      <c r="D20" s="179">
        <f>ROUND(VALUE(SUBSTITUTE(実質収支比率等に係る経年分析!H$47,"▲","-")),2)</f>
        <v>49.15</v>
      </c>
      <c r="E20" s="179">
        <f>ROUND(VALUE(SUBSTITUTE(実質収支比率等に係る経年分析!I$47,"▲","-")),2)</f>
        <v>44.87</v>
      </c>
      <c r="F20" s="179">
        <f>ROUND(VALUE(SUBSTITUTE(実質収支比率等に係る経年分析!J$47,"▲","-")),2)</f>
        <v>43.08</v>
      </c>
    </row>
    <row r="21" spans="1:11" x14ac:dyDescent="0.2">
      <c r="A21" s="179" t="s">
        <v>56</v>
      </c>
      <c r="B21" s="179">
        <f>IF(ISNUMBER(VALUE(SUBSTITUTE(実質収支比率等に係る経年分析!F$49,"▲","-"))),ROUND(VALUE(SUBSTITUTE(実質収支比率等に係る経年分析!F$49,"▲","-")),2),NA())</f>
        <v>6.46</v>
      </c>
      <c r="C21" s="179">
        <f>IF(ISNUMBER(VALUE(SUBSTITUTE(実質収支比率等に係る経年分析!G$49,"▲","-"))),ROUND(VALUE(SUBSTITUTE(実質収支比率等に係る経年分析!G$49,"▲","-")),2),NA())</f>
        <v>-11.29</v>
      </c>
      <c r="D21" s="179">
        <f>IF(ISNUMBER(VALUE(SUBSTITUTE(実質収支比率等に係る経年分析!H$49,"▲","-"))),ROUND(VALUE(SUBSTITUTE(実質収支比率等に係る経年分析!H$49,"▲","-")),2),NA())</f>
        <v>1.53</v>
      </c>
      <c r="E21" s="179">
        <f>IF(ISNUMBER(VALUE(SUBSTITUTE(実質収支比率等に係る経年分析!I$49,"▲","-"))),ROUND(VALUE(SUBSTITUTE(実質収支比率等に係る経年分析!I$49,"▲","-")),2),NA())</f>
        <v>-8.6</v>
      </c>
      <c r="F21" s="179">
        <f>IF(ISNUMBER(VALUE(SUBSTITUTE(実質収支比率等に係る経年分析!J$49,"▲","-"))),ROUND(VALUE(SUBSTITUTE(実質収支比率等に係る経年分析!J$49,"▲","-")),2),NA())</f>
        <v>1.84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9.27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8.59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8.5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8.1300000000000008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浄化槽整備推進事業特別会計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1.1399999999999999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0.33</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0.14000000000000001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2.2200000000000002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2.2400000000000002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937</v>
      </c>
      <c r="E42" s="181"/>
      <c r="F42" s="181"/>
      <c r="G42" s="181">
        <f>'実質公債費比率（分子）の構造'!L$52</f>
        <v>939</v>
      </c>
      <c r="H42" s="181"/>
      <c r="I42" s="181"/>
      <c r="J42" s="181">
        <f>'実質公債費比率（分子）の構造'!M$52</f>
        <v>950</v>
      </c>
      <c r="K42" s="181"/>
      <c r="L42" s="181"/>
      <c r="M42" s="181">
        <f>'実質公債費比率（分子）の構造'!N$52</f>
        <v>1021</v>
      </c>
      <c r="N42" s="181"/>
      <c r="O42" s="181"/>
      <c r="P42" s="181">
        <f>'実質公債費比率（分子）の構造'!O$52</f>
        <v>1175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57</v>
      </c>
      <c r="C44" s="181"/>
      <c r="D44" s="181"/>
      <c r="E44" s="181">
        <f>'実質公債費比率（分子）の構造'!L$50</f>
        <v>13</v>
      </c>
      <c r="F44" s="181"/>
      <c r="G44" s="181"/>
      <c r="H44" s="181">
        <f>'実質公債費比率（分子）の構造'!M$50</f>
        <v>12</v>
      </c>
      <c r="I44" s="181"/>
      <c r="J44" s="181"/>
      <c r="K44" s="181">
        <f>'実質公債費比率（分子）の構造'!N$50</f>
        <v>12</v>
      </c>
      <c r="L44" s="181"/>
      <c r="M44" s="181"/>
      <c r="N44" s="181">
        <f>'実質公債費比率（分子）の構造'!O$50</f>
        <v>11</v>
      </c>
      <c r="O44" s="181"/>
      <c r="P44" s="181"/>
    </row>
    <row r="45" spans="1:16" x14ac:dyDescent="0.2">
      <c r="A45" s="181" t="s">
        <v>66</v>
      </c>
      <c r="B45" s="181">
        <f>'実質公債費比率（分子）の構造'!K$49</f>
        <v>36</v>
      </c>
      <c r="C45" s="181"/>
      <c r="D45" s="181"/>
      <c r="E45" s="181">
        <f>'実質公債費比率（分子）の構造'!L$49</f>
        <v>32</v>
      </c>
      <c r="F45" s="181"/>
      <c r="G45" s="181"/>
      <c r="H45" s="181">
        <f>'実質公債費比率（分子）の構造'!M$49</f>
        <v>31</v>
      </c>
      <c r="I45" s="181"/>
      <c r="J45" s="181"/>
      <c r="K45" s="181">
        <f>'実質公債費比率（分子）の構造'!N$49</f>
        <v>22</v>
      </c>
      <c r="L45" s="181"/>
      <c r="M45" s="181"/>
      <c r="N45" s="181">
        <f>'実質公債費比率（分子）の構造'!O$49</f>
        <v>119</v>
      </c>
      <c r="O45" s="181"/>
      <c r="P45" s="181"/>
    </row>
    <row r="46" spans="1:16" x14ac:dyDescent="0.2">
      <c r="A46" s="181" t="s">
        <v>67</v>
      </c>
      <c r="B46" s="181">
        <f>'実質公債費比率（分子）の構造'!K$48</f>
        <v>204</v>
      </c>
      <c r="C46" s="181"/>
      <c r="D46" s="181"/>
      <c r="E46" s="181">
        <f>'実質公債費比率（分子）の構造'!L$48</f>
        <v>196</v>
      </c>
      <c r="F46" s="181"/>
      <c r="G46" s="181"/>
      <c r="H46" s="181">
        <f>'実質公債費比率（分子）の構造'!M$48</f>
        <v>211</v>
      </c>
      <c r="I46" s="181"/>
      <c r="J46" s="181"/>
      <c r="K46" s="181">
        <f>'実質公債費比率（分子）の構造'!N$48</f>
        <v>203</v>
      </c>
      <c r="L46" s="181"/>
      <c r="M46" s="181"/>
      <c r="N46" s="181">
        <f>'実質公債費比率（分子）の構造'!O$48</f>
        <v>135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1013</v>
      </c>
      <c r="C49" s="181"/>
      <c r="D49" s="181"/>
      <c r="E49" s="181">
        <f>'実質公債費比率（分子）の構造'!L$45</f>
        <v>1181</v>
      </c>
      <c r="F49" s="181"/>
      <c r="G49" s="181"/>
      <c r="H49" s="181">
        <f>'実質公債費比率（分子）の構造'!M$45</f>
        <v>1075</v>
      </c>
      <c r="I49" s="181"/>
      <c r="J49" s="181"/>
      <c r="K49" s="181">
        <f>'実質公債費比率（分子）の構造'!N$45</f>
        <v>1151</v>
      </c>
      <c r="L49" s="181"/>
      <c r="M49" s="181"/>
      <c r="N49" s="181">
        <f>'実質公債費比率（分子）の構造'!O$45</f>
        <v>1410</v>
      </c>
      <c r="O49" s="181"/>
      <c r="P49" s="181"/>
    </row>
    <row r="50" spans="1:16" x14ac:dyDescent="0.2">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483</v>
      </c>
      <c r="G50" s="181" t="e">
        <f>NA()</f>
        <v>#N/A</v>
      </c>
      <c r="H50" s="181" t="e">
        <f>NA()</f>
        <v>#N/A</v>
      </c>
      <c r="I50" s="181">
        <f>IF(ISNUMBER('実質公債費比率（分子）の構造'!M$53),'実質公債費比率（分子）の構造'!M$53,NA())</f>
        <v>379</v>
      </c>
      <c r="J50" s="181" t="e">
        <f>NA()</f>
        <v>#N/A</v>
      </c>
      <c r="K50" s="181" t="e">
        <f>NA()</f>
        <v>#N/A</v>
      </c>
      <c r="L50" s="181">
        <f>IF(ISNUMBER('実質公債費比率（分子）の構造'!N$53),'実質公債費比率（分子）の構造'!N$53,NA())</f>
        <v>367</v>
      </c>
      <c r="M50" s="181" t="e">
        <f>NA()</f>
        <v>#N/A</v>
      </c>
      <c r="N50" s="181" t="e">
        <f>NA()</f>
        <v>#N/A</v>
      </c>
      <c r="O50" s="181">
        <f>IF(ISNUMBER('実質公債費比率（分子）の構造'!O$53),'実質公債費比率（分子）の構造'!O$53,NA())</f>
        <v>500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10024</v>
      </c>
      <c r="E56" s="180"/>
      <c r="F56" s="180"/>
      <c r="G56" s="180">
        <f>'将来負担比率（分子）の構造'!J$52</f>
        <v>10831</v>
      </c>
      <c r="H56" s="180"/>
      <c r="I56" s="180"/>
      <c r="J56" s="180">
        <f>'将来負担比率（分子）の構造'!K$52</f>
        <v>10719</v>
      </c>
      <c r="K56" s="180"/>
      <c r="L56" s="180"/>
      <c r="M56" s="180">
        <f>'将来負担比率（分子）の構造'!L$52</f>
        <v>11225</v>
      </c>
      <c r="N56" s="180"/>
      <c r="O56" s="180"/>
      <c r="P56" s="180">
        <f>'将来負担比率（分子）の構造'!M$52</f>
        <v>11004</v>
      </c>
    </row>
    <row r="57" spans="1:16" x14ac:dyDescent="0.2">
      <c r="A57" s="180" t="s">
        <v>42</v>
      </c>
      <c r="B57" s="180"/>
      <c r="C57" s="180"/>
      <c r="D57" s="180">
        <f>'将来負担比率（分子）の構造'!I$51</f>
        <v>25</v>
      </c>
      <c r="E57" s="180"/>
      <c r="F57" s="180"/>
      <c r="G57" s="180">
        <f>'将来負担比率（分子）の構造'!J$51</f>
        <v>29</v>
      </c>
      <c r="H57" s="180"/>
      <c r="I57" s="180"/>
      <c r="J57" s="180">
        <f>'将来負担比率（分子）の構造'!K$51</f>
        <v>21</v>
      </c>
      <c r="K57" s="180"/>
      <c r="L57" s="180"/>
      <c r="M57" s="180">
        <f>'将来負担比率（分子）の構造'!L$51</f>
        <v>11</v>
      </c>
      <c r="N57" s="180"/>
      <c r="O57" s="180"/>
      <c r="P57" s="180">
        <f>'将来負担比率（分子）の構造'!M$51</f>
        <v>165</v>
      </c>
    </row>
    <row r="58" spans="1:16" x14ac:dyDescent="0.2">
      <c r="A58" s="180" t="s">
        <v>41</v>
      </c>
      <c r="B58" s="180"/>
      <c r="C58" s="180"/>
      <c r="D58" s="180">
        <f>'将来負担比率（分子）の構造'!I$50</f>
        <v>6648</v>
      </c>
      <c r="E58" s="180"/>
      <c r="F58" s="180"/>
      <c r="G58" s="180">
        <f>'将来負担比率（分子）の構造'!J$50</f>
        <v>6674</v>
      </c>
      <c r="H58" s="180"/>
      <c r="I58" s="180"/>
      <c r="J58" s="180">
        <f>'将来負担比率（分子）の構造'!K$50</f>
        <v>6845</v>
      </c>
      <c r="K58" s="180"/>
      <c r="L58" s="180"/>
      <c r="M58" s="180">
        <f>'将来負担比率（分子）の構造'!L$50</f>
        <v>6882</v>
      </c>
      <c r="N58" s="180"/>
      <c r="O58" s="180"/>
      <c r="P58" s="180">
        <f>'将来負担比率（分子）の構造'!M$50</f>
        <v>6227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46</v>
      </c>
      <c r="O61" s="180"/>
      <c r="P61" s="180"/>
    </row>
    <row r="62" spans="1:16" x14ac:dyDescent="0.2">
      <c r="A62" s="180" t="s">
        <v>35</v>
      </c>
      <c r="B62" s="180">
        <f>'将来負担比率（分子）の構造'!I$45</f>
        <v>1973</v>
      </c>
      <c r="C62" s="180"/>
      <c r="D62" s="180"/>
      <c r="E62" s="180">
        <f>'将来負担比率（分子）の構造'!J$45</f>
        <v>1908</v>
      </c>
      <c r="F62" s="180"/>
      <c r="G62" s="180"/>
      <c r="H62" s="180">
        <f>'将来負担比率（分子）の構造'!K$45</f>
        <v>1939</v>
      </c>
      <c r="I62" s="180"/>
      <c r="J62" s="180"/>
      <c r="K62" s="180">
        <f>'将来負担比率（分子）の構造'!L$45</f>
        <v>1710</v>
      </c>
      <c r="L62" s="180"/>
      <c r="M62" s="180"/>
      <c r="N62" s="180">
        <f>'将来負担比率（分子）の構造'!M$45</f>
        <v>1535</v>
      </c>
      <c r="O62" s="180"/>
      <c r="P62" s="180"/>
    </row>
    <row r="63" spans="1:16" x14ac:dyDescent="0.2">
      <c r="A63" s="180" t="s">
        <v>34</v>
      </c>
      <c r="B63" s="180">
        <f>'将来負担比率（分子）の構造'!I$44</f>
        <v>250</v>
      </c>
      <c r="C63" s="180"/>
      <c r="D63" s="180"/>
      <c r="E63" s="180">
        <f>'将来負担比率（分子）の構造'!J$44</f>
        <v>211</v>
      </c>
      <c r="F63" s="180"/>
      <c r="G63" s="180"/>
      <c r="H63" s="180">
        <f>'将来負担比率（分子）の構造'!K$44</f>
        <v>181</v>
      </c>
      <c r="I63" s="180"/>
      <c r="J63" s="180"/>
      <c r="K63" s="180">
        <f>'将来負担比率（分子）の構造'!L$44</f>
        <v>163</v>
      </c>
      <c r="L63" s="180"/>
      <c r="M63" s="180"/>
      <c r="N63" s="180">
        <f>'将来負担比率（分子）の構造'!M$44</f>
        <v>1302</v>
      </c>
      <c r="O63" s="180"/>
      <c r="P63" s="180"/>
    </row>
    <row r="64" spans="1:16" x14ac:dyDescent="0.2">
      <c r="A64" s="180" t="s">
        <v>33</v>
      </c>
      <c r="B64" s="180">
        <f>'将来負担比率（分子）の構造'!I$43</f>
        <v>2161</v>
      </c>
      <c r="C64" s="180"/>
      <c r="D64" s="180"/>
      <c r="E64" s="180">
        <f>'将来負担比率（分子）の構造'!J$43</f>
        <v>1984</v>
      </c>
      <c r="F64" s="180"/>
      <c r="G64" s="180"/>
      <c r="H64" s="180">
        <f>'将来負担比率（分子）の構造'!K$43</f>
        <v>1904</v>
      </c>
      <c r="I64" s="180"/>
      <c r="J64" s="180"/>
      <c r="K64" s="180">
        <f>'将来負担比率（分子）の構造'!L$43</f>
        <v>1586</v>
      </c>
      <c r="L64" s="180"/>
      <c r="M64" s="180"/>
      <c r="N64" s="180">
        <f>'将来負担比率（分子）の構造'!M$43</f>
        <v>1247</v>
      </c>
      <c r="O64" s="180"/>
      <c r="P64" s="180"/>
    </row>
    <row r="65" spans="1:16" x14ac:dyDescent="0.2">
      <c r="A65" s="180" t="s">
        <v>32</v>
      </c>
      <c r="B65" s="180">
        <f>'将来負担比率（分子）の構造'!I$42</f>
        <v>185</v>
      </c>
      <c r="C65" s="180"/>
      <c r="D65" s="180"/>
      <c r="E65" s="180">
        <f>'将来負担比率（分子）の構造'!J$42</f>
        <v>172</v>
      </c>
      <c r="F65" s="180"/>
      <c r="G65" s="180"/>
      <c r="H65" s="180">
        <f>'将来負担比率（分子）の構造'!K$42</f>
        <v>167</v>
      </c>
      <c r="I65" s="180"/>
      <c r="J65" s="180"/>
      <c r="K65" s="180">
        <f>'将来負担比率（分子）の構造'!L$42</f>
        <v>148</v>
      </c>
      <c r="L65" s="180"/>
      <c r="M65" s="180"/>
      <c r="N65" s="180">
        <f>'将来負担比率（分子）の構造'!M$42</f>
        <v>141</v>
      </c>
      <c r="O65" s="180"/>
      <c r="P65" s="180"/>
    </row>
    <row r="66" spans="1:16" x14ac:dyDescent="0.2">
      <c r="A66" s="180" t="s">
        <v>31</v>
      </c>
      <c r="B66" s="180">
        <f>'将来負担比率（分子）の構造'!I$41</f>
        <v>11644</v>
      </c>
      <c r="C66" s="180"/>
      <c r="D66" s="180"/>
      <c r="E66" s="180">
        <f>'将来負担比率（分子）の構造'!J$41</f>
        <v>12355</v>
      </c>
      <c r="F66" s="180"/>
      <c r="G66" s="180"/>
      <c r="H66" s="180">
        <f>'将来負担比率（分子）の構造'!K$41</f>
        <v>12210</v>
      </c>
      <c r="I66" s="180"/>
      <c r="J66" s="180"/>
      <c r="K66" s="180">
        <f>'将来負担比率（分子）の構造'!L$41</f>
        <v>12584</v>
      </c>
      <c r="L66" s="180"/>
      <c r="M66" s="180"/>
      <c r="N66" s="180">
        <f>'将来負担比率（分子）の構造'!M$41</f>
        <v>12464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3319</v>
      </c>
      <c r="C72" s="184">
        <f>基金残高に係る経年分析!G55</f>
        <v>2946</v>
      </c>
      <c r="D72" s="184">
        <f>基金残高に係る経年分析!H55</f>
        <v>2960</v>
      </c>
    </row>
    <row r="73" spans="1:16" x14ac:dyDescent="0.2">
      <c r="A73" s="183" t="s">
        <v>78</v>
      </c>
      <c r="B73" s="184">
        <f>基金残高に係る経年分析!F56</f>
        <v>932</v>
      </c>
      <c r="C73" s="184">
        <f>基金残高に係る経年分析!G56</f>
        <v>1203</v>
      </c>
      <c r="D73" s="184">
        <f>基金残高に係る経年分析!H56</f>
        <v>705</v>
      </c>
    </row>
    <row r="74" spans="1:16" x14ac:dyDescent="0.2">
      <c r="A74" s="183" t="s">
        <v>79</v>
      </c>
      <c r="B74" s="184">
        <f>基金残高に係る経年分析!F57</f>
        <v>2972</v>
      </c>
      <c r="C74" s="184">
        <f>基金残高に係る経年分析!G57</f>
        <v>3045</v>
      </c>
      <c r="D74" s="184">
        <f>基金残高に係る経年分析!H57</f>
        <v>2891</v>
      </c>
    </row>
  </sheetData>
  <sheetProtection algorithmName="SHA-512" hashValue="YB/e1S2JubFcxNbByYVTsiTpKx4mkmKtkvUq5lhBOJMNyumgPpeRuP/o3KIrNCyK8AD/HTl1yWGBP1UTNfmtuw==" saltValue="JRkvfxg/lsPdnMZwhCS7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229</v>
      </c>
      <c r="C5" s="628"/>
      <c r="D5" s="628"/>
      <c r="E5" s="628"/>
      <c r="F5" s="628"/>
      <c r="G5" s="628"/>
      <c r="H5" s="628"/>
      <c r="I5" s="628"/>
      <c r="J5" s="628"/>
      <c r="K5" s="628"/>
      <c r="L5" s="628"/>
      <c r="M5" s="628"/>
      <c r="N5" s="628"/>
      <c r="O5" s="628"/>
      <c r="P5" s="628"/>
      <c r="Q5" s="629"/>
      <c r="R5" s="630">
        <v>2024832</v>
      </c>
      <c r="S5" s="631"/>
      <c r="T5" s="631"/>
      <c r="U5" s="631"/>
      <c r="V5" s="631"/>
      <c r="W5" s="631"/>
      <c r="X5" s="631"/>
      <c r="Y5" s="632"/>
      <c r="Z5" s="633">
        <v>18.2</v>
      </c>
      <c r="AA5" s="633"/>
      <c r="AB5" s="633"/>
      <c r="AC5" s="633"/>
      <c r="AD5" s="634">
        <v>2024832</v>
      </c>
      <c r="AE5" s="634"/>
      <c r="AF5" s="634"/>
      <c r="AG5" s="634"/>
      <c r="AH5" s="634"/>
      <c r="AI5" s="634"/>
      <c r="AJ5" s="634"/>
      <c r="AK5" s="634"/>
      <c r="AL5" s="635">
        <v>30.8</v>
      </c>
      <c r="AM5" s="636"/>
      <c r="AN5" s="636"/>
      <c r="AO5" s="637"/>
      <c r="AP5" s="627" t="s">
        <v>230</v>
      </c>
      <c r="AQ5" s="628"/>
      <c r="AR5" s="628"/>
      <c r="AS5" s="628"/>
      <c r="AT5" s="628"/>
      <c r="AU5" s="628"/>
      <c r="AV5" s="628"/>
      <c r="AW5" s="628"/>
      <c r="AX5" s="628"/>
      <c r="AY5" s="628"/>
      <c r="AZ5" s="628"/>
      <c r="BA5" s="628"/>
      <c r="BB5" s="628"/>
      <c r="BC5" s="628"/>
      <c r="BD5" s="628"/>
      <c r="BE5" s="628"/>
      <c r="BF5" s="629"/>
      <c r="BG5" s="641">
        <v>2022706</v>
      </c>
      <c r="BH5" s="642"/>
      <c r="BI5" s="642"/>
      <c r="BJ5" s="642"/>
      <c r="BK5" s="642"/>
      <c r="BL5" s="642"/>
      <c r="BM5" s="642"/>
      <c r="BN5" s="643"/>
      <c r="BO5" s="644">
        <v>99.9</v>
      </c>
      <c r="BP5" s="644"/>
      <c r="BQ5" s="644"/>
      <c r="BR5" s="644"/>
      <c r="BS5" s="645" t="s">
        <v>130</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2">
      <c r="B6" s="638" t="s">
        <v>234</v>
      </c>
      <c r="C6" s="639"/>
      <c r="D6" s="639"/>
      <c r="E6" s="639"/>
      <c r="F6" s="639"/>
      <c r="G6" s="639"/>
      <c r="H6" s="639"/>
      <c r="I6" s="639"/>
      <c r="J6" s="639"/>
      <c r="K6" s="639"/>
      <c r="L6" s="639"/>
      <c r="M6" s="639"/>
      <c r="N6" s="639"/>
      <c r="O6" s="639"/>
      <c r="P6" s="639"/>
      <c r="Q6" s="640"/>
      <c r="R6" s="641">
        <v>103532</v>
      </c>
      <c r="S6" s="642"/>
      <c r="T6" s="642"/>
      <c r="U6" s="642"/>
      <c r="V6" s="642"/>
      <c r="W6" s="642"/>
      <c r="X6" s="642"/>
      <c r="Y6" s="643"/>
      <c r="Z6" s="644">
        <v>0.9</v>
      </c>
      <c r="AA6" s="644"/>
      <c r="AB6" s="644"/>
      <c r="AC6" s="644"/>
      <c r="AD6" s="645">
        <v>103532</v>
      </c>
      <c r="AE6" s="645"/>
      <c r="AF6" s="645"/>
      <c r="AG6" s="645"/>
      <c r="AH6" s="645"/>
      <c r="AI6" s="645"/>
      <c r="AJ6" s="645"/>
      <c r="AK6" s="645"/>
      <c r="AL6" s="646">
        <v>1.6</v>
      </c>
      <c r="AM6" s="647"/>
      <c r="AN6" s="647"/>
      <c r="AO6" s="648"/>
      <c r="AP6" s="638" t="s">
        <v>235</v>
      </c>
      <c r="AQ6" s="639"/>
      <c r="AR6" s="639"/>
      <c r="AS6" s="639"/>
      <c r="AT6" s="639"/>
      <c r="AU6" s="639"/>
      <c r="AV6" s="639"/>
      <c r="AW6" s="639"/>
      <c r="AX6" s="639"/>
      <c r="AY6" s="639"/>
      <c r="AZ6" s="639"/>
      <c r="BA6" s="639"/>
      <c r="BB6" s="639"/>
      <c r="BC6" s="639"/>
      <c r="BD6" s="639"/>
      <c r="BE6" s="639"/>
      <c r="BF6" s="640"/>
      <c r="BG6" s="641">
        <v>2022706</v>
      </c>
      <c r="BH6" s="642"/>
      <c r="BI6" s="642"/>
      <c r="BJ6" s="642"/>
      <c r="BK6" s="642"/>
      <c r="BL6" s="642"/>
      <c r="BM6" s="642"/>
      <c r="BN6" s="643"/>
      <c r="BO6" s="644">
        <v>99.9</v>
      </c>
      <c r="BP6" s="644"/>
      <c r="BQ6" s="644"/>
      <c r="BR6" s="644"/>
      <c r="BS6" s="645" t="s">
        <v>236</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131148</v>
      </c>
      <c r="CS6" s="642"/>
      <c r="CT6" s="642"/>
      <c r="CU6" s="642"/>
      <c r="CV6" s="642"/>
      <c r="CW6" s="642"/>
      <c r="CX6" s="642"/>
      <c r="CY6" s="643"/>
      <c r="CZ6" s="635">
        <v>1.3</v>
      </c>
      <c r="DA6" s="636"/>
      <c r="DB6" s="636"/>
      <c r="DC6" s="655"/>
      <c r="DD6" s="650" t="s">
        <v>130</v>
      </c>
      <c r="DE6" s="642"/>
      <c r="DF6" s="642"/>
      <c r="DG6" s="642"/>
      <c r="DH6" s="642"/>
      <c r="DI6" s="642"/>
      <c r="DJ6" s="642"/>
      <c r="DK6" s="642"/>
      <c r="DL6" s="642"/>
      <c r="DM6" s="642"/>
      <c r="DN6" s="642"/>
      <c r="DO6" s="642"/>
      <c r="DP6" s="643"/>
      <c r="DQ6" s="650">
        <v>131148</v>
      </c>
      <c r="DR6" s="642"/>
      <c r="DS6" s="642"/>
      <c r="DT6" s="642"/>
      <c r="DU6" s="642"/>
      <c r="DV6" s="642"/>
      <c r="DW6" s="642"/>
      <c r="DX6" s="642"/>
      <c r="DY6" s="642"/>
      <c r="DZ6" s="642"/>
      <c r="EA6" s="642"/>
      <c r="EB6" s="642"/>
      <c r="EC6" s="651"/>
    </row>
    <row r="7" spans="2:143" ht="11.25" customHeight="1" x14ac:dyDescent="0.2">
      <c r="B7" s="638" t="s">
        <v>238</v>
      </c>
      <c r="C7" s="639"/>
      <c r="D7" s="639"/>
      <c r="E7" s="639"/>
      <c r="F7" s="639"/>
      <c r="G7" s="639"/>
      <c r="H7" s="639"/>
      <c r="I7" s="639"/>
      <c r="J7" s="639"/>
      <c r="K7" s="639"/>
      <c r="L7" s="639"/>
      <c r="M7" s="639"/>
      <c r="N7" s="639"/>
      <c r="O7" s="639"/>
      <c r="P7" s="639"/>
      <c r="Q7" s="640"/>
      <c r="R7" s="641">
        <v>4892</v>
      </c>
      <c r="S7" s="642"/>
      <c r="T7" s="642"/>
      <c r="U7" s="642"/>
      <c r="V7" s="642"/>
      <c r="W7" s="642"/>
      <c r="X7" s="642"/>
      <c r="Y7" s="643"/>
      <c r="Z7" s="644">
        <v>0</v>
      </c>
      <c r="AA7" s="644"/>
      <c r="AB7" s="644"/>
      <c r="AC7" s="644"/>
      <c r="AD7" s="645">
        <v>4892</v>
      </c>
      <c r="AE7" s="645"/>
      <c r="AF7" s="645"/>
      <c r="AG7" s="645"/>
      <c r="AH7" s="645"/>
      <c r="AI7" s="645"/>
      <c r="AJ7" s="645"/>
      <c r="AK7" s="645"/>
      <c r="AL7" s="646">
        <v>0.1</v>
      </c>
      <c r="AM7" s="647"/>
      <c r="AN7" s="647"/>
      <c r="AO7" s="648"/>
      <c r="AP7" s="638" t="s">
        <v>239</v>
      </c>
      <c r="AQ7" s="639"/>
      <c r="AR7" s="639"/>
      <c r="AS7" s="639"/>
      <c r="AT7" s="639"/>
      <c r="AU7" s="639"/>
      <c r="AV7" s="639"/>
      <c r="AW7" s="639"/>
      <c r="AX7" s="639"/>
      <c r="AY7" s="639"/>
      <c r="AZ7" s="639"/>
      <c r="BA7" s="639"/>
      <c r="BB7" s="639"/>
      <c r="BC7" s="639"/>
      <c r="BD7" s="639"/>
      <c r="BE7" s="639"/>
      <c r="BF7" s="640"/>
      <c r="BG7" s="641">
        <v>809521</v>
      </c>
      <c r="BH7" s="642"/>
      <c r="BI7" s="642"/>
      <c r="BJ7" s="642"/>
      <c r="BK7" s="642"/>
      <c r="BL7" s="642"/>
      <c r="BM7" s="642"/>
      <c r="BN7" s="643"/>
      <c r="BO7" s="644">
        <v>40</v>
      </c>
      <c r="BP7" s="644"/>
      <c r="BQ7" s="644"/>
      <c r="BR7" s="644"/>
      <c r="BS7" s="645" t="s">
        <v>130</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1443332</v>
      </c>
      <c r="CS7" s="642"/>
      <c r="CT7" s="642"/>
      <c r="CU7" s="642"/>
      <c r="CV7" s="642"/>
      <c r="CW7" s="642"/>
      <c r="CX7" s="642"/>
      <c r="CY7" s="643"/>
      <c r="CZ7" s="644">
        <v>13.8</v>
      </c>
      <c r="DA7" s="644"/>
      <c r="DB7" s="644"/>
      <c r="DC7" s="644"/>
      <c r="DD7" s="650">
        <v>119872</v>
      </c>
      <c r="DE7" s="642"/>
      <c r="DF7" s="642"/>
      <c r="DG7" s="642"/>
      <c r="DH7" s="642"/>
      <c r="DI7" s="642"/>
      <c r="DJ7" s="642"/>
      <c r="DK7" s="642"/>
      <c r="DL7" s="642"/>
      <c r="DM7" s="642"/>
      <c r="DN7" s="642"/>
      <c r="DO7" s="642"/>
      <c r="DP7" s="643"/>
      <c r="DQ7" s="650">
        <v>1127886</v>
      </c>
      <c r="DR7" s="642"/>
      <c r="DS7" s="642"/>
      <c r="DT7" s="642"/>
      <c r="DU7" s="642"/>
      <c r="DV7" s="642"/>
      <c r="DW7" s="642"/>
      <c r="DX7" s="642"/>
      <c r="DY7" s="642"/>
      <c r="DZ7" s="642"/>
      <c r="EA7" s="642"/>
      <c r="EB7" s="642"/>
      <c r="EC7" s="651"/>
    </row>
    <row r="8" spans="2:143" ht="11.25" customHeight="1" x14ac:dyDescent="0.2">
      <c r="B8" s="638" t="s">
        <v>241</v>
      </c>
      <c r="C8" s="639"/>
      <c r="D8" s="639"/>
      <c r="E8" s="639"/>
      <c r="F8" s="639"/>
      <c r="G8" s="639"/>
      <c r="H8" s="639"/>
      <c r="I8" s="639"/>
      <c r="J8" s="639"/>
      <c r="K8" s="639"/>
      <c r="L8" s="639"/>
      <c r="M8" s="639"/>
      <c r="N8" s="639"/>
      <c r="O8" s="639"/>
      <c r="P8" s="639"/>
      <c r="Q8" s="640"/>
      <c r="R8" s="641">
        <v>10208</v>
      </c>
      <c r="S8" s="642"/>
      <c r="T8" s="642"/>
      <c r="U8" s="642"/>
      <c r="V8" s="642"/>
      <c r="W8" s="642"/>
      <c r="X8" s="642"/>
      <c r="Y8" s="643"/>
      <c r="Z8" s="644">
        <v>0.1</v>
      </c>
      <c r="AA8" s="644"/>
      <c r="AB8" s="644"/>
      <c r="AC8" s="644"/>
      <c r="AD8" s="645">
        <v>10208</v>
      </c>
      <c r="AE8" s="645"/>
      <c r="AF8" s="645"/>
      <c r="AG8" s="645"/>
      <c r="AH8" s="645"/>
      <c r="AI8" s="645"/>
      <c r="AJ8" s="645"/>
      <c r="AK8" s="645"/>
      <c r="AL8" s="646">
        <v>0.2</v>
      </c>
      <c r="AM8" s="647"/>
      <c r="AN8" s="647"/>
      <c r="AO8" s="648"/>
      <c r="AP8" s="638" t="s">
        <v>242</v>
      </c>
      <c r="AQ8" s="639"/>
      <c r="AR8" s="639"/>
      <c r="AS8" s="639"/>
      <c r="AT8" s="639"/>
      <c r="AU8" s="639"/>
      <c r="AV8" s="639"/>
      <c r="AW8" s="639"/>
      <c r="AX8" s="639"/>
      <c r="AY8" s="639"/>
      <c r="AZ8" s="639"/>
      <c r="BA8" s="639"/>
      <c r="BB8" s="639"/>
      <c r="BC8" s="639"/>
      <c r="BD8" s="639"/>
      <c r="BE8" s="639"/>
      <c r="BF8" s="640"/>
      <c r="BG8" s="641">
        <v>32126</v>
      </c>
      <c r="BH8" s="642"/>
      <c r="BI8" s="642"/>
      <c r="BJ8" s="642"/>
      <c r="BK8" s="642"/>
      <c r="BL8" s="642"/>
      <c r="BM8" s="642"/>
      <c r="BN8" s="643"/>
      <c r="BO8" s="644">
        <v>1.6</v>
      </c>
      <c r="BP8" s="644"/>
      <c r="BQ8" s="644"/>
      <c r="BR8" s="644"/>
      <c r="BS8" s="650" t="s">
        <v>130</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2969796</v>
      </c>
      <c r="CS8" s="642"/>
      <c r="CT8" s="642"/>
      <c r="CU8" s="642"/>
      <c r="CV8" s="642"/>
      <c r="CW8" s="642"/>
      <c r="CX8" s="642"/>
      <c r="CY8" s="643"/>
      <c r="CZ8" s="644">
        <v>28.4</v>
      </c>
      <c r="DA8" s="644"/>
      <c r="DB8" s="644"/>
      <c r="DC8" s="644"/>
      <c r="DD8" s="650">
        <v>184713</v>
      </c>
      <c r="DE8" s="642"/>
      <c r="DF8" s="642"/>
      <c r="DG8" s="642"/>
      <c r="DH8" s="642"/>
      <c r="DI8" s="642"/>
      <c r="DJ8" s="642"/>
      <c r="DK8" s="642"/>
      <c r="DL8" s="642"/>
      <c r="DM8" s="642"/>
      <c r="DN8" s="642"/>
      <c r="DO8" s="642"/>
      <c r="DP8" s="643"/>
      <c r="DQ8" s="650">
        <v>1870316</v>
      </c>
      <c r="DR8" s="642"/>
      <c r="DS8" s="642"/>
      <c r="DT8" s="642"/>
      <c r="DU8" s="642"/>
      <c r="DV8" s="642"/>
      <c r="DW8" s="642"/>
      <c r="DX8" s="642"/>
      <c r="DY8" s="642"/>
      <c r="DZ8" s="642"/>
      <c r="EA8" s="642"/>
      <c r="EB8" s="642"/>
      <c r="EC8" s="651"/>
    </row>
    <row r="9" spans="2:143" ht="11.25" customHeight="1" x14ac:dyDescent="0.2">
      <c r="B9" s="638" t="s">
        <v>244</v>
      </c>
      <c r="C9" s="639"/>
      <c r="D9" s="639"/>
      <c r="E9" s="639"/>
      <c r="F9" s="639"/>
      <c r="G9" s="639"/>
      <c r="H9" s="639"/>
      <c r="I9" s="639"/>
      <c r="J9" s="639"/>
      <c r="K9" s="639"/>
      <c r="L9" s="639"/>
      <c r="M9" s="639"/>
      <c r="N9" s="639"/>
      <c r="O9" s="639"/>
      <c r="P9" s="639"/>
      <c r="Q9" s="640"/>
      <c r="R9" s="641">
        <v>7535</v>
      </c>
      <c r="S9" s="642"/>
      <c r="T9" s="642"/>
      <c r="U9" s="642"/>
      <c r="V9" s="642"/>
      <c r="W9" s="642"/>
      <c r="X9" s="642"/>
      <c r="Y9" s="643"/>
      <c r="Z9" s="644">
        <v>0.1</v>
      </c>
      <c r="AA9" s="644"/>
      <c r="AB9" s="644"/>
      <c r="AC9" s="644"/>
      <c r="AD9" s="645">
        <v>7535</v>
      </c>
      <c r="AE9" s="645"/>
      <c r="AF9" s="645"/>
      <c r="AG9" s="645"/>
      <c r="AH9" s="645"/>
      <c r="AI9" s="645"/>
      <c r="AJ9" s="645"/>
      <c r="AK9" s="645"/>
      <c r="AL9" s="646">
        <v>0.1</v>
      </c>
      <c r="AM9" s="647"/>
      <c r="AN9" s="647"/>
      <c r="AO9" s="648"/>
      <c r="AP9" s="638" t="s">
        <v>245</v>
      </c>
      <c r="AQ9" s="639"/>
      <c r="AR9" s="639"/>
      <c r="AS9" s="639"/>
      <c r="AT9" s="639"/>
      <c r="AU9" s="639"/>
      <c r="AV9" s="639"/>
      <c r="AW9" s="639"/>
      <c r="AX9" s="639"/>
      <c r="AY9" s="639"/>
      <c r="AZ9" s="639"/>
      <c r="BA9" s="639"/>
      <c r="BB9" s="639"/>
      <c r="BC9" s="639"/>
      <c r="BD9" s="639"/>
      <c r="BE9" s="639"/>
      <c r="BF9" s="640"/>
      <c r="BG9" s="641">
        <v>686530</v>
      </c>
      <c r="BH9" s="642"/>
      <c r="BI9" s="642"/>
      <c r="BJ9" s="642"/>
      <c r="BK9" s="642"/>
      <c r="BL9" s="642"/>
      <c r="BM9" s="642"/>
      <c r="BN9" s="643"/>
      <c r="BO9" s="644">
        <v>33.9</v>
      </c>
      <c r="BP9" s="644"/>
      <c r="BQ9" s="644"/>
      <c r="BR9" s="644"/>
      <c r="BS9" s="650" t="s">
        <v>130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614192</v>
      </c>
      <c r="CS9" s="642"/>
      <c r="CT9" s="642"/>
      <c r="CU9" s="642"/>
      <c r="CV9" s="642"/>
      <c r="CW9" s="642"/>
      <c r="CX9" s="642"/>
      <c r="CY9" s="643"/>
      <c r="CZ9" s="644">
        <v>5.9</v>
      </c>
      <c r="DA9" s="644"/>
      <c r="DB9" s="644"/>
      <c r="DC9" s="644"/>
      <c r="DD9" s="650">
        <v>25850</v>
      </c>
      <c r="DE9" s="642"/>
      <c r="DF9" s="642"/>
      <c r="DG9" s="642"/>
      <c r="DH9" s="642"/>
      <c r="DI9" s="642"/>
      <c r="DJ9" s="642"/>
      <c r="DK9" s="642"/>
      <c r="DL9" s="642"/>
      <c r="DM9" s="642"/>
      <c r="DN9" s="642"/>
      <c r="DO9" s="642"/>
      <c r="DP9" s="643"/>
      <c r="DQ9" s="650">
        <v>510072</v>
      </c>
      <c r="DR9" s="642"/>
      <c r="DS9" s="642"/>
      <c r="DT9" s="642"/>
      <c r="DU9" s="642"/>
      <c r="DV9" s="642"/>
      <c r="DW9" s="642"/>
      <c r="DX9" s="642"/>
      <c r="DY9" s="642"/>
      <c r="DZ9" s="642"/>
      <c r="EA9" s="642"/>
      <c r="EB9" s="642"/>
      <c r="EC9" s="651"/>
    </row>
    <row r="10" spans="2:143" ht="11.25" customHeight="1" x14ac:dyDescent="0.2">
      <c r="B10" s="638" t="s">
        <v>247</v>
      </c>
      <c r="C10" s="639"/>
      <c r="D10" s="639"/>
      <c r="E10" s="639"/>
      <c r="F10" s="639"/>
      <c r="G10" s="639"/>
      <c r="H10" s="639"/>
      <c r="I10" s="639"/>
      <c r="J10" s="639"/>
      <c r="K10" s="639"/>
      <c r="L10" s="639"/>
      <c r="M10" s="639"/>
      <c r="N10" s="639"/>
      <c r="O10" s="639"/>
      <c r="P10" s="639"/>
      <c r="Q10" s="640"/>
      <c r="R10" s="641" t="s">
        <v>236</v>
      </c>
      <c r="S10" s="642"/>
      <c r="T10" s="642"/>
      <c r="U10" s="642"/>
      <c r="V10" s="642"/>
      <c r="W10" s="642"/>
      <c r="X10" s="642"/>
      <c r="Y10" s="643"/>
      <c r="Z10" s="644" t="s">
        <v>236</v>
      </c>
      <c r="AA10" s="644"/>
      <c r="AB10" s="644"/>
      <c r="AC10" s="644"/>
      <c r="AD10" s="645" t="s">
        <v>130</v>
      </c>
      <c r="AE10" s="645"/>
      <c r="AF10" s="645"/>
      <c r="AG10" s="645"/>
      <c r="AH10" s="645"/>
      <c r="AI10" s="645"/>
      <c r="AJ10" s="645"/>
      <c r="AK10" s="645"/>
      <c r="AL10" s="646" t="s">
        <v>236</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40718</v>
      </c>
      <c r="BH10" s="642"/>
      <c r="BI10" s="642"/>
      <c r="BJ10" s="642"/>
      <c r="BK10" s="642"/>
      <c r="BL10" s="642"/>
      <c r="BM10" s="642"/>
      <c r="BN10" s="643"/>
      <c r="BO10" s="644">
        <v>2</v>
      </c>
      <c r="BP10" s="644"/>
      <c r="BQ10" s="644"/>
      <c r="BR10" s="644"/>
      <c r="BS10" s="650" t="s">
        <v>236</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4356</v>
      </c>
      <c r="CS10" s="642"/>
      <c r="CT10" s="642"/>
      <c r="CU10" s="642"/>
      <c r="CV10" s="642"/>
      <c r="CW10" s="642"/>
      <c r="CX10" s="642"/>
      <c r="CY10" s="643"/>
      <c r="CZ10" s="644">
        <v>0</v>
      </c>
      <c r="DA10" s="644"/>
      <c r="DB10" s="644"/>
      <c r="DC10" s="644"/>
      <c r="DD10" s="650" t="s">
        <v>130</v>
      </c>
      <c r="DE10" s="642"/>
      <c r="DF10" s="642"/>
      <c r="DG10" s="642"/>
      <c r="DH10" s="642"/>
      <c r="DI10" s="642"/>
      <c r="DJ10" s="642"/>
      <c r="DK10" s="642"/>
      <c r="DL10" s="642"/>
      <c r="DM10" s="642"/>
      <c r="DN10" s="642"/>
      <c r="DO10" s="642"/>
      <c r="DP10" s="643"/>
      <c r="DQ10" s="650">
        <v>4356</v>
      </c>
      <c r="DR10" s="642"/>
      <c r="DS10" s="642"/>
      <c r="DT10" s="642"/>
      <c r="DU10" s="642"/>
      <c r="DV10" s="642"/>
      <c r="DW10" s="642"/>
      <c r="DX10" s="642"/>
      <c r="DY10" s="642"/>
      <c r="DZ10" s="642"/>
      <c r="EA10" s="642"/>
      <c r="EB10" s="642"/>
      <c r="EC10" s="651"/>
    </row>
    <row r="11" spans="2:143" ht="11.25" customHeight="1" x14ac:dyDescent="0.2">
      <c r="B11" s="638" t="s">
        <v>250</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130</v>
      </c>
      <c r="AA11" s="644"/>
      <c r="AB11" s="644"/>
      <c r="AC11" s="644"/>
      <c r="AD11" s="645" t="s">
        <v>130</v>
      </c>
      <c r="AE11" s="645"/>
      <c r="AF11" s="645"/>
      <c r="AG11" s="645"/>
      <c r="AH11" s="645"/>
      <c r="AI11" s="645"/>
      <c r="AJ11" s="645"/>
      <c r="AK11" s="645"/>
      <c r="AL11" s="646" t="s">
        <v>236</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50147</v>
      </c>
      <c r="BH11" s="642"/>
      <c r="BI11" s="642"/>
      <c r="BJ11" s="642"/>
      <c r="BK11" s="642"/>
      <c r="BL11" s="642"/>
      <c r="BM11" s="642"/>
      <c r="BN11" s="643"/>
      <c r="BO11" s="644">
        <v>2.5</v>
      </c>
      <c r="BP11" s="644"/>
      <c r="BQ11" s="644"/>
      <c r="BR11" s="644"/>
      <c r="BS11" s="650" t="s">
        <v>236</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838842</v>
      </c>
      <c r="CS11" s="642"/>
      <c r="CT11" s="642"/>
      <c r="CU11" s="642"/>
      <c r="CV11" s="642"/>
      <c r="CW11" s="642"/>
      <c r="CX11" s="642"/>
      <c r="CY11" s="643"/>
      <c r="CZ11" s="644">
        <v>8</v>
      </c>
      <c r="DA11" s="644"/>
      <c r="DB11" s="644"/>
      <c r="DC11" s="644"/>
      <c r="DD11" s="650">
        <v>281535</v>
      </c>
      <c r="DE11" s="642"/>
      <c r="DF11" s="642"/>
      <c r="DG11" s="642"/>
      <c r="DH11" s="642"/>
      <c r="DI11" s="642"/>
      <c r="DJ11" s="642"/>
      <c r="DK11" s="642"/>
      <c r="DL11" s="642"/>
      <c r="DM11" s="642"/>
      <c r="DN11" s="642"/>
      <c r="DO11" s="642"/>
      <c r="DP11" s="643"/>
      <c r="DQ11" s="650">
        <v>473637</v>
      </c>
      <c r="DR11" s="642"/>
      <c r="DS11" s="642"/>
      <c r="DT11" s="642"/>
      <c r="DU11" s="642"/>
      <c r="DV11" s="642"/>
      <c r="DW11" s="642"/>
      <c r="DX11" s="642"/>
      <c r="DY11" s="642"/>
      <c r="DZ11" s="642"/>
      <c r="EA11" s="642"/>
      <c r="EB11" s="642"/>
      <c r="EC11" s="651"/>
    </row>
    <row r="12" spans="2:143" ht="11.25" customHeight="1" x14ac:dyDescent="0.2">
      <c r="B12" s="638" t="s">
        <v>253</v>
      </c>
      <c r="C12" s="639"/>
      <c r="D12" s="639"/>
      <c r="E12" s="639"/>
      <c r="F12" s="639"/>
      <c r="G12" s="639"/>
      <c r="H12" s="639"/>
      <c r="I12" s="639"/>
      <c r="J12" s="639"/>
      <c r="K12" s="639"/>
      <c r="L12" s="639"/>
      <c r="M12" s="639"/>
      <c r="N12" s="639"/>
      <c r="O12" s="639"/>
      <c r="P12" s="639"/>
      <c r="Q12" s="640"/>
      <c r="R12" s="641">
        <v>323474</v>
      </c>
      <c r="S12" s="642"/>
      <c r="T12" s="642"/>
      <c r="U12" s="642"/>
      <c r="V12" s="642"/>
      <c r="W12" s="642"/>
      <c r="X12" s="642"/>
      <c r="Y12" s="643"/>
      <c r="Z12" s="644">
        <v>2.9</v>
      </c>
      <c r="AA12" s="644"/>
      <c r="AB12" s="644"/>
      <c r="AC12" s="644"/>
      <c r="AD12" s="645">
        <v>323474</v>
      </c>
      <c r="AE12" s="645"/>
      <c r="AF12" s="645"/>
      <c r="AG12" s="645"/>
      <c r="AH12" s="645"/>
      <c r="AI12" s="645"/>
      <c r="AJ12" s="645"/>
      <c r="AK12" s="645"/>
      <c r="AL12" s="646">
        <v>4.9000000000000004</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1035939</v>
      </c>
      <c r="BH12" s="642"/>
      <c r="BI12" s="642"/>
      <c r="BJ12" s="642"/>
      <c r="BK12" s="642"/>
      <c r="BL12" s="642"/>
      <c r="BM12" s="642"/>
      <c r="BN12" s="643"/>
      <c r="BO12" s="644">
        <v>51.2</v>
      </c>
      <c r="BP12" s="644"/>
      <c r="BQ12" s="644"/>
      <c r="BR12" s="644"/>
      <c r="BS12" s="650" t="s">
        <v>130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243313</v>
      </c>
      <c r="CS12" s="642"/>
      <c r="CT12" s="642"/>
      <c r="CU12" s="642"/>
      <c r="CV12" s="642"/>
      <c r="CW12" s="642"/>
      <c r="CX12" s="642"/>
      <c r="CY12" s="643"/>
      <c r="CZ12" s="644">
        <v>2.2999999999999998</v>
      </c>
      <c r="DA12" s="644"/>
      <c r="DB12" s="644"/>
      <c r="DC12" s="644"/>
      <c r="DD12" s="650">
        <v>2696</v>
      </c>
      <c r="DE12" s="642"/>
      <c r="DF12" s="642"/>
      <c r="DG12" s="642"/>
      <c r="DH12" s="642"/>
      <c r="DI12" s="642"/>
      <c r="DJ12" s="642"/>
      <c r="DK12" s="642"/>
      <c r="DL12" s="642"/>
      <c r="DM12" s="642"/>
      <c r="DN12" s="642"/>
      <c r="DO12" s="642"/>
      <c r="DP12" s="643"/>
      <c r="DQ12" s="650">
        <v>90523</v>
      </c>
      <c r="DR12" s="642"/>
      <c r="DS12" s="642"/>
      <c r="DT12" s="642"/>
      <c r="DU12" s="642"/>
      <c r="DV12" s="642"/>
      <c r="DW12" s="642"/>
      <c r="DX12" s="642"/>
      <c r="DY12" s="642"/>
      <c r="DZ12" s="642"/>
      <c r="EA12" s="642"/>
      <c r="EB12" s="642"/>
      <c r="EC12" s="651"/>
    </row>
    <row r="13" spans="2:143" ht="11.25" customHeight="1" x14ac:dyDescent="0.2">
      <c r="B13" s="638" t="s">
        <v>256</v>
      </c>
      <c r="C13" s="639"/>
      <c r="D13" s="639"/>
      <c r="E13" s="639"/>
      <c r="F13" s="639"/>
      <c r="G13" s="639"/>
      <c r="H13" s="639"/>
      <c r="I13" s="639"/>
      <c r="J13" s="639"/>
      <c r="K13" s="639"/>
      <c r="L13" s="639"/>
      <c r="M13" s="639"/>
      <c r="N13" s="639"/>
      <c r="O13" s="639"/>
      <c r="P13" s="639"/>
      <c r="Q13" s="640"/>
      <c r="R13" s="641">
        <v>38137</v>
      </c>
      <c r="S13" s="642"/>
      <c r="T13" s="642"/>
      <c r="U13" s="642"/>
      <c r="V13" s="642"/>
      <c r="W13" s="642"/>
      <c r="X13" s="642"/>
      <c r="Y13" s="643"/>
      <c r="Z13" s="644">
        <v>0.3</v>
      </c>
      <c r="AA13" s="644"/>
      <c r="AB13" s="644"/>
      <c r="AC13" s="644"/>
      <c r="AD13" s="645">
        <v>38137</v>
      </c>
      <c r="AE13" s="645"/>
      <c r="AF13" s="645"/>
      <c r="AG13" s="645"/>
      <c r="AH13" s="645"/>
      <c r="AI13" s="645"/>
      <c r="AJ13" s="645"/>
      <c r="AK13" s="645"/>
      <c r="AL13" s="646">
        <v>0.6</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1033098</v>
      </c>
      <c r="BH13" s="642"/>
      <c r="BI13" s="642"/>
      <c r="BJ13" s="642"/>
      <c r="BK13" s="642"/>
      <c r="BL13" s="642"/>
      <c r="BM13" s="642"/>
      <c r="BN13" s="643"/>
      <c r="BO13" s="644">
        <v>51</v>
      </c>
      <c r="BP13" s="644"/>
      <c r="BQ13" s="644"/>
      <c r="BR13" s="644"/>
      <c r="BS13" s="650" t="s">
        <v>130</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580329</v>
      </c>
      <c r="CS13" s="642"/>
      <c r="CT13" s="642"/>
      <c r="CU13" s="642"/>
      <c r="CV13" s="642"/>
      <c r="CW13" s="642"/>
      <c r="CX13" s="642"/>
      <c r="CY13" s="643"/>
      <c r="CZ13" s="644">
        <v>5.5</v>
      </c>
      <c r="DA13" s="644"/>
      <c r="DB13" s="644"/>
      <c r="DC13" s="644"/>
      <c r="DD13" s="650">
        <v>335364</v>
      </c>
      <c r="DE13" s="642"/>
      <c r="DF13" s="642"/>
      <c r="DG13" s="642"/>
      <c r="DH13" s="642"/>
      <c r="DI13" s="642"/>
      <c r="DJ13" s="642"/>
      <c r="DK13" s="642"/>
      <c r="DL13" s="642"/>
      <c r="DM13" s="642"/>
      <c r="DN13" s="642"/>
      <c r="DO13" s="642"/>
      <c r="DP13" s="643"/>
      <c r="DQ13" s="650">
        <v>373127</v>
      </c>
      <c r="DR13" s="642"/>
      <c r="DS13" s="642"/>
      <c r="DT13" s="642"/>
      <c r="DU13" s="642"/>
      <c r="DV13" s="642"/>
      <c r="DW13" s="642"/>
      <c r="DX13" s="642"/>
      <c r="DY13" s="642"/>
      <c r="DZ13" s="642"/>
      <c r="EA13" s="642"/>
      <c r="EB13" s="642"/>
      <c r="EC13" s="651"/>
    </row>
    <row r="14" spans="2:143" ht="11.25" customHeight="1" x14ac:dyDescent="0.2">
      <c r="B14" s="638" t="s">
        <v>259</v>
      </c>
      <c r="C14" s="639"/>
      <c r="D14" s="639"/>
      <c r="E14" s="639"/>
      <c r="F14" s="639"/>
      <c r="G14" s="639"/>
      <c r="H14" s="639"/>
      <c r="I14" s="639"/>
      <c r="J14" s="639"/>
      <c r="K14" s="639"/>
      <c r="L14" s="639"/>
      <c r="M14" s="639"/>
      <c r="N14" s="639"/>
      <c r="O14" s="639"/>
      <c r="P14" s="639"/>
      <c r="Q14" s="640"/>
      <c r="R14" s="641" t="s">
        <v>130</v>
      </c>
      <c r="S14" s="642"/>
      <c r="T14" s="642"/>
      <c r="U14" s="642"/>
      <c r="V14" s="642"/>
      <c r="W14" s="642"/>
      <c r="X14" s="642"/>
      <c r="Y14" s="643"/>
      <c r="Z14" s="644" t="s">
        <v>130</v>
      </c>
      <c r="AA14" s="644"/>
      <c r="AB14" s="644"/>
      <c r="AC14" s="644"/>
      <c r="AD14" s="645" t="s">
        <v>236</v>
      </c>
      <c r="AE14" s="645"/>
      <c r="AF14" s="645"/>
      <c r="AG14" s="645"/>
      <c r="AH14" s="645"/>
      <c r="AI14" s="645"/>
      <c r="AJ14" s="645"/>
      <c r="AK14" s="645"/>
      <c r="AL14" s="646" t="s">
        <v>130</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73573</v>
      </c>
      <c r="BH14" s="642"/>
      <c r="BI14" s="642"/>
      <c r="BJ14" s="642"/>
      <c r="BK14" s="642"/>
      <c r="BL14" s="642"/>
      <c r="BM14" s="642"/>
      <c r="BN14" s="643"/>
      <c r="BO14" s="644">
        <v>3.6</v>
      </c>
      <c r="BP14" s="644"/>
      <c r="BQ14" s="644"/>
      <c r="BR14" s="644"/>
      <c r="BS14" s="650" t="s">
        <v>130</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580392</v>
      </c>
      <c r="CS14" s="642"/>
      <c r="CT14" s="642"/>
      <c r="CU14" s="642"/>
      <c r="CV14" s="642"/>
      <c r="CW14" s="642"/>
      <c r="CX14" s="642"/>
      <c r="CY14" s="643"/>
      <c r="CZ14" s="644">
        <v>5.5</v>
      </c>
      <c r="DA14" s="644"/>
      <c r="DB14" s="644"/>
      <c r="DC14" s="644"/>
      <c r="DD14" s="650">
        <v>119710</v>
      </c>
      <c r="DE14" s="642"/>
      <c r="DF14" s="642"/>
      <c r="DG14" s="642"/>
      <c r="DH14" s="642"/>
      <c r="DI14" s="642"/>
      <c r="DJ14" s="642"/>
      <c r="DK14" s="642"/>
      <c r="DL14" s="642"/>
      <c r="DM14" s="642"/>
      <c r="DN14" s="642"/>
      <c r="DO14" s="642"/>
      <c r="DP14" s="643"/>
      <c r="DQ14" s="650">
        <v>466064</v>
      </c>
      <c r="DR14" s="642"/>
      <c r="DS14" s="642"/>
      <c r="DT14" s="642"/>
      <c r="DU14" s="642"/>
      <c r="DV14" s="642"/>
      <c r="DW14" s="642"/>
      <c r="DX14" s="642"/>
      <c r="DY14" s="642"/>
      <c r="DZ14" s="642"/>
      <c r="EA14" s="642"/>
      <c r="EB14" s="642"/>
      <c r="EC14" s="651"/>
    </row>
    <row r="15" spans="2:143" ht="11.25" customHeight="1" x14ac:dyDescent="0.2">
      <c r="B15" s="638" t="s">
        <v>262</v>
      </c>
      <c r="C15" s="639"/>
      <c r="D15" s="639"/>
      <c r="E15" s="639"/>
      <c r="F15" s="639"/>
      <c r="G15" s="639"/>
      <c r="H15" s="639"/>
      <c r="I15" s="639"/>
      <c r="J15" s="639"/>
      <c r="K15" s="639"/>
      <c r="L15" s="639"/>
      <c r="M15" s="639"/>
      <c r="N15" s="639"/>
      <c r="O15" s="639"/>
      <c r="P15" s="639"/>
      <c r="Q15" s="640"/>
      <c r="R15" s="641">
        <v>35034</v>
      </c>
      <c r="S15" s="642"/>
      <c r="T15" s="642"/>
      <c r="U15" s="642"/>
      <c r="V15" s="642"/>
      <c r="W15" s="642"/>
      <c r="X15" s="642"/>
      <c r="Y15" s="643"/>
      <c r="Z15" s="644">
        <v>0.3</v>
      </c>
      <c r="AA15" s="644"/>
      <c r="AB15" s="644"/>
      <c r="AC15" s="644"/>
      <c r="AD15" s="645">
        <v>35034</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103673</v>
      </c>
      <c r="BH15" s="642"/>
      <c r="BI15" s="642"/>
      <c r="BJ15" s="642"/>
      <c r="BK15" s="642"/>
      <c r="BL15" s="642"/>
      <c r="BM15" s="642"/>
      <c r="BN15" s="643"/>
      <c r="BO15" s="644">
        <v>5.0999999999999996</v>
      </c>
      <c r="BP15" s="644"/>
      <c r="BQ15" s="644"/>
      <c r="BR15" s="644"/>
      <c r="BS15" s="650" t="s">
        <v>130</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1565564</v>
      </c>
      <c r="CS15" s="642"/>
      <c r="CT15" s="642"/>
      <c r="CU15" s="642"/>
      <c r="CV15" s="642"/>
      <c r="CW15" s="642"/>
      <c r="CX15" s="642"/>
      <c r="CY15" s="643"/>
      <c r="CZ15" s="644">
        <v>14.9</v>
      </c>
      <c r="DA15" s="644"/>
      <c r="DB15" s="644"/>
      <c r="DC15" s="644"/>
      <c r="DD15" s="650">
        <v>342628</v>
      </c>
      <c r="DE15" s="642"/>
      <c r="DF15" s="642"/>
      <c r="DG15" s="642"/>
      <c r="DH15" s="642"/>
      <c r="DI15" s="642"/>
      <c r="DJ15" s="642"/>
      <c r="DK15" s="642"/>
      <c r="DL15" s="642"/>
      <c r="DM15" s="642"/>
      <c r="DN15" s="642"/>
      <c r="DO15" s="642"/>
      <c r="DP15" s="643"/>
      <c r="DQ15" s="650">
        <v>1079097</v>
      </c>
      <c r="DR15" s="642"/>
      <c r="DS15" s="642"/>
      <c r="DT15" s="642"/>
      <c r="DU15" s="642"/>
      <c r="DV15" s="642"/>
      <c r="DW15" s="642"/>
      <c r="DX15" s="642"/>
      <c r="DY15" s="642"/>
      <c r="DZ15" s="642"/>
      <c r="EA15" s="642"/>
      <c r="EB15" s="642"/>
      <c r="EC15" s="651"/>
    </row>
    <row r="16" spans="2:143" ht="11.25" customHeight="1" x14ac:dyDescent="0.2">
      <c r="B16" s="638" t="s">
        <v>265</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130</v>
      </c>
      <c r="AA16" s="644"/>
      <c r="AB16" s="644"/>
      <c r="AC16" s="644"/>
      <c r="AD16" s="645" t="s">
        <v>236</v>
      </c>
      <c r="AE16" s="645"/>
      <c r="AF16" s="645"/>
      <c r="AG16" s="645"/>
      <c r="AH16" s="645"/>
      <c r="AI16" s="645"/>
      <c r="AJ16" s="645"/>
      <c r="AK16" s="645"/>
      <c r="AL16" s="646" t="s">
        <v>130</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130</v>
      </c>
      <c r="BP16" s="644"/>
      <c r="BQ16" s="644"/>
      <c r="BR16" s="644"/>
      <c r="BS16" s="650" t="s">
        <v>130</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85628</v>
      </c>
      <c r="CS16" s="642"/>
      <c r="CT16" s="642"/>
      <c r="CU16" s="642"/>
      <c r="CV16" s="642"/>
      <c r="CW16" s="642"/>
      <c r="CX16" s="642"/>
      <c r="CY16" s="643"/>
      <c r="CZ16" s="644">
        <v>0.8</v>
      </c>
      <c r="DA16" s="644"/>
      <c r="DB16" s="644"/>
      <c r="DC16" s="644"/>
      <c r="DD16" s="650" t="s">
        <v>130</v>
      </c>
      <c r="DE16" s="642"/>
      <c r="DF16" s="642"/>
      <c r="DG16" s="642"/>
      <c r="DH16" s="642"/>
      <c r="DI16" s="642"/>
      <c r="DJ16" s="642"/>
      <c r="DK16" s="642"/>
      <c r="DL16" s="642"/>
      <c r="DM16" s="642"/>
      <c r="DN16" s="642"/>
      <c r="DO16" s="642"/>
      <c r="DP16" s="643"/>
      <c r="DQ16" s="650">
        <v>60652</v>
      </c>
      <c r="DR16" s="642"/>
      <c r="DS16" s="642"/>
      <c r="DT16" s="642"/>
      <c r="DU16" s="642"/>
      <c r="DV16" s="642"/>
      <c r="DW16" s="642"/>
      <c r="DX16" s="642"/>
      <c r="DY16" s="642"/>
      <c r="DZ16" s="642"/>
      <c r="EA16" s="642"/>
      <c r="EB16" s="642"/>
      <c r="EC16" s="651"/>
    </row>
    <row r="17" spans="2:133" ht="11.25" customHeight="1" x14ac:dyDescent="0.2">
      <c r="B17" s="638" t="s">
        <v>268</v>
      </c>
      <c r="C17" s="639"/>
      <c r="D17" s="639"/>
      <c r="E17" s="639"/>
      <c r="F17" s="639"/>
      <c r="G17" s="639"/>
      <c r="H17" s="639"/>
      <c r="I17" s="639"/>
      <c r="J17" s="639"/>
      <c r="K17" s="639"/>
      <c r="L17" s="639"/>
      <c r="M17" s="639"/>
      <c r="N17" s="639"/>
      <c r="O17" s="639"/>
      <c r="P17" s="639"/>
      <c r="Q17" s="640"/>
      <c r="R17" s="641">
        <v>12115</v>
      </c>
      <c r="S17" s="642"/>
      <c r="T17" s="642"/>
      <c r="U17" s="642"/>
      <c r="V17" s="642"/>
      <c r="W17" s="642"/>
      <c r="X17" s="642"/>
      <c r="Y17" s="643"/>
      <c r="Z17" s="644">
        <v>0.1</v>
      </c>
      <c r="AA17" s="644"/>
      <c r="AB17" s="644"/>
      <c r="AC17" s="644"/>
      <c r="AD17" s="645">
        <v>12115</v>
      </c>
      <c r="AE17" s="645"/>
      <c r="AF17" s="645"/>
      <c r="AG17" s="645"/>
      <c r="AH17" s="645"/>
      <c r="AI17" s="645"/>
      <c r="AJ17" s="645"/>
      <c r="AK17" s="645"/>
      <c r="AL17" s="646">
        <v>0.2</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236</v>
      </c>
      <c r="BP17" s="644"/>
      <c r="BQ17" s="644"/>
      <c r="BR17" s="644"/>
      <c r="BS17" s="650" t="s">
        <v>130</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1410047</v>
      </c>
      <c r="CS17" s="642"/>
      <c r="CT17" s="642"/>
      <c r="CU17" s="642"/>
      <c r="CV17" s="642"/>
      <c r="CW17" s="642"/>
      <c r="CX17" s="642"/>
      <c r="CY17" s="643"/>
      <c r="CZ17" s="644">
        <v>13.5</v>
      </c>
      <c r="DA17" s="644"/>
      <c r="DB17" s="644"/>
      <c r="DC17" s="644"/>
      <c r="DD17" s="650" t="s">
        <v>236</v>
      </c>
      <c r="DE17" s="642"/>
      <c r="DF17" s="642"/>
      <c r="DG17" s="642"/>
      <c r="DH17" s="642"/>
      <c r="DI17" s="642"/>
      <c r="DJ17" s="642"/>
      <c r="DK17" s="642"/>
      <c r="DL17" s="642"/>
      <c r="DM17" s="642"/>
      <c r="DN17" s="642"/>
      <c r="DO17" s="642"/>
      <c r="DP17" s="643"/>
      <c r="DQ17" s="650">
        <v>1405939</v>
      </c>
      <c r="DR17" s="642"/>
      <c r="DS17" s="642"/>
      <c r="DT17" s="642"/>
      <c r="DU17" s="642"/>
      <c r="DV17" s="642"/>
      <c r="DW17" s="642"/>
      <c r="DX17" s="642"/>
      <c r="DY17" s="642"/>
      <c r="DZ17" s="642"/>
      <c r="EA17" s="642"/>
      <c r="EB17" s="642"/>
      <c r="EC17" s="651"/>
    </row>
    <row r="18" spans="2:133" ht="11.25" customHeight="1" x14ac:dyDescent="0.2">
      <c r="B18" s="638" t="s">
        <v>271</v>
      </c>
      <c r="C18" s="639"/>
      <c r="D18" s="639"/>
      <c r="E18" s="639"/>
      <c r="F18" s="639"/>
      <c r="G18" s="639"/>
      <c r="H18" s="639"/>
      <c r="I18" s="639"/>
      <c r="J18" s="639"/>
      <c r="K18" s="639"/>
      <c r="L18" s="639"/>
      <c r="M18" s="639"/>
      <c r="N18" s="639"/>
      <c r="O18" s="639"/>
      <c r="P18" s="639"/>
      <c r="Q18" s="640"/>
      <c r="R18" s="641">
        <v>4308424</v>
      </c>
      <c r="S18" s="642"/>
      <c r="T18" s="642"/>
      <c r="U18" s="642"/>
      <c r="V18" s="642"/>
      <c r="W18" s="642"/>
      <c r="X18" s="642"/>
      <c r="Y18" s="643"/>
      <c r="Z18" s="644">
        <v>38.700000000000003</v>
      </c>
      <c r="AA18" s="644"/>
      <c r="AB18" s="644"/>
      <c r="AC18" s="644"/>
      <c r="AD18" s="645">
        <v>4004345</v>
      </c>
      <c r="AE18" s="645"/>
      <c r="AF18" s="645"/>
      <c r="AG18" s="645"/>
      <c r="AH18" s="645"/>
      <c r="AI18" s="645"/>
      <c r="AJ18" s="645"/>
      <c r="AK18" s="645"/>
      <c r="AL18" s="646">
        <v>61</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236</v>
      </c>
      <c r="BH18" s="642"/>
      <c r="BI18" s="642"/>
      <c r="BJ18" s="642"/>
      <c r="BK18" s="642"/>
      <c r="BL18" s="642"/>
      <c r="BM18" s="642"/>
      <c r="BN18" s="643"/>
      <c r="BO18" s="644" t="s">
        <v>179</v>
      </c>
      <c r="BP18" s="644"/>
      <c r="BQ18" s="644"/>
      <c r="BR18" s="644"/>
      <c r="BS18" s="650" t="s">
        <v>130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v>7120</v>
      </c>
      <c r="CS18" s="642"/>
      <c r="CT18" s="642"/>
      <c r="CU18" s="642"/>
      <c r="CV18" s="642"/>
      <c r="CW18" s="642"/>
      <c r="CX18" s="642"/>
      <c r="CY18" s="643"/>
      <c r="CZ18" s="644">
        <v>0.1</v>
      </c>
      <c r="DA18" s="644"/>
      <c r="DB18" s="644"/>
      <c r="DC18" s="644"/>
      <c r="DD18" s="650" t="s">
        <v>236</v>
      </c>
      <c r="DE18" s="642"/>
      <c r="DF18" s="642"/>
      <c r="DG18" s="642"/>
      <c r="DH18" s="642"/>
      <c r="DI18" s="642"/>
      <c r="DJ18" s="642"/>
      <c r="DK18" s="642"/>
      <c r="DL18" s="642"/>
      <c r="DM18" s="642"/>
      <c r="DN18" s="642"/>
      <c r="DO18" s="642"/>
      <c r="DP18" s="643"/>
      <c r="DQ18" s="650">
        <v>7120</v>
      </c>
      <c r="DR18" s="642"/>
      <c r="DS18" s="642"/>
      <c r="DT18" s="642"/>
      <c r="DU18" s="642"/>
      <c r="DV18" s="642"/>
      <c r="DW18" s="642"/>
      <c r="DX18" s="642"/>
      <c r="DY18" s="642"/>
      <c r="DZ18" s="642"/>
      <c r="EA18" s="642"/>
      <c r="EB18" s="642"/>
      <c r="EC18" s="651"/>
    </row>
    <row r="19" spans="2:133" ht="11.25" customHeight="1" x14ac:dyDescent="0.2">
      <c r="B19" s="638" t="s">
        <v>274</v>
      </c>
      <c r="C19" s="639"/>
      <c r="D19" s="639"/>
      <c r="E19" s="639"/>
      <c r="F19" s="639"/>
      <c r="G19" s="639"/>
      <c r="H19" s="639"/>
      <c r="I19" s="639"/>
      <c r="J19" s="639"/>
      <c r="K19" s="639"/>
      <c r="L19" s="639"/>
      <c r="M19" s="639"/>
      <c r="N19" s="639"/>
      <c r="O19" s="639"/>
      <c r="P19" s="639"/>
      <c r="Q19" s="640"/>
      <c r="R19" s="641">
        <v>4004345</v>
      </c>
      <c r="S19" s="642"/>
      <c r="T19" s="642"/>
      <c r="U19" s="642"/>
      <c r="V19" s="642"/>
      <c r="W19" s="642"/>
      <c r="X19" s="642"/>
      <c r="Y19" s="643"/>
      <c r="Z19" s="644">
        <v>36</v>
      </c>
      <c r="AA19" s="644"/>
      <c r="AB19" s="644"/>
      <c r="AC19" s="644"/>
      <c r="AD19" s="645">
        <v>4004345</v>
      </c>
      <c r="AE19" s="645"/>
      <c r="AF19" s="645"/>
      <c r="AG19" s="645"/>
      <c r="AH19" s="645"/>
      <c r="AI19" s="645"/>
      <c r="AJ19" s="645"/>
      <c r="AK19" s="645"/>
      <c r="AL19" s="646">
        <v>61</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2126</v>
      </c>
      <c r="BH19" s="642"/>
      <c r="BI19" s="642"/>
      <c r="BJ19" s="642"/>
      <c r="BK19" s="642"/>
      <c r="BL19" s="642"/>
      <c r="BM19" s="642"/>
      <c r="BN19" s="643"/>
      <c r="BO19" s="644">
        <v>0.1</v>
      </c>
      <c r="BP19" s="644"/>
      <c r="BQ19" s="644"/>
      <c r="BR19" s="644"/>
      <c r="BS19" s="650" t="s">
        <v>130</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130</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x14ac:dyDescent="0.2">
      <c r="B20" s="638" t="s">
        <v>277</v>
      </c>
      <c r="C20" s="639"/>
      <c r="D20" s="639"/>
      <c r="E20" s="639"/>
      <c r="F20" s="639"/>
      <c r="G20" s="639"/>
      <c r="H20" s="639"/>
      <c r="I20" s="639"/>
      <c r="J20" s="639"/>
      <c r="K20" s="639"/>
      <c r="L20" s="639"/>
      <c r="M20" s="639"/>
      <c r="N20" s="639"/>
      <c r="O20" s="639"/>
      <c r="P20" s="639"/>
      <c r="Q20" s="640"/>
      <c r="R20" s="641">
        <v>304079</v>
      </c>
      <c r="S20" s="642"/>
      <c r="T20" s="642"/>
      <c r="U20" s="642"/>
      <c r="V20" s="642"/>
      <c r="W20" s="642"/>
      <c r="X20" s="642"/>
      <c r="Y20" s="643"/>
      <c r="Z20" s="644">
        <v>2.7</v>
      </c>
      <c r="AA20" s="644"/>
      <c r="AB20" s="644"/>
      <c r="AC20" s="644"/>
      <c r="AD20" s="645" t="s">
        <v>130</v>
      </c>
      <c r="AE20" s="645"/>
      <c r="AF20" s="645"/>
      <c r="AG20" s="645"/>
      <c r="AH20" s="645"/>
      <c r="AI20" s="645"/>
      <c r="AJ20" s="645"/>
      <c r="AK20" s="645"/>
      <c r="AL20" s="646" t="s">
        <v>236</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2126</v>
      </c>
      <c r="BH20" s="642"/>
      <c r="BI20" s="642"/>
      <c r="BJ20" s="642"/>
      <c r="BK20" s="642"/>
      <c r="BL20" s="642"/>
      <c r="BM20" s="642"/>
      <c r="BN20" s="643"/>
      <c r="BO20" s="644">
        <v>0.1</v>
      </c>
      <c r="BP20" s="644"/>
      <c r="BQ20" s="644"/>
      <c r="BR20" s="644"/>
      <c r="BS20" s="650" t="s">
        <v>236</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10474059</v>
      </c>
      <c r="CS20" s="642"/>
      <c r="CT20" s="642"/>
      <c r="CU20" s="642"/>
      <c r="CV20" s="642"/>
      <c r="CW20" s="642"/>
      <c r="CX20" s="642"/>
      <c r="CY20" s="643"/>
      <c r="CZ20" s="644">
        <v>100</v>
      </c>
      <c r="DA20" s="644"/>
      <c r="DB20" s="644"/>
      <c r="DC20" s="644"/>
      <c r="DD20" s="650">
        <v>1412368</v>
      </c>
      <c r="DE20" s="642"/>
      <c r="DF20" s="642"/>
      <c r="DG20" s="642"/>
      <c r="DH20" s="642"/>
      <c r="DI20" s="642"/>
      <c r="DJ20" s="642"/>
      <c r="DK20" s="642"/>
      <c r="DL20" s="642"/>
      <c r="DM20" s="642"/>
      <c r="DN20" s="642"/>
      <c r="DO20" s="642"/>
      <c r="DP20" s="643"/>
      <c r="DQ20" s="650">
        <v>7599937</v>
      </c>
      <c r="DR20" s="642"/>
      <c r="DS20" s="642"/>
      <c r="DT20" s="642"/>
      <c r="DU20" s="642"/>
      <c r="DV20" s="642"/>
      <c r="DW20" s="642"/>
      <c r="DX20" s="642"/>
      <c r="DY20" s="642"/>
      <c r="DZ20" s="642"/>
      <c r="EA20" s="642"/>
      <c r="EB20" s="642"/>
      <c r="EC20" s="651"/>
    </row>
    <row r="21" spans="2:133" ht="11.25" customHeight="1" x14ac:dyDescent="0.2">
      <c r="B21" s="638" t="s">
        <v>280</v>
      </c>
      <c r="C21" s="639"/>
      <c r="D21" s="639"/>
      <c r="E21" s="639"/>
      <c r="F21" s="639"/>
      <c r="G21" s="639"/>
      <c r="H21" s="639"/>
      <c r="I21" s="639"/>
      <c r="J21" s="639"/>
      <c r="K21" s="639"/>
      <c r="L21" s="639"/>
      <c r="M21" s="639"/>
      <c r="N21" s="639"/>
      <c r="O21" s="639"/>
      <c r="P21" s="639"/>
      <c r="Q21" s="640"/>
      <c r="R21" s="641" t="s">
        <v>236</v>
      </c>
      <c r="S21" s="642"/>
      <c r="T21" s="642"/>
      <c r="U21" s="642"/>
      <c r="V21" s="642"/>
      <c r="W21" s="642"/>
      <c r="X21" s="642"/>
      <c r="Y21" s="643"/>
      <c r="Z21" s="644" t="s">
        <v>236</v>
      </c>
      <c r="AA21" s="644"/>
      <c r="AB21" s="644"/>
      <c r="AC21" s="644"/>
      <c r="AD21" s="645" t="s">
        <v>130</v>
      </c>
      <c r="AE21" s="645"/>
      <c r="AF21" s="645"/>
      <c r="AG21" s="645"/>
      <c r="AH21" s="645"/>
      <c r="AI21" s="645"/>
      <c r="AJ21" s="645"/>
      <c r="AK21" s="645"/>
      <c r="AL21" s="646" t="s">
        <v>236</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2126</v>
      </c>
      <c r="BH21" s="642"/>
      <c r="BI21" s="642"/>
      <c r="BJ21" s="642"/>
      <c r="BK21" s="642"/>
      <c r="BL21" s="642"/>
      <c r="BM21" s="642"/>
      <c r="BN21" s="643"/>
      <c r="BO21" s="644">
        <v>0.1</v>
      </c>
      <c r="BP21" s="644"/>
      <c r="BQ21" s="644"/>
      <c r="BR21" s="644"/>
      <c r="BS21" s="650" t="s">
        <v>130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282</v>
      </c>
      <c r="C22" s="639"/>
      <c r="D22" s="639"/>
      <c r="E22" s="639"/>
      <c r="F22" s="639"/>
      <c r="G22" s="639"/>
      <c r="H22" s="639"/>
      <c r="I22" s="639"/>
      <c r="J22" s="639"/>
      <c r="K22" s="639"/>
      <c r="L22" s="639"/>
      <c r="M22" s="639"/>
      <c r="N22" s="639"/>
      <c r="O22" s="639"/>
      <c r="P22" s="639"/>
      <c r="Q22" s="640"/>
      <c r="R22" s="641">
        <v>6868183</v>
      </c>
      <c r="S22" s="642"/>
      <c r="T22" s="642"/>
      <c r="U22" s="642"/>
      <c r="V22" s="642"/>
      <c r="W22" s="642"/>
      <c r="X22" s="642"/>
      <c r="Y22" s="643"/>
      <c r="Z22" s="644">
        <v>61.7</v>
      </c>
      <c r="AA22" s="644"/>
      <c r="AB22" s="644"/>
      <c r="AC22" s="644"/>
      <c r="AD22" s="645">
        <v>6564104</v>
      </c>
      <c r="AE22" s="645"/>
      <c r="AF22" s="645"/>
      <c r="AG22" s="645"/>
      <c r="AH22" s="645"/>
      <c r="AI22" s="645"/>
      <c r="AJ22" s="645"/>
      <c r="AK22" s="645"/>
      <c r="AL22" s="646">
        <v>100</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130</v>
      </c>
      <c r="BH22" s="642"/>
      <c r="BI22" s="642"/>
      <c r="BJ22" s="642"/>
      <c r="BK22" s="642"/>
      <c r="BL22" s="642"/>
      <c r="BM22" s="642"/>
      <c r="BN22" s="643"/>
      <c r="BO22" s="644" t="s">
        <v>236</v>
      </c>
      <c r="BP22" s="644"/>
      <c r="BQ22" s="644"/>
      <c r="BR22" s="644"/>
      <c r="BS22" s="650" t="s">
        <v>236</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285</v>
      </c>
      <c r="C23" s="639"/>
      <c r="D23" s="639"/>
      <c r="E23" s="639"/>
      <c r="F23" s="639"/>
      <c r="G23" s="639"/>
      <c r="H23" s="639"/>
      <c r="I23" s="639"/>
      <c r="J23" s="639"/>
      <c r="K23" s="639"/>
      <c r="L23" s="639"/>
      <c r="M23" s="639"/>
      <c r="N23" s="639"/>
      <c r="O23" s="639"/>
      <c r="P23" s="639"/>
      <c r="Q23" s="640"/>
      <c r="R23" s="641">
        <v>2871</v>
      </c>
      <c r="S23" s="642"/>
      <c r="T23" s="642"/>
      <c r="U23" s="642"/>
      <c r="V23" s="642"/>
      <c r="W23" s="642"/>
      <c r="X23" s="642"/>
      <c r="Y23" s="643"/>
      <c r="Z23" s="644">
        <v>0</v>
      </c>
      <c r="AA23" s="644"/>
      <c r="AB23" s="644"/>
      <c r="AC23" s="644"/>
      <c r="AD23" s="645">
        <v>2871</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130</v>
      </c>
      <c r="BH23" s="642"/>
      <c r="BI23" s="642"/>
      <c r="BJ23" s="642"/>
      <c r="BK23" s="642"/>
      <c r="BL23" s="642"/>
      <c r="BM23" s="642"/>
      <c r="BN23" s="643"/>
      <c r="BO23" s="644" t="s">
        <v>130</v>
      </c>
      <c r="BP23" s="644"/>
      <c r="BQ23" s="644"/>
      <c r="BR23" s="644"/>
      <c r="BS23" s="650" t="s">
        <v>236</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2">
      <c r="B24" s="638" t="s">
        <v>292</v>
      </c>
      <c r="C24" s="639"/>
      <c r="D24" s="639"/>
      <c r="E24" s="639"/>
      <c r="F24" s="639"/>
      <c r="G24" s="639"/>
      <c r="H24" s="639"/>
      <c r="I24" s="639"/>
      <c r="J24" s="639"/>
      <c r="K24" s="639"/>
      <c r="L24" s="639"/>
      <c r="M24" s="639"/>
      <c r="N24" s="639"/>
      <c r="O24" s="639"/>
      <c r="P24" s="639"/>
      <c r="Q24" s="640"/>
      <c r="R24" s="641">
        <v>70519</v>
      </c>
      <c r="S24" s="642"/>
      <c r="T24" s="642"/>
      <c r="U24" s="642"/>
      <c r="V24" s="642"/>
      <c r="W24" s="642"/>
      <c r="X24" s="642"/>
      <c r="Y24" s="643"/>
      <c r="Z24" s="644">
        <v>0.6</v>
      </c>
      <c r="AA24" s="644"/>
      <c r="AB24" s="644"/>
      <c r="AC24" s="644"/>
      <c r="AD24" s="645">
        <v>357</v>
      </c>
      <c r="AE24" s="645"/>
      <c r="AF24" s="645"/>
      <c r="AG24" s="645"/>
      <c r="AH24" s="645"/>
      <c r="AI24" s="645"/>
      <c r="AJ24" s="645"/>
      <c r="AK24" s="645"/>
      <c r="AL24" s="646">
        <v>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236</v>
      </c>
      <c r="BP24" s="644"/>
      <c r="BQ24" s="644"/>
      <c r="BR24" s="644"/>
      <c r="BS24" s="650" t="s">
        <v>130</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4097166</v>
      </c>
      <c r="CS24" s="631"/>
      <c r="CT24" s="631"/>
      <c r="CU24" s="631"/>
      <c r="CV24" s="631"/>
      <c r="CW24" s="631"/>
      <c r="CX24" s="631"/>
      <c r="CY24" s="632"/>
      <c r="CZ24" s="635">
        <v>39.1</v>
      </c>
      <c r="DA24" s="636"/>
      <c r="DB24" s="636"/>
      <c r="DC24" s="655"/>
      <c r="DD24" s="674">
        <v>3391744</v>
      </c>
      <c r="DE24" s="631"/>
      <c r="DF24" s="631"/>
      <c r="DG24" s="631"/>
      <c r="DH24" s="631"/>
      <c r="DI24" s="631"/>
      <c r="DJ24" s="631"/>
      <c r="DK24" s="632"/>
      <c r="DL24" s="674">
        <v>3359335</v>
      </c>
      <c r="DM24" s="631"/>
      <c r="DN24" s="631"/>
      <c r="DO24" s="631"/>
      <c r="DP24" s="631"/>
      <c r="DQ24" s="631"/>
      <c r="DR24" s="631"/>
      <c r="DS24" s="631"/>
      <c r="DT24" s="631"/>
      <c r="DU24" s="631"/>
      <c r="DV24" s="632"/>
      <c r="DW24" s="635">
        <v>48.7</v>
      </c>
      <c r="DX24" s="636"/>
      <c r="DY24" s="636"/>
      <c r="DZ24" s="636"/>
      <c r="EA24" s="636"/>
      <c r="EB24" s="636"/>
      <c r="EC24" s="637"/>
    </row>
    <row r="25" spans="2:133" ht="11.25" customHeight="1" x14ac:dyDescent="0.2">
      <c r="B25" s="638" t="s">
        <v>295</v>
      </c>
      <c r="C25" s="639"/>
      <c r="D25" s="639"/>
      <c r="E25" s="639"/>
      <c r="F25" s="639"/>
      <c r="G25" s="639"/>
      <c r="H25" s="639"/>
      <c r="I25" s="639"/>
      <c r="J25" s="639"/>
      <c r="K25" s="639"/>
      <c r="L25" s="639"/>
      <c r="M25" s="639"/>
      <c r="N25" s="639"/>
      <c r="O25" s="639"/>
      <c r="P25" s="639"/>
      <c r="Q25" s="640"/>
      <c r="R25" s="641">
        <v>179657</v>
      </c>
      <c r="S25" s="642"/>
      <c r="T25" s="642"/>
      <c r="U25" s="642"/>
      <c r="V25" s="642"/>
      <c r="W25" s="642"/>
      <c r="X25" s="642"/>
      <c r="Y25" s="643"/>
      <c r="Z25" s="644">
        <v>1.6</v>
      </c>
      <c r="AA25" s="644"/>
      <c r="AB25" s="644"/>
      <c r="AC25" s="644"/>
      <c r="AD25" s="645" t="s">
        <v>236</v>
      </c>
      <c r="AE25" s="645"/>
      <c r="AF25" s="645"/>
      <c r="AG25" s="645"/>
      <c r="AH25" s="645"/>
      <c r="AI25" s="645"/>
      <c r="AJ25" s="645"/>
      <c r="AK25" s="645"/>
      <c r="AL25" s="646" t="s">
        <v>236</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130</v>
      </c>
      <c r="BP25" s="644"/>
      <c r="BQ25" s="644"/>
      <c r="BR25" s="644"/>
      <c r="BS25" s="650" t="s">
        <v>179</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1611480</v>
      </c>
      <c r="CS25" s="677"/>
      <c r="CT25" s="677"/>
      <c r="CU25" s="677"/>
      <c r="CV25" s="677"/>
      <c r="CW25" s="677"/>
      <c r="CX25" s="677"/>
      <c r="CY25" s="678"/>
      <c r="CZ25" s="646">
        <v>15.4</v>
      </c>
      <c r="DA25" s="675"/>
      <c r="DB25" s="675"/>
      <c r="DC25" s="679"/>
      <c r="DD25" s="650">
        <v>1565839</v>
      </c>
      <c r="DE25" s="677"/>
      <c r="DF25" s="677"/>
      <c r="DG25" s="677"/>
      <c r="DH25" s="677"/>
      <c r="DI25" s="677"/>
      <c r="DJ25" s="677"/>
      <c r="DK25" s="678"/>
      <c r="DL25" s="650">
        <v>1549179</v>
      </c>
      <c r="DM25" s="677"/>
      <c r="DN25" s="677"/>
      <c r="DO25" s="677"/>
      <c r="DP25" s="677"/>
      <c r="DQ25" s="677"/>
      <c r="DR25" s="677"/>
      <c r="DS25" s="677"/>
      <c r="DT25" s="677"/>
      <c r="DU25" s="677"/>
      <c r="DV25" s="678"/>
      <c r="DW25" s="646">
        <v>22.5</v>
      </c>
      <c r="DX25" s="675"/>
      <c r="DY25" s="675"/>
      <c r="DZ25" s="675"/>
      <c r="EA25" s="675"/>
      <c r="EB25" s="675"/>
      <c r="EC25" s="676"/>
    </row>
    <row r="26" spans="2:133" ht="11.25" customHeight="1" x14ac:dyDescent="0.2">
      <c r="B26" s="638" t="s">
        <v>298</v>
      </c>
      <c r="C26" s="639"/>
      <c r="D26" s="639"/>
      <c r="E26" s="639"/>
      <c r="F26" s="639"/>
      <c r="G26" s="639"/>
      <c r="H26" s="639"/>
      <c r="I26" s="639"/>
      <c r="J26" s="639"/>
      <c r="K26" s="639"/>
      <c r="L26" s="639"/>
      <c r="M26" s="639"/>
      <c r="N26" s="639"/>
      <c r="O26" s="639"/>
      <c r="P26" s="639"/>
      <c r="Q26" s="640"/>
      <c r="R26" s="641">
        <v>53980</v>
      </c>
      <c r="S26" s="642"/>
      <c r="T26" s="642"/>
      <c r="U26" s="642"/>
      <c r="V26" s="642"/>
      <c r="W26" s="642"/>
      <c r="X26" s="642"/>
      <c r="Y26" s="643"/>
      <c r="Z26" s="644">
        <v>0.5</v>
      </c>
      <c r="AA26" s="644"/>
      <c r="AB26" s="644"/>
      <c r="AC26" s="644"/>
      <c r="AD26" s="645" t="s">
        <v>236</v>
      </c>
      <c r="AE26" s="645"/>
      <c r="AF26" s="645"/>
      <c r="AG26" s="645"/>
      <c r="AH26" s="645"/>
      <c r="AI26" s="645"/>
      <c r="AJ26" s="645"/>
      <c r="AK26" s="645"/>
      <c r="AL26" s="646" t="s">
        <v>236</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236</v>
      </c>
      <c r="BH26" s="642"/>
      <c r="BI26" s="642"/>
      <c r="BJ26" s="642"/>
      <c r="BK26" s="642"/>
      <c r="BL26" s="642"/>
      <c r="BM26" s="642"/>
      <c r="BN26" s="643"/>
      <c r="BO26" s="644" t="s">
        <v>130</v>
      </c>
      <c r="BP26" s="644"/>
      <c r="BQ26" s="644"/>
      <c r="BR26" s="644"/>
      <c r="BS26" s="650" t="s">
        <v>130</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1023897</v>
      </c>
      <c r="CS26" s="642"/>
      <c r="CT26" s="642"/>
      <c r="CU26" s="642"/>
      <c r="CV26" s="642"/>
      <c r="CW26" s="642"/>
      <c r="CX26" s="642"/>
      <c r="CY26" s="643"/>
      <c r="CZ26" s="646">
        <v>9.8000000000000007</v>
      </c>
      <c r="DA26" s="675"/>
      <c r="DB26" s="675"/>
      <c r="DC26" s="679"/>
      <c r="DD26" s="650">
        <v>983894</v>
      </c>
      <c r="DE26" s="642"/>
      <c r="DF26" s="642"/>
      <c r="DG26" s="642"/>
      <c r="DH26" s="642"/>
      <c r="DI26" s="642"/>
      <c r="DJ26" s="642"/>
      <c r="DK26" s="643"/>
      <c r="DL26" s="650" t="s">
        <v>236</v>
      </c>
      <c r="DM26" s="642"/>
      <c r="DN26" s="642"/>
      <c r="DO26" s="642"/>
      <c r="DP26" s="642"/>
      <c r="DQ26" s="642"/>
      <c r="DR26" s="642"/>
      <c r="DS26" s="642"/>
      <c r="DT26" s="642"/>
      <c r="DU26" s="642"/>
      <c r="DV26" s="643"/>
      <c r="DW26" s="646" t="s">
        <v>236</v>
      </c>
      <c r="DX26" s="675"/>
      <c r="DY26" s="675"/>
      <c r="DZ26" s="675"/>
      <c r="EA26" s="675"/>
      <c r="EB26" s="675"/>
      <c r="EC26" s="676"/>
    </row>
    <row r="27" spans="2:133" ht="11.25" customHeight="1" x14ac:dyDescent="0.2">
      <c r="B27" s="638" t="s">
        <v>301</v>
      </c>
      <c r="C27" s="639"/>
      <c r="D27" s="639"/>
      <c r="E27" s="639"/>
      <c r="F27" s="639"/>
      <c r="G27" s="639"/>
      <c r="H27" s="639"/>
      <c r="I27" s="639"/>
      <c r="J27" s="639"/>
      <c r="K27" s="639"/>
      <c r="L27" s="639"/>
      <c r="M27" s="639"/>
      <c r="N27" s="639"/>
      <c r="O27" s="639"/>
      <c r="P27" s="639"/>
      <c r="Q27" s="640"/>
      <c r="R27" s="641">
        <v>540801</v>
      </c>
      <c r="S27" s="642"/>
      <c r="T27" s="642"/>
      <c r="U27" s="642"/>
      <c r="V27" s="642"/>
      <c r="W27" s="642"/>
      <c r="X27" s="642"/>
      <c r="Y27" s="643"/>
      <c r="Z27" s="644">
        <v>4.9000000000000004</v>
      </c>
      <c r="AA27" s="644"/>
      <c r="AB27" s="644"/>
      <c r="AC27" s="644"/>
      <c r="AD27" s="645" t="s">
        <v>130</v>
      </c>
      <c r="AE27" s="645"/>
      <c r="AF27" s="645"/>
      <c r="AG27" s="645"/>
      <c r="AH27" s="645"/>
      <c r="AI27" s="645"/>
      <c r="AJ27" s="645"/>
      <c r="AK27" s="645"/>
      <c r="AL27" s="646" t="s">
        <v>236</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2024832</v>
      </c>
      <c r="BH27" s="642"/>
      <c r="BI27" s="642"/>
      <c r="BJ27" s="642"/>
      <c r="BK27" s="642"/>
      <c r="BL27" s="642"/>
      <c r="BM27" s="642"/>
      <c r="BN27" s="643"/>
      <c r="BO27" s="644">
        <v>100</v>
      </c>
      <c r="BP27" s="644"/>
      <c r="BQ27" s="644"/>
      <c r="BR27" s="644"/>
      <c r="BS27" s="650" t="s">
        <v>130</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1075639</v>
      </c>
      <c r="CS27" s="677"/>
      <c r="CT27" s="677"/>
      <c r="CU27" s="677"/>
      <c r="CV27" s="677"/>
      <c r="CW27" s="677"/>
      <c r="CX27" s="677"/>
      <c r="CY27" s="678"/>
      <c r="CZ27" s="646">
        <v>10.3</v>
      </c>
      <c r="DA27" s="675"/>
      <c r="DB27" s="675"/>
      <c r="DC27" s="679"/>
      <c r="DD27" s="650">
        <v>419966</v>
      </c>
      <c r="DE27" s="677"/>
      <c r="DF27" s="677"/>
      <c r="DG27" s="677"/>
      <c r="DH27" s="677"/>
      <c r="DI27" s="677"/>
      <c r="DJ27" s="677"/>
      <c r="DK27" s="678"/>
      <c r="DL27" s="650">
        <v>404217</v>
      </c>
      <c r="DM27" s="677"/>
      <c r="DN27" s="677"/>
      <c r="DO27" s="677"/>
      <c r="DP27" s="677"/>
      <c r="DQ27" s="677"/>
      <c r="DR27" s="677"/>
      <c r="DS27" s="677"/>
      <c r="DT27" s="677"/>
      <c r="DU27" s="677"/>
      <c r="DV27" s="678"/>
      <c r="DW27" s="646">
        <v>5.9</v>
      </c>
      <c r="DX27" s="675"/>
      <c r="DY27" s="675"/>
      <c r="DZ27" s="675"/>
      <c r="EA27" s="675"/>
      <c r="EB27" s="675"/>
      <c r="EC27" s="676"/>
    </row>
    <row r="28" spans="2:133" ht="11.25" customHeight="1" x14ac:dyDescent="0.2">
      <c r="B28" s="683" t="s">
        <v>304</v>
      </c>
      <c r="C28" s="684"/>
      <c r="D28" s="684"/>
      <c r="E28" s="684"/>
      <c r="F28" s="684"/>
      <c r="G28" s="684"/>
      <c r="H28" s="684"/>
      <c r="I28" s="684"/>
      <c r="J28" s="684"/>
      <c r="K28" s="684"/>
      <c r="L28" s="684"/>
      <c r="M28" s="684"/>
      <c r="N28" s="684"/>
      <c r="O28" s="684"/>
      <c r="P28" s="684"/>
      <c r="Q28" s="685"/>
      <c r="R28" s="641" t="s">
        <v>130</v>
      </c>
      <c r="S28" s="642"/>
      <c r="T28" s="642"/>
      <c r="U28" s="642"/>
      <c r="V28" s="642"/>
      <c r="W28" s="642"/>
      <c r="X28" s="642"/>
      <c r="Y28" s="643"/>
      <c r="Z28" s="644" t="s">
        <v>130</v>
      </c>
      <c r="AA28" s="644"/>
      <c r="AB28" s="644"/>
      <c r="AC28" s="644"/>
      <c r="AD28" s="645" t="s">
        <v>130</v>
      </c>
      <c r="AE28" s="645"/>
      <c r="AF28" s="645"/>
      <c r="AG28" s="645"/>
      <c r="AH28" s="645"/>
      <c r="AI28" s="645"/>
      <c r="AJ28" s="645"/>
      <c r="AK28" s="645"/>
      <c r="AL28" s="646" t="s">
        <v>130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1410047</v>
      </c>
      <c r="CS28" s="642"/>
      <c r="CT28" s="642"/>
      <c r="CU28" s="642"/>
      <c r="CV28" s="642"/>
      <c r="CW28" s="642"/>
      <c r="CX28" s="642"/>
      <c r="CY28" s="643"/>
      <c r="CZ28" s="646">
        <v>13.5</v>
      </c>
      <c r="DA28" s="675"/>
      <c r="DB28" s="675"/>
      <c r="DC28" s="679"/>
      <c r="DD28" s="650">
        <v>1405939</v>
      </c>
      <c r="DE28" s="642"/>
      <c r="DF28" s="642"/>
      <c r="DG28" s="642"/>
      <c r="DH28" s="642"/>
      <c r="DI28" s="642"/>
      <c r="DJ28" s="642"/>
      <c r="DK28" s="643"/>
      <c r="DL28" s="650">
        <v>1405939</v>
      </c>
      <c r="DM28" s="642"/>
      <c r="DN28" s="642"/>
      <c r="DO28" s="642"/>
      <c r="DP28" s="642"/>
      <c r="DQ28" s="642"/>
      <c r="DR28" s="642"/>
      <c r="DS28" s="642"/>
      <c r="DT28" s="642"/>
      <c r="DU28" s="642"/>
      <c r="DV28" s="643"/>
      <c r="DW28" s="646">
        <v>20.399999999999999</v>
      </c>
      <c r="DX28" s="675"/>
      <c r="DY28" s="675"/>
      <c r="DZ28" s="675"/>
      <c r="EA28" s="675"/>
      <c r="EB28" s="675"/>
      <c r="EC28" s="676"/>
    </row>
    <row r="29" spans="2:133" ht="11.25" customHeight="1" x14ac:dyDescent="0.2">
      <c r="B29" s="638" t="s">
        <v>306</v>
      </c>
      <c r="C29" s="639"/>
      <c r="D29" s="639"/>
      <c r="E29" s="639"/>
      <c r="F29" s="639"/>
      <c r="G29" s="639"/>
      <c r="H29" s="639"/>
      <c r="I29" s="639"/>
      <c r="J29" s="639"/>
      <c r="K29" s="639"/>
      <c r="L29" s="639"/>
      <c r="M29" s="639"/>
      <c r="N29" s="639"/>
      <c r="O29" s="639"/>
      <c r="P29" s="639"/>
      <c r="Q29" s="640"/>
      <c r="R29" s="641">
        <v>735308</v>
      </c>
      <c r="S29" s="642"/>
      <c r="T29" s="642"/>
      <c r="U29" s="642"/>
      <c r="V29" s="642"/>
      <c r="W29" s="642"/>
      <c r="X29" s="642"/>
      <c r="Y29" s="643"/>
      <c r="Z29" s="644">
        <v>6.6</v>
      </c>
      <c r="AA29" s="644"/>
      <c r="AB29" s="644"/>
      <c r="AC29" s="644"/>
      <c r="AD29" s="645" t="s">
        <v>236</v>
      </c>
      <c r="AE29" s="645"/>
      <c r="AF29" s="645"/>
      <c r="AG29" s="645"/>
      <c r="AH29" s="645"/>
      <c r="AI29" s="645"/>
      <c r="AJ29" s="645"/>
      <c r="AK29" s="645"/>
      <c r="AL29" s="646" t="s">
        <v>236</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1409718</v>
      </c>
      <c r="CS29" s="677"/>
      <c r="CT29" s="677"/>
      <c r="CU29" s="677"/>
      <c r="CV29" s="677"/>
      <c r="CW29" s="677"/>
      <c r="CX29" s="677"/>
      <c r="CY29" s="678"/>
      <c r="CZ29" s="646">
        <v>13.5</v>
      </c>
      <c r="DA29" s="675"/>
      <c r="DB29" s="675"/>
      <c r="DC29" s="679"/>
      <c r="DD29" s="650">
        <v>1405610</v>
      </c>
      <c r="DE29" s="677"/>
      <c r="DF29" s="677"/>
      <c r="DG29" s="677"/>
      <c r="DH29" s="677"/>
      <c r="DI29" s="677"/>
      <c r="DJ29" s="677"/>
      <c r="DK29" s="678"/>
      <c r="DL29" s="650">
        <v>1405610</v>
      </c>
      <c r="DM29" s="677"/>
      <c r="DN29" s="677"/>
      <c r="DO29" s="677"/>
      <c r="DP29" s="677"/>
      <c r="DQ29" s="677"/>
      <c r="DR29" s="677"/>
      <c r="DS29" s="677"/>
      <c r="DT29" s="677"/>
      <c r="DU29" s="677"/>
      <c r="DV29" s="678"/>
      <c r="DW29" s="646">
        <v>20.399999999999999</v>
      </c>
      <c r="DX29" s="675"/>
      <c r="DY29" s="675"/>
      <c r="DZ29" s="675"/>
      <c r="EA29" s="675"/>
      <c r="EB29" s="675"/>
      <c r="EC29" s="676"/>
    </row>
    <row r="30" spans="2:133" ht="11.25" customHeight="1" x14ac:dyDescent="0.2">
      <c r="B30" s="638" t="s">
        <v>311</v>
      </c>
      <c r="C30" s="639"/>
      <c r="D30" s="639"/>
      <c r="E30" s="639"/>
      <c r="F30" s="639"/>
      <c r="G30" s="639"/>
      <c r="H30" s="639"/>
      <c r="I30" s="639"/>
      <c r="J30" s="639"/>
      <c r="K30" s="639"/>
      <c r="L30" s="639"/>
      <c r="M30" s="639"/>
      <c r="N30" s="639"/>
      <c r="O30" s="639"/>
      <c r="P30" s="639"/>
      <c r="Q30" s="640"/>
      <c r="R30" s="641">
        <v>208489</v>
      </c>
      <c r="S30" s="642"/>
      <c r="T30" s="642"/>
      <c r="U30" s="642"/>
      <c r="V30" s="642"/>
      <c r="W30" s="642"/>
      <c r="X30" s="642"/>
      <c r="Y30" s="643"/>
      <c r="Z30" s="644">
        <v>1.9</v>
      </c>
      <c r="AA30" s="644"/>
      <c r="AB30" s="644"/>
      <c r="AC30" s="644"/>
      <c r="AD30" s="645" t="s">
        <v>236</v>
      </c>
      <c r="AE30" s="645"/>
      <c r="AF30" s="645"/>
      <c r="AG30" s="645"/>
      <c r="AH30" s="645"/>
      <c r="AI30" s="645"/>
      <c r="AJ30" s="645"/>
      <c r="AK30" s="645"/>
      <c r="AL30" s="646" t="s">
        <v>236</v>
      </c>
      <c r="AM30" s="647"/>
      <c r="AN30" s="647"/>
      <c r="AO30" s="648"/>
      <c r="AP30" s="689" t="s">
        <v>312</v>
      </c>
      <c r="AQ30" s="690"/>
      <c r="AR30" s="690"/>
      <c r="AS30" s="690"/>
      <c r="AT30" s="695" t="s">
        <v>313</v>
      </c>
      <c r="AU30" s="230"/>
      <c r="AV30" s="230"/>
      <c r="AW30" s="230"/>
      <c r="AX30" s="627" t="s">
        <v>191</v>
      </c>
      <c r="AY30" s="628"/>
      <c r="AZ30" s="628"/>
      <c r="BA30" s="628"/>
      <c r="BB30" s="628"/>
      <c r="BC30" s="628"/>
      <c r="BD30" s="628"/>
      <c r="BE30" s="628"/>
      <c r="BF30" s="629"/>
      <c r="BG30" s="701">
        <v>99.3</v>
      </c>
      <c r="BH30" s="702"/>
      <c r="BI30" s="702"/>
      <c r="BJ30" s="702"/>
      <c r="BK30" s="702"/>
      <c r="BL30" s="702"/>
      <c r="BM30" s="636">
        <v>95.3</v>
      </c>
      <c r="BN30" s="702"/>
      <c r="BO30" s="702"/>
      <c r="BP30" s="702"/>
      <c r="BQ30" s="703"/>
      <c r="BR30" s="701">
        <v>98.7</v>
      </c>
      <c r="BS30" s="702"/>
      <c r="BT30" s="702"/>
      <c r="BU30" s="702"/>
      <c r="BV30" s="702"/>
      <c r="BW30" s="702"/>
      <c r="BX30" s="636">
        <v>94.3</v>
      </c>
      <c r="BY30" s="702"/>
      <c r="BZ30" s="702"/>
      <c r="CA30" s="702"/>
      <c r="CB30" s="703"/>
      <c r="CD30" s="706"/>
      <c r="CE30" s="707"/>
      <c r="CF30" s="656" t="s">
        <v>314</v>
      </c>
      <c r="CG30" s="657"/>
      <c r="CH30" s="657"/>
      <c r="CI30" s="657"/>
      <c r="CJ30" s="657"/>
      <c r="CK30" s="657"/>
      <c r="CL30" s="657"/>
      <c r="CM30" s="657"/>
      <c r="CN30" s="657"/>
      <c r="CO30" s="657"/>
      <c r="CP30" s="657"/>
      <c r="CQ30" s="658"/>
      <c r="CR30" s="641">
        <v>1344486</v>
      </c>
      <c r="CS30" s="642"/>
      <c r="CT30" s="642"/>
      <c r="CU30" s="642"/>
      <c r="CV30" s="642"/>
      <c r="CW30" s="642"/>
      <c r="CX30" s="642"/>
      <c r="CY30" s="643"/>
      <c r="CZ30" s="646">
        <v>12.8</v>
      </c>
      <c r="DA30" s="675"/>
      <c r="DB30" s="675"/>
      <c r="DC30" s="679"/>
      <c r="DD30" s="650">
        <v>1340378</v>
      </c>
      <c r="DE30" s="642"/>
      <c r="DF30" s="642"/>
      <c r="DG30" s="642"/>
      <c r="DH30" s="642"/>
      <c r="DI30" s="642"/>
      <c r="DJ30" s="642"/>
      <c r="DK30" s="643"/>
      <c r="DL30" s="650">
        <v>1340378</v>
      </c>
      <c r="DM30" s="642"/>
      <c r="DN30" s="642"/>
      <c r="DO30" s="642"/>
      <c r="DP30" s="642"/>
      <c r="DQ30" s="642"/>
      <c r="DR30" s="642"/>
      <c r="DS30" s="642"/>
      <c r="DT30" s="642"/>
      <c r="DU30" s="642"/>
      <c r="DV30" s="643"/>
      <c r="DW30" s="646">
        <v>19.5</v>
      </c>
      <c r="DX30" s="675"/>
      <c r="DY30" s="675"/>
      <c r="DZ30" s="675"/>
      <c r="EA30" s="675"/>
      <c r="EB30" s="675"/>
      <c r="EC30" s="676"/>
    </row>
    <row r="31" spans="2:133" ht="11.25" customHeight="1" x14ac:dyDescent="0.2">
      <c r="B31" s="638" t="s">
        <v>315</v>
      </c>
      <c r="C31" s="639"/>
      <c r="D31" s="639"/>
      <c r="E31" s="639"/>
      <c r="F31" s="639"/>
      <c r="G31" s="639"/>
      <c r="H31" s="639"/>
      <c r="I31" s="639"/>
      <c r="J31" s="639"/>
      <c r="K31" s="639"/>
      <c r="L31" s="639"/>
      <c r="M31" s="639"/>
      <c r="N31" s="639"/>
      <c r="O31" s="639"/>
      <c r="P31" s="639"/>
      <c r="Q31" s="640"/>
      <c r="R31" s="641">
        <v>17842</v>
      </c>
      <c r="S31" s="642"/>
      <c r="T31" s="642"/>
      <c r="U31" s="642"/>
      <c r="V31" s="642"/>
      <c r="W31" s="642"/>
      <c r="X31" s="642"/>
      <c r="Y31" s="643"/>
      <c r="Z31" s="644">
        <v>0.2</v>
      </c>
      <c r="AA31" s="644"/>
      <c r="AB31" s="644"/>
      <c r="AC31" s="644"/>
      <c r="AD31" s="645" t="s">
        <v>130</v>
      </c>
      <c r="AE31" s="645"/>
      <c r="AF31" s="645"/>
      <c r="AG31" s="645"/>
      <c r="AH31" s="645"/>
      <c r="AI31" s="645"/>
      <c r="AJ31" s="645"/>
      <c r="AK31" s="645"/>
      <c r="AL31" s="646" t="s">
        <v>130</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99.4</v>
      </c>
      <c r="BH31" s="677"/>
      <c r="BI31" s="677"/>
      <c r="BJ31" s="677"/>
      <c r="BK31" s="677"/>
      <c r="BL31" s="677"/>
      <c r="BM31" s="647">
        <v>97</v>
      </c>
      <c r="BN31" s="699"/>
      <c r="BO31" s="699"/>
      <c r="BP31" s="699"/>
      <c r="BQ31" s="700"/>
      <c r="BR31" s="698">
        <v>99.1</v>
      </c>
      <c r="BS31" s="677"/>
      <c r="BT31" s="677"/>
      <c r="BU31" s="677"/>
      <c r="BV31" s="677"/>
      <c r="BW31" s="677"/>
      <c r="BX31" s="647">
        <v>96.3</v>
      </c>
      <c r="BY31" s="699"/>
      <c r="BZ31" s="699"/>
      <c r="CA31" s="699"/>
      <c r="CB31" s="700"/>
      <c r="CD31" s="706"/>
      <c r="CE31" s="707"/>
      <c r="CF31" s="656" t="s">
        <v>318</v>
      </c>
      <c r="CG31" s="657"/>
      <c r="CH31" s="657"/>
      <c r="CI31" s="657"/>
      <c r="CJ31" s="657"/>
      <c r="CK31" s="657"/>
      <c r="CL31" s="657"/>
      <c r="CM31" s="657"/>
      <c r="CN31" s="657"/>
      <c r="CO31" s="657"/>
      <c r="CP31" s="657"/>
      <c r="CQ31" s="658"/>
      <c r="CR31" s="641">
        <v>65232</v>
      </c>
      <c r="CS31" s="677"/>
      <c r="CT31" s="677"/>
      <c r="CU31" s="677"/>
      <c r="CV31" s="677"/>
      <c r="CW31" s="677"/>
      <c r="CX31" s="677"/>
      <c r="CY31" s="678"/>
      <c r="CZ31" s="646">
        <v>0.6</v>
      </c>
      <c r="DA31" s="675"/>
      <c r="DB31" s="675"/>
      <c r="DC31" s="679"/>
      <c r="DD31" s="650">
        <v>65232</v>
      </c>
      <c r="DE31" s="677"/>
      <c r="DF31" s="677"/>
      <c r="DG31" s="677"/>
      <c r="DH31" s="677"/>
      <c r="DI31" s="677"/>
      <c r="DJ31" s="677"/>
      <c r="DK31" s="678"/>
      <c r="DL31" s="650">
        <v>65232</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2">
      <c r="B32" s="638" t="s">
        <v>319</v>
      </c>
      <c r="C32" s="639"/>
      <c r="D32" s="639"/>
      <c r="E32" s="639"/>
      <c r="F32" s="639"/>
      <c r="G32" s="639"/>
      <c r="H32" s="639"/>
      <c r="I32" s="639"/>
      <c r="J32" s="639"/>
      <c r="K32" s="639"/>
      <c r="L32" s="639"/>
      <c r="M32" s="639"/>
      <c r="N32" s="639"/>
      <c r="O32" s="639"/>
      <c r="P32" s="639"/>
      <c r="Q32" s="640"/>
      <c r="R32" s="641">
        <v>801842</v>
      </c>
      <c r="S32" s="642"/>
      <c r="T32" s="642"/>
      <c r="U32" s="642"/>
      <c r="V32" s="642"/>
      <c r="W32" s="642"/>
      <c r="X32" s="642"/>
      <c r="Y32" s="643"/>
      <c r="Z32" s="644">
        <v>7.2</v>
      </c>
      <c r="AA32" s="644"/>
      <c r="AB32" s="644"/>
      <c r="AC32" s="644"/>
      <c r="AD32" s="645" t="s">
        <v>179</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99.2</v>
      </c>
      <c r="BH32" s="711"/>
      <c r="BI32" s="711"/>
      <c r="BJ32" s="711"/>
      <c r="BK32" s="711"/>
      <c r="BL32" s="711"/>
      <c r="BM32" s="712">
        <v>93.5</v>
      </c>
      <c r="BN32" s="711"/>
      <c r="BO32" s="711"/>
      <c r="BP32" s="711"/>
      <c r="BQ32" s="713"/>
      <c r="BR32" s="710">
        <v>98.3</v>
      </c>
      <c r="BS32" s="711"/>
      <c r="BT32" s="711"/>
      <c r="BU32" s="711"/>
      <c r="BV32" s="711"/>
      <c r="BW32" s="711"/>
      <c r="BX32" s="712">
        <v>92</v>
      </c>
      <c r="BY32" s="711"/>
      <c r="BZ32" s="711"/>
      <c r="CA32" s="711"/>
      <c r="CB32" s="713"/>
      <c r="CD32" s="708"/>
      <c r="CE32" s="709"/>
      <c r="CF32" s="656" t="s">
        <v>321</v>
      </c>
      <c r="CG32" s="657"/>
      <c r="CH32" s="657"/>
      <c r="CI32" s="657"/>
      <c r="CJ32" s="657"/>
      <c r="CK32" s="657"/>
      <c r="CL32" s="657"/>
      <c r="CM32" s="657"/>
      <c r="CN32" s="657"/>
      <c r="CO32" s="657"/>
      <c r="CP32" s="657"/>
      <c r="CQ32" s="658"/>
      <c r="CR32" s="641">
        <v>329</v>
      </c>
      <c r="CS32" s="642"/>
      <c r="CT32" s="642"/>
      <c r="CU32" s="642"/>
      <c r="CV32" s="642"/>
      <c r="CW32" s="642"/>
      <c r="CX32" s="642"/>
      <c r="CY32" s="643"/>
      <c r="CZ32" s="646">
        <v>0</v>
      </c>
      <c r="DA32" s="675"/>
      <c r="DB32" s="675"/>
      <c r="DC32" s="679"/>
      <c r="DD32" s="650">
        <v>329</v>
      </c>
      <c r="DE32" s="642"/>
      <c r="DF32" s="642"/>
      <c r="DG32" s="642"/>
      <c r="DH32" s="642"/>
      <c r="DI32" s="642"/>
      <c r="DJ32" s="642"/>
      <c r="DK32" s="643"/>
      <c r="DL32" s="650">
        <v>329</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322</v>
      </c>
      <c r="C33" s="639"/>
      <c r="D33" s="639"/>
      <c r="E33" s="639"/>
      <c r="F33" s="639"/>
      <c r="G33" s="639"/>
      <c r="H33" s="639"/>
      <c r="I33" s="639"/>
      <c r="J33" s="639"/>
      <c r="K33" s="639"/>
      <c r="L33" s="639"/>
      <c r="M33" s="639"/>
      <c r="N33" s="639"/>
      <c r="O33" s="639"/>
      <c r="P33" s="639"/>
      <c r="Q33" s="640"/>
      <c r="R33" s="641">
        <v>326505</v>
      </c>
      <c r="S33" s="642"/>
      <c r="T33" s="642"/>
      <c r="U33" s="642"/>
      <c r="V33" s="642"/>
      <c r="W33" s="642"/>
      <c r="X33" s="642"/>
      <c r="Y33" s="643"/>
      <c r="Z33" s="644">
        <v>2.9</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4878997</v>
      </c>
      <c r="CS33" s="677"/>
      <c r="CT33" s="677"/>
      <c r="CU33" s="677"/>
      <c r="CV33" s="677"/>
      <c r="CW33" s="677"/>
      <c r="CX33" s="677"/>
      <c r="CY33" s="678"/>
      <c r="CZ33" s="646">
        <v>46.6</v>
      </c>
      <c r="DA33" s="675"/>
      <c r="DB33" s="675"/>
      <c r="DC33" s="679"/>
      <c r="DD33" s="650">
        <v>3765386</v>
      </c>
      <c r="DE33" s="677"/>
      <c r="DF33" s="677"/>
      <c r="DG33" s="677"/>
      <c r="DH33" s="677"/>
      <c r="DI33" s="677"/>
      <c r="DJ33" s="677"/>
      <c r="DK33" s="678"/>
      <c r="DL33" s="650">
        <v>2549679</v>
      </c>
      <c r="DM33" s="677"/>
      <c r="DN33" s="677"/>
      <c r="DO33" s="677"/>
      <c r="DP33" s="677"/>
      <c r="DQ33" s="677"/>
      <c r="DR33" s="677"/>
      <c r="DS33" s="677"/>
      <c r="DT33" s="677"/>
      <c r="DU33" s="677"/>
      <c r="DV33" s="678"/>
      <c r="DW33" s="646">
        <v>37</v>
      </c>
      <c r="DX33" s="675"/>
      <c r="DY33" s="675"/>
      <c r="DZ33" s="675"/>
      <c r="EA33" s="675"/>
      <c r="EB33" s="675"/>
      <c r="EC33" s="676"/>
    </row>
    <row r="34" spans="2:133" ht="11.25" customHeight="1" x14ac:dyDescent="0.2">
      <c r="B34" s="638" t="s">
        <v>324</v>
      </c>
      <c r="C34" s="639"/>
      <c r="D34" s="639"/>
      <c r="E34" s="639"/>
      <c r="F34" s="639"/>
      <c r="G34" s="639"/>
      <c r="H34" s="639"/>
      <c r="I34" s="639"/>
      <c r="J34" s="639"/>
      <c r="K34" s="639"/>
      <c r="L34" s="639"/>
      <c r="M34" s="639"/>
      <c r="N34" s="639"/>
      <c r="O34" s="639"/>
      <c r="P34" s="639"/>
      <c r="Q34" s="640"/>
      <c r="R34" s="641">
        <v>97138</v>
      </c>
      <c r="S34" s="642"/>
      <c r="T34" s="642"/>
      <c r="U34" s="642"/>
      <c r="V34" s="642"/>
      <c r="W34" s="642"/>
      <c r="X34" s="642"/>
      <c r="Y34" s="643"/>
      <c r="Z34" s="644">
        <v>0.9</v>
      </c>
      <c r="AA34" s="644"/>
      <c r="AB34" s="644"/>
      <c r="AC34" s="644"/>
      <c r="AD34" s="645" t="s">
        <v>236</v>
      </c>
      <c r="AE34" s="645"/>
      <c r="AF34" s="645"/>
      <c r="AG34" s="645"/>
      <c r="AH34" s="645"/>
      <c r="AI34" s="645"/>
      <c r="AJ34" s="645"/>
      <c r="AK34" s="645"/>
      <c r="AL34" s="646" t="s">
        <v>130</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1953156</v>
      </c>
      <c r="CS34" s="642"/>
      <c r="CT34" s="642"/>
      <c r="CU34" s="642"/>
      <c r="CV34" s="642"/>
      <c r="CW34" s="642"/>
      <c r="CX34" s="642"/>
      <c r="CY34" s="643"/>
      <c r="CZ34" s="646">
        <v>18.600000000000001</v>
      </c>
      <c r="DA34" s="675"/>
      <c r="DB34" s="675"/>
      <c r="DC34" s="679"/>
      <c r="DD34" s="650">
        <v>1460972</v>
      </c>
      <c r="DE34" s="642"/>
      <c r="DF34" s="642"/>
      <c r="DG34" s="642"/>
      <c r="DH34" s="642"/>
      <c r="DI34" s="642"/>
      <c r="DJ34" s="642"/>
      <c r="DK34" s="643"/>
      <c r="DL34" s="650">
        <v>688553</v>
      </c>
      <c r="DM34" s="642"/>
      <c r="DN34" s="642"/>
      <c r="DO34" s="642"/>
      <c r="DP34" s="642"/>
      <c r="DQ34" s="642"/>
      <c r="DR34" s="642"/>
      <c r="DS34" s="642"/>
      <c r="DT34" s="642"/>
      <c r="DU34" s="642"/>
      <c r="DV34" s="643"/>
      <c r="DW34" s="646">
        <v>10</v>
      </c>
      <c r="DX34" s="675"/>
      <c r="DY34" s="675"/>
      <c r="DZ34" s="675"/>
      <c r="EA34" s="675"/>
      <c r="EB34" s="675"/>
      <c r="EC34" s="676"/>
    </row>
    <row r="35" spans="2:133" ht="11.25" customHeight="1" x14ac:dyDescent="0.2">
      <c r="B35" s="638" t="s">
        <v>328</v>
      </c>
      <c r="C35" s="639"/>
      <c r="D35" s="639"/>
      <c r="E35" s="639"/>
      <c r="F35" s="639"/>
      <c r="G35" s="639"/>
      <c r="H35" s="639"/>
      <c r="I35" s="639"/>
      <c r="J35" s="639"/>
      <c r="K35" s="639"/>
      <c r="L35" s="639"/>
      <c r="M35" s="639"/>
      <c r="N35" s="639"/>
      <c r="O35" s="639"/>
      <c r="P35" s="639"/>
      <c r="Q35" s="640"/>
      <c r="R35" s="641">
        <v>1225000</v>
      </c>
      <c r="S35" s="642"/>
      <c r="T35" s="642"/>
      <c r="U35" s="642"/>
      <c r="V35" s="642"/>
      <c r="W35" s="642"/>
      <c r="X35" s="642"/>
      <c r="Y35" s="643"/>
      <c r="Z35" s="644">
        <v>11</v>
      </c>
      <c r="AA35" s="644"/>
      <c r="AB35" s="644"/>
      <c r="AC35" s="644"/>
      <c r="AD35" s="645" t="s">
        <v>236</v>
      </c>
      <c r="AE35" s="645"/>
      <c r="AF35" s="645"/>
      <c r="AG35" s="645"/>
      <c r="AH35" s="645"/>
      <c r="AI35" s="645"/>
      <c r="AJ35" s="645"/>
      <c r="AK35" s="645"/>
      <c r="AL35" s="646" t="s">
        <v>236</v>
      </c>
      <c r="AM35" s="647"/>
      <c r="AN35" s="647"/>
      <c r="AO35" s="648"/>
      <c r="AP35" s="234"/>
      <c r="AQ35" s="714" t="s">
        <v>329</v>
      </c>
      <c r="AR35" s="715"/>
      <c r="AS35" s="715"/>
      <c r="AT35" s="715"/>
      <c r="AU35" s="715"/>
      <c r="AV35" s="715"/>
      <c r="AW35" s="715"/>
      <c r="AX35" s="715"/>
      <c r="AY35" s="716"/>
      <c r="AZ35" s="630">
        <v>1259793</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154329</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208709</v>
      </c>
      <c r="CS35" s="677"/>
      <c r="CT35" s="677"/>
      <c r="CU35" s="677"/>
      <c r="CV35" s="677"/>
      <c r="CW35" s="677"/>
      <c r="CX35" s="677"/>
      <c r="CY35" s="678"/>
      <c r="CZ35" s="646">
        <v>2</v>
      </c>
      <c r="DA35" s="675"/>
      <c r="DB35" s="675"/>
      <c r="DC35" s="679"/>
      <c r="DD35" s="650">
        <v>199866</v>
      </c>
      <c r="DE35" s="677"/>
      <c r="DF35" s="677"/>
      <c r="DG35" s="677"/>
      <c r="DH35" s="677"/>
      <c r="DI35" s="677"/>
      <c r="DJ35" s="677"/>
      <c r="DK35" s="678"/>
      <c r="DL35" s="650">
        <v>199334</v>
      </c>
      <c r="DM35" s="677"/>
      <c r="DN35" s="677"/>
      <c r="DO35" s="677"/>
      <c r="DP35" s="677"/>
      <c r="DQ35" s="677"/>
      <c r="DR35" s="677"/>
      <c r="DS35" s="677"/>
      <c r="DT35" s="677"/>
      <c r="DU35" s="677"/>
      <c r="DV35" s="678"/>
      <c r="DW35" s="646">
        <v>2.9</v>
      </c>
      <c r="DX35" s="675"/>
      <c r="DY35" s="675"/>
      <c r="DZ35" s="675"/>
      <c r="EA35" s="675"/>
      <c r="EB35" s="675"/>
      <c r="EC35" s="676"/>
    </row>
    <row r="36" spans="2:133" ht="11.25" customHeight="1" x14ac:dyDescent="0.2">
      <c r="B36" s="638" t="s">
        <v>332</v>
      </c>
      <c r="C36" s="639"/>
      <c r="D36" s="639"/>
      <c r="E36" s="639"/>
      <c r="F36" s="639"/>
      <c r="G36" s="639"/>
      <c r="H36" s="639"/>
      <c r="I36" s="639"/>
      <c r="J36" s="639"/>
      <c r="K36" s="639"/>
      <c r="L36" s="639"/>
      <c r="M36" s="639"/>
      <c r="N36" s="639"/>
      <c r="O36" s="639"/>
      <c r="P36" s="639"/>
      <c r="Q36" s="640"/>
      <c r="R36" s="641" t="s">
        <v>236</v>
      </c>
      <c r="S36" s="642"/>
      <c r="T36" s="642"/>
      <c r="U36" s="642"/>
      <c r="V36" s="642"/>
      <c r="W36" s="642"/>
      <c r="X36" s="642"/>
      <c r="Y36" s="643"/>
      <c r="Z36" s="644" t="s">
        <v>130</v>
      </c>
      <c r="AA36" s="644"/>
      <c r="AB36" s="644"/>
      <c r="AC36" s="644"/>
      <c r="AD36" s="645" t="s">
        <v>236</v>
      </c>
      <c r="AE36" s="645"/>
      <c r="AF36" s="645"/>
      <c r="AG36" s="645"/>
      <c r="AH36" s="645"/>
      <c r="AI36" s="645"/>
      <c r="AJ36" s="645"/>
      <c r="AK36" s="645"/>
      <c r="AL36" s="646" t="s">
        <v>179</v>
      </c>
      <c r="AM36" s="647"/>
      <c r="AN36" s="647"/>
      <c r="AO36" s="648"/>
      <c r="AQ36" s="718" t="s">
        <v>333</v>
      </c>
      <c r="AR36" s="719"/>
      <c r="AS36" s="719"/>
      <c r="AT36" s="719"/>
      <c r="AU36" s="719"/>
      <c r="AV36" s="719"/>
      <c r="AW36" s="719"/>
      <c r="AX36" s="719"/>
      <c r="AY36" s="720"/>
      <c r="AZ36" s="641">
        <v>163377</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125619</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1398197</v>
      </c>
      <c r="CS36" s="642"/>
      <c r="CT36" s="642"/>
      <c r="CU36" s="642"/>
      <c r="CV36" s="642"/>
      <c r="CW36" s="642"/>
      <c r="CX36" s="642"/>
      <c r="CY36" s="643"/>
      <c r="CZ36" s="646">
        <v>13.3</v>
      </c>
      <c r="DA36" s="675"/>
      <c r="DB36" s="675"/>
      <c r="DC36" s="679"/>
      <c r="DD36" s="650">
        <v>985950</v>
      </c>
      <c r="DE36" s="642"/>
      <c r="DF36" s="642"/>
      <c r="DG36" s="642"/>
      <c r="DH36" s="642"/>
      <c r="DI36" s="642"/>
      <c r="DJ36" s="642"/>
      <c r="DK36" s="643"/>
      <c r="DL36" s="650">
        <v>844705</v>
      </c>
      <c r="DM36" s="642"/>
      <c r="DN36" s="642"/>
      <c r="DO36" s="642"/>
      <c r="DP36" s="642"/>
      <c r="DQ36" s="642"/>
      <c r="DR36" s="642"/>
      <c r="DS36" s="642"/>
      <c r="DT36" s="642"/>
      <c r="DU36" s="642"/>
      <c r="DV36" s="643"/>
      <c r="DW36" s="646">
        <v>12.3</v>
      </c>
      <c r="DX36" s="675"/>
      <c r="DY36" s="675"/>
      <c r="DZ36" s="675"/>
      <c r="EA36" s="675"/>
      <c r="EB36" s="675"/>
      <c r="EC36" s="676"/>
    </row>
    <row r="37" spans="2:133" ht="11.25" customHeight="1" x14ac:dyDescent="0.2">
      <c r="B37" s="638" t="s">
        <v>336</v>
      </c>
      <c r="C37" s="639"/>
      <c r="D37" s="639"/>
      <c r="E37" s="639"/>
      <c r="F37" s="639"/>
      <c r="G37" s="639"/>
      <c r="H37" s="639"/>
      <c r="I37" s="639"/>
      <c r="J37" s="639"/>
      <c r="K37" s="639"/>
      <c r="L37" s="639"/>
      <c r="M37" s="639"/>
      <c r="N37" s="639"/>
      <c r="O37" s="639"/>
      <c r="P37" s="639"/>
      <c r="Q37" s="640"/>
      <c r="R37" s="641">
        <v>323700</v>
      </c>
      <c r="S37" s="642"/>
      <c r="T37" s="642"/>
      <c r="U37" s="642"/>
      <c r="V37" s="642"/>
      <c r="W37" s="642"/>
      <c r="X37" s="642"/>
      <c r="Y37" s="643"/>
      <c r="Z37" s="644">
        <v>2.9</v>
      </c>
      <c r="AA37" s="644"/>
      <c r="AB37" s="644"/>
      <c r="AC37" s="644"/>
      <c r="AD37" s="645" t="s">
        <v>130</v>
      </c>
      <c r="AE37" s="645"/>
      <c r="AF37" s="645"/>
      <c r="AG37" s="645"/>
      <c r="AH37" s="645"/>
      <c r="AI37" s="645"/>
      <c r="AJ37" s="645"/>
      <c r="AK37" s="645"/>
      <c r="AL37" s="646" t="s">
        <v>236</v>
      </c>
      <c r="AM37" s="647"/>
      <c r="AN37" s="647"/>
      <c r="AO37" s="648"/>
      <c r="AQ37" s="718" t="s">
        <v>337</v>
      </c>
      <c r="AR37" s="719"/>
      <c r="AS37" s="719"/>
      <c r="AT37" s="719"/>
      <c r="AU37" s="719"/>
      <c r="AV37" s="719"/>
      <c r="AW37" s="719"/>
      <c r="AX37" s="719"/>
      <c r="AY37" s="720"/>
      <c r="AZ37" s="641">
        <v>118625</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2484</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550580</v>
      </c>
      <c r="CS37" s="677"/>
      <c r="CT37" s="677"/>
      <c r="CU37" s="677"/>
      <c r="CV37" s="677"/>
      <c r="CW37" s="677"/>
      <c r="CX37" s="677"/>
      <c r="CY37" s="678"/>
      <c r="CZ37" s="646">
        <v>5.3</v>
      </c>
      <c r="DA37" s="675"/>
      <c r="DB37" s="675"/>
      <c r="DC37" s="679"/>
      <c r="DD37" s="650">
        <v>480402</v>
      </c>
      <c r="DE37" s="677"/>
      <c r="DF37" s="677"/>
      <c r="DG37" s="677"/>
      <c r="DH37" s="677"/>
      <c r="DI37" s="677"/>
      <c r="DJ37" s="677"/>
      <c r="DK37" s="678"/>
      <c r="DL37" s="650">
        <v>480402</v>
      </c>
      <c r="DM37" s="677"/>
      <c r="DN37" s="677"/>
      <c r="DO37" s="677"/>
      <c r="DP37" s="677"/>
      <c r="DQ37" s="677"/>
      <c r="DR37" s="677"/>
      <c r="DS37" s="677"/>
      <c r="DT37" s="677"/>
      <c r="DU37" s="677"/>
      <c r="DV37" s="678"/>
      <c r="DW37" s="646">
        <v>7</v>
      </c>
      <c r="DX37" s="675"/>
      <c r="DY37" s="675"/>
      <c r="DZ37" s="675"/>
      <c r="EA37" s="675"/>
      <c r="EB37" s="675"/>
      <c r="EC37" s="676"/>
    </row>
    <row r="38" spans="2:133" ht="11.25" customHeight="1" x14ac:dyDescent="0.2">
      <c r="B38" s="686" t="s">
        <v>340</v>
      </c>
      <c r="C38" s="687"/>
      <c r="D38" s="687"/>
      <c r="E38" s="687"/>
      <c r="F38" s="687"/>
      <c r="G38" s="687"/>
      <c r="H38" s="687"/>
      <c r="I38" s="687"/>
      <c r="J38" s="687"/>
      <c r="K38" s="687"/>
      <c r="L38" s="687"/>
      <c r="M38" s="687"/>
      <c r="N38" s="687"/>
      <c r="O38" s="687"/>
      <c r="P38" s="687"/>
      <c r="Q38" s="688"/>
      <c r="R38" s="721">
        <v>11128135</v>
      </c>
      <c r="S38" s="722"/>
      <c r="T38" s="722"/>
      <c r="U38" s="722"/>
      <c r="V38" s="722"/>
      <c r="W38" s="722"/>
      <c r="X38" s="722"/>
      <c r="Y38" s="723"/>
      <c r="Z38" s="724">
        <v>100</v>
      </c>
      <c r="AA38" s="724"/>
      <c r="AB38" s="724"/>
      <c r="AC38" s="724"/>
      <c r="AD38" s="725">
        <v>6567332</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v>2831</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3909</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1141168</v>
      </c>
      <c r="CS38" s="642"/>
      <c r="CT38" s="642"/>
      <c r="CU38" s="642"/>
      <c r="CV38" s="642"/>
      <c r="CW38" s="642"/>
      <c r="CX38" s="642"/>
      <c r="CY38" s="643"/>
      <c r="CZ38" s="646">
        <v>10.9</v>
      </c>
      <c r="DA38" s="675"/>
      <c r="DB38" s="675"/>
      <c r="DC38" s="679"/>
      <c r="DD38" s="650">
        <v>1002042</v>
      </c>
      <c r="DE38" s="642"/>
      <c r="DF38" s="642"/>
      <c r="DG38" s="642"/>
      <c r="DH38" s="642"/>
      <c r="DI38" s="642"/>
      <c r="DJ38" s="642"/>
      <c r="DK38" s="643"/>
      <c r="DL38" s="650">
        <v>816501</v>
      </c>
      <c r="DM38" s="642"/>
      <c r="DN38" s="642"/>
      <c r="DO38" s="642"/>
      <c r="DP38" s="642"/>
      <c r="DQ38" s="642"/>
      <c r="DR38" s="642"/>
      <c r="DS38" s="642"/>
      <c r="DT38" s="642"/>
      <c r="DU38" s="642"/>
      <c r="DV38" s="643"/>
      <c r="DW38" s="646">
        <v>11.8</v>
      </c>
      <c r="DX38" s="675"/>
      <c r="DY38" s="675"/>
      <c r="DZ38" s="675"/>
      <c r="EA38" s="675"/>
      <c r="EB38" s="675"/>
      <c r="EC38" s="676"/>
    </row>
    <row r="39" spans="2:133" ht="11.25" customHeight="1" x14ac:dyDescent="0.2">
      <c r="AQ39" s="718" t="s">
        <v>344</v>
      </c>
      <c r="AR39" s="719"/>
      <c r="AS39" s="719"/>
      <c r="AT39" s="719"/>
      <c r="AU39" s="719"/>
      <c r="AV39" s="719"/>
      <c r="AW39" s="719"/>
      <c r="AX39" s="719"/>
      <c r="AY39" s="720"/>
      <c r="AZ39" s="641" t="s">
        <v>130</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93</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164407</v>
      </c>
      <c r="CS39" s="677"/>
      <c r="CT39" s="677"/>
      <c r="CU39" s="677"/>
      <c r="CV39" s="677"/>
      <c r="CW39" s="677"/>
      <c r="CX39" s="677"/>
      <c r="CY39" s="678"/>
      <c r="CZ39" s="646">
        <v>1.6</v>
      </c>
      <c r="DA39" s="675"/>
      <c r="DB39" s="675"/>
      <c r="DC39" s="679"/>
      <c r="DD39" s="650">
        <v>115970</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5"/>
      <c r="DY39" s="675"/>
      <c r="DZ39" s="675"/>
      <c r="EA39" s="675"/>
      <c r="EB39" s="675"/>
      <c r="EC39" s="676"/>
    </row>
    <row r="40" spans="2:133" ht="11.25" customHeight="1" x14ac:dyDescent="0.2">
      <c r="AQ40" s="718" t="s">
        <v>348</v>
      </c>
      <c r="AR40" s="719"/>
      <c r="AS40" s="719"/>
      <c r="AT40" s="719"/>
      <c r="AU40" s="719"/>
      <c r="AV40" s="719"/>
      <c r="AW40" s="719"/>
      <c r="AX40" s="719"/>
      <c r="AY40" s="720"/>
      <c r="AZ40" s="641">
        <v>170646</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179</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13360</v>
      </c>
      <c r="CS40" s="642"/>
      <c r="CT40" s="642"/>
      <c r="CU40" s="642"/>
      <c r="CV40" s="642"/>
      <c r="CW40" s="642"/>
      <c r="CX40" s="642"/>
      <c r="CY40" s="643"/>
      <c r="CZ40" s="646">
        <v>0.1</v>
      </c>
      <c r="DA40" s="675"/>
      <c r="DB40" s="675"/>
      <c r="DC40" s="679"/>
      <c r="DD40" s="650">
        <v>586</v>
      </c>
      <c r="DE40" s="642"/>
      <c r="DF40" s="642"/>
      <c r="DG40" s="642"/>
      <c r="DH40" s="642"/>
      <c r="DI40" s="642"/>
      <c r="DJ40" s="642"/>
      <c r="DK40" s="643"/>
      <c r="DL40" s="650">
        <v>586</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351</v>
      </c>
      <c r="AR41" s="729"/>
      <c r="AS41" s="729"/>
      <c r="AT41" s="729"/>
      <c r="AU41" s="729"/>
      <c r="AV41" s="729"/>
      <c r="AW41" s="729"/>
      <c r="AX41" s="729"/>
      <c r="AY41" s="730"/>
      <c r="AZ41" s="721">
        <v>804314</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401</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130</v>
      </c>
      <c r="CS41" s="677"/>
      <c r="CT41" s="677"/>
      <c r="CU41" s="677"/>
      <c r="CV41" s="677"/>
      <c r="CW41" s="677"/>
      <c r="CX41" s="677"/>
      <c r="CY41" s="678"/>
      <c r="CZ41" s="646" t="s">
        <v>236</v>
      </c>
      <c r="DA41" s="675"/>
      <c r="DB41" s="675"/>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1497896</v>
      </c>
      <c r="CS42" s="642"/>
      <c r="CT42" s="642"/>
      <c r="CU42" s="642"/>
      <c r="CV42" s="642"/>
      <c r="CW42" s="642"/>
      <c r="CX42" s="642"/>
      <c r="CY42" s="643"/>
      <c r="CZ42" s="646">
        <v>14.3</v>
      </c>
      <c r="DA42" s="647"/>
      <c r="DB42" s="647"/>
      <c r="DC42" s="742"/>
      <c r="DD42" s="650">
        <v>442807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70211</v>
      </c>
      <c r="CS43" s="677"/>
      <c r="CT43" s="677"/>
      <c r="CU43" s="677"/>
      <c r="CV43" s="677"/>
      <c r="CW43" s="677"/>
      <c r="CX43" s="677"/>
      <c r="CY43" s="678"/>
      <c r="CZ43" s="646">
        <v>0.7</v>
      </c>
      <c r="DA43" s="675"/>
      <c r="DB43" s="675"/>
      <c r="DC43" s="679"/>
      <c r="DD43" s="650">
        <v>70211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358</v>
      </c>
      <c r="CD44" s="753" t="s">
        <v>309</v>
      </c>
      <c r="CE44" s="754"/>
      <c r="CF44" s="638" t="s">
        <v>359</v>
      </c>
      <c r="CG44" s="639"/>
      <c r="CH44" s="639"/>
      <c r="CI44" s="639"/>
      <c r="CJ44" s="639"/>
      <c r="CK44" s="639"/>
      <c r="CL44" s="639"/>
      <c r="CM44" s="639"/>
      <c r="CN44" s="639"/>
      <c r="CO44" s="639"/>
      <c r="CP44" s="639"/>
      <c r="CQ44" s="640"/>
      <c r="CR44" s="641">
        <v>1412368</v>
      </c>
      <c r="CS44" s="642"/>
      <c r="CT44" s="642"/>
      <c r="CU44" s="642"/>
      <c r="CV44" s="642"/>
      <c r="CW44" s="642"/>
      <c r="CX44" s="642"/>
      <c r="CY44" s="643"/>
      <c r="CZ44" s="646">
        <v>13.5</v>
      </c>
      <c r="DA44" s="647"/>
      <c r="DB44" s="647"/>
      <c r="DC44" s="742"/>
      <c r="DD44" s="650">
        <v>382255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360</v>
      </c>
      <c r="CG45" s="639"/>
      <c r="CH45" s="639"/>
      <c r="CI45" s="639"/>
      <c r="CJ45" s="639"/>
      <c r="CK45" s="639"/>
      <c r="CL45" s="639"/>
      <c r="CM45" s="639"/>
      <c r="CN45" s="639"/>
      <c r="CO45" s="639"/>
      <c r="CP45" s="639"/>
      <c r="CQ45" s="640"/>
      <c r="CR45" s="641">
        <v>97828</v>
      </c>
      <c r="CS45" s="677"/>
      <c r="CT45" s="677"/>
      <c r="CU45" s="677"/>
      <c r="CV45" s="677"/>
      <c r="CW45" s="677"/>
      <c r="CX45" s="677"/>
      <c r="CY45" s="678"/>
      <c r="CZ45" s="646">
        <v>0.9</v>
      </c>
      <c r="DA45" s="675"/>
      <c r="DB45" s="675"/>
      <c r="DC45" s="679"/>
      <c r="DD45" s="650">
        <v>1970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361</v>
      </c>
      <c r="CG46" s="639"/>
      <c r="CH46" s="639"/>
      <c r="CI46" s="639"/>
      <c r="CJ46" s="639"/>
      <c r="CK46" s="639"/>
      <c r="CL46" s="639"/>
      <c r="CM46" s="639"/>
      <c r="CN46" s="639"/>
      <c r="CO46" s="639"/>
      <c r="CP46" s="639"/>
      <c r="CQ46" s="640"/>
      <c r="CR46" s="641">
        <v>1262039</v>
      </c>
      <c r="CS46" s="642"/>
      <c r="CT46" s="642"/>
      <c r="CU46" s="642"/>
      <c r="CV46" s="642"/>
      <c r="CW46" s="642"/>
      <c r="CX46" s="642"/>
      <c r="CY46" s="643"/>
      <c r="CZ46" s="646">
        <v>12</v>
      </c>
      <c r="DA46" s="647"/>
      <c r="DB46" s="647"/>
      <c r="DC46" s="742"/>
      <c r="DD46" s="650">
        <v>361455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362</v>
      </c>
      <c r="CG47" s="639"/>
      <c r="CH47" s="639"/>
      <c r="CI47" s="639"/>
      <c r="CJ47" s="639"/>
      <c r="CK47" s="639"/>
      <c r="CL47" s="639"/>
      <c r="CM47" s="639"/>
      <c r="CN47" s="639"/>
      <c r="CO47" s="639"/>
      <c r="CP47" s="639"/>
      <c r="CQ47" s="640"/>
      <c r="CR47" s="641">
        <v>85528</v>
      </c>
      <c r="CS47" s="677"/>
      <c r="CT47" s="677"/>
      <c r="CU47" s="677"/>
      <c r="CV47" s="677"/>
      <c r="CW47" s="677"/>
      <c r="CX47" s="677"/>
      <c r="CY47" s="678"/>
      <c r="CZ47" s="646">
        <v>0.8</v>
      </c>
      <c r="DA47" s="675"/>
      <c r="DB47" s="675"/>
      <c r="DC47" s="679"/>
      <c r="DD47" s="650">
        <v>60552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363</v>
      </c>
      <c r="CG48" s="639"/>
      <c r="CH48" s="639"/>
      <c r="CI48" s="639"/>
      <c r="CJ48" s="639"/>
      <c r="CK48" s="639"/>
      <c r="CL48" s="639"/>
      <c r="CM48" s="639"/>
      <c r="CN48" s="639"/>
      <c r="CO48" s="639"/>
      <c r="CP48" s="639"/>
      <c r="CQ48" s="640"/>
      <c r="CR48" s="641" t="s">
        <v>236</v>
      </c>
      <c r="CS48" s="642"/>
      <c r="CT48" s="642"/>
      <c r="CU48" s="642"/>
      <c r="CV48" s="642"/>
      <c r="CW48" s="642"/>
      <c r="CX48" s="642"/>
      <c r="CY48" s="643"/>
      <c r="CZ48" s="646" t="s">
        <v>236</v>
      </c>
      <c r="DA48" s="647"/>
      <c r="DB48" s="647"/>
      <c r="DC48" s="742"/>
      <c r="DD48" s="650" t="s">
        <v>236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364</v>
      </c>
      <c r="CE49" s="687"/>
      <c r="CF49" s="687"/>
      <c r="CG49" s="687"/>
      <c r="CH49" s="687"/>
      <c r="CI49" s="687"/>
      <c r="CJ49" s="687"/>
      <c r="CK49" s="687"/>
      <c r="CL49" s="687"/>
      <c r="CM49" s="687"/>
      <c r="CN49" s="687"/>
      <c r="CO49" s="687"/>
      <c r="CP49" s="687"/>
      <c r="CQ49" s="688"/>
      <c r="CR49" s="721">
        <v>10474059</v>
      </c>
      <c r="CS49" s="711"/>
      <c r="CT49" s="711"/>
      <c r="CU49" s="711"/>
      <c r="CV49" s="711"/>
      <c r="CW49" s="711"/>
      <c r="CX49" s="711"/>
      <c r="CY49" s="743"/>
      <c r="CZ49" s="726">
        <v>100</v>
      </c>
      <c r="DA49" s="744"/>
      <c r="DB49" s="744"/>
      <c r="DC49" s="745"/>
      <c r="DD49" s="746">
        <v>7599937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xOfCsVwBcc0GfmSF/PnLdItqcNWWzeXGY4qkmvPT6ZAo/qUFbnlRVB2GcAgQqu0STyrk0EaAI2lSBOT+lFM7Tg==" saltValue="OUnT9PI0G+ks+1bja6vz5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387</v>
      </c>
      <c r="C7" s="774"/>
      <c r="D7" s="774"/>
      <c r="E7" s="774"/>
      <c r="F7" s="774"/>
      <c r="G7" s="774"/>
      <c r="H7" s="774"/>
      <c r="I7" s="774"/>
      <c r="J7" s="774"/>
      <c r="K7" s="774"/>
      <c r="L7" s="774"/>
      <c r="M7" s="774"/>
      <c r="N7" s="774"/>
      <c r="O7" s="774"/>
      <c r="P7" s="775"/>
      <c r="Q7" s="776">
        <v>11225</v>
      </c>
      <c r="R7" s="777"/>
      <c r="S7" s="777"/>
      <c r="T7" s="777"/>
      <c r="U7" s="777"/>
      <c r="V7" s="777">
        <v>10488</v>
      </c>
      <c r="W7" s="777"/>
      <c r="X7" s="777"/>
      <c r="Y7" s="777"/>
      <c r="Z7" s="777"/>
      <c r="AA7" s="777">
        <v>737</v>
      </c>
      <c r="AB7" s="777"/>
      <c r="AC7" s="777"/>
      <c r="AD7" s="777"/>
      <c r="AE7" s="778"/>
      <c r="AF7" s="779">
        <v>487</v>
      </c>
      <c r="AG7" s="780"/>
      <c r="AH7" s="780"/>
      <c r="AI7" s="780"/>
      <c r="AJ7" s="781"/>
      <c r="AK7" s="819">
        <v>715</v>
      </c>
      <c r="AL7" s="820"/>
      <c r="AM7" s="820"/>
      <c r="AN7" s="820"/>
      <c r="AO7" s="820"/>
      <c r="AP7" s="820">
        <v>12464</v>
      </c>
      <c r="AQ7" s="820"/>
      <c r="AR7" s="820"/>
      <c r="AS7" s="820"/>
      <c r="AT7" s="820"/>
      <c r="AU7" s="821"/>
      <c r="AV7" s="821"/>
      <c r="AW7" s="821"/>
      <c r="AX7" s="821"/>
      <c r="AY7" s="822"/>
      <c r="AZ7" s="252"/>
      <c r="BA7" s="252"/>
      <c r="BB7" s="252"/>
      <c r="BC7" s="252"/>
      <c r="BD7" s="252"/>
      <c r="BE7" s="253"/>
      <c r="BF7" s="253"/>
      <c r="BG7" s="253"/>
      <c r="BH7" s="253"/>
      <c r="BI7" s="253"/>
      <c r="BJ7" s="253"/>
      <c r="BK7" s="253"/>
      <c r="BL7" s="253"/>
      <c r="BM7" s="253"/>
      <c r="BN7" s="253"/>
      <c r="BO7" s="253"/>
      <c r="BP7" s="253"/>
      <c r="BQ7" s="259">
        <v>1</v>
      </c>
      <c r="BR7" s="260"/>
      <c r="BS7" s="823" t="s">
        <v>588</v>
      </c>
      <c r="BT7" s="824"/>
      <c r="BU7" s="824"/>
      <c r="BV7" s="824"/>
      <c r="BW7" s="824"/>
      <c r="BX7" s="824"/>
      <c r="BY7" s="824"/>
      <c r="BZ7" s="824"/>
      <c r="CA7" s="824"/>
      <c r="CB7" s="824"/>
      <c r="CC7" s="824"/>
      <c r="CD7" s="824"/>
      <c r="CE7" s="824"/>
      <c r="CF7" s="824"/>
      <c r="CG7" s="825"/>
      <c r="CH7" s="813">
        <v>-4</v>
      </c>
      <c r="CI7" s="814"/>
      <c r="CJ7" s="814"/>
      <c r="CK7" s="814"/>
      <c r="CL7" s="815"/>
      <c r="CM7" s="813">
        <v>78</v>
      </c>
      <c r="CN7" s="814"/>
      <c r="CO7" s="814"/>
      <c r="CP7" s="814"/>
      <c r="CQ7" s="815"/>
      <c r="CR7" s="813">
        <v>102</v>
      </c>
      <c r="CS7" s="814"/>
      <c r="CT7" s="814"/>
      <c r="CU7" s="814"/>
      <c r="CV7" s="815"/>
      <c r="CW7" s="816" t="s">
        <v>580</v>
      </c>
      <c r="CX7" s="817"/>
      <c r="CY7" s="817"/>
      <c r="CZ7" s="817"/>
      <c r="DA7" s="818"/>
      <c r="DB7" s="816" t="s">
        <v>580</v>
      </c>
      <c r="DC7" s="817"/>
      <c r="DD7" s="817"/>
      <c r="DE7" s="817"/>
      <c r="DF7" s="818"/>
      <c r="DG7" s="816" t="s">
        <v>580</v>
      </c>
      <c r="DH7" s="817"/>
      <c r="DI7" s="817"/>
      <c r="DJ7" s="817"/>
      <c r="DK7" s="818"/>
      <c r="DL7" s="816" t="s">
        <v>580</v>
      </c>
      <c r="DM7" s="817"/>
      <c r="DN7" s="817"/>
      <c r="DO7" s="817"/>
      <c r="DP7" s="818"/>
      <c r="DQ7" s="816" t="s">
        <v>580</v>
      </c>
      <c r="DR7" s="817"/>
      <c r="DS7" s="817"/>
      <c r="DT7" s="817"/>
      <c r="DU7" s="818"/>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577</v>
      </c>
      <c r="BT8" s="811"/>
      <c r="BU8" s="811"/>
      <c r="BV8" s="811"/>
      <c r="BW8" s="811"/>
      <c r="BX8" s="811"/>
      <c r="BY8" s="811"/>
      <c r="BZ8" s="811"/>
      <c r="CA8" s="811"/>
      <c r="CB8" s="811"/>
      <c r="CC8" s="811"/>
      <c r="CD8" s="811"/>
      <c r="CE8" s="811"/>
      <c r="CF8" s="811"/>
      <c r="CG8" s="812"/>
      <c r="CH8" s="816">
        <v>-6</v>
      </c>
      <c r="CI8" s="817"/>
      <c r="CJ8" s="817"/>
      <c r="CK8" s="817"/>
      <c r="CL8" s="818"/>
      <c r="CM8" s="816">
        <v>0</v>
      </c>
      <c r="CN8" s="817"/>
      <c r="CO8" s="817"/>
      <c r="CP8" s="817"/>
      <c r="CQ8" s="818"/>
      <c r="CR8" s="816">
        <v>15</v>
      </c>
      <c r="CS8" s="817"/>
      <c r="CT8" s="817"/>
      <c r="CU8" s="817"/>
      <c r="CV8" s="818"/>
      <c r="CW8" s="816">
        <v>5</v>
      </c>
      <c r="CX8" s="817"/>
      <c r="CY8" s="817"/>
      <c r="CZ8" s="817"/>
      <c r="DA8" s="818"/>
      <c r="DB8" s="816" t="s">
        <v>580</v>
      </c>
      <c r="DC8" s="817"/>
      <c r="DD8" s="817"/>
      <c r="DE8" s="817"/>
      <c r="DF8" s="818"/>
      <c r="DG8" s="816" t="s">
        <v>580</v>
      </c>
      <c r="DH8" s="817"/>
      <c r="DI8" s="817"/>
      <c r="DJ8" s="817"/>
      <c r="DK8" s="818"/>
      <c r="DL8" s="816" t="s">
        <v>580</v>
      </c>
      <c r="DM8" s="817"/>
      <c r="DN8" s="817"/>
      <c r="DO8" s="817"/>
      <c r="DP8" s="818"/>
      <c r="DQ8" s="816" t="s">
        <v>580</v>
      </c>
      <c r="DR8" s="817"/>
      <c r="DS8" s="817"/>
      <c r="DT8" s="817"/>
      <c r="DU8" s="818"/>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578</v>
      </c>
      <c r="BT9" s="811"/>
      <c r="BU9" s="811"/>
      <c r="BV9" s="811"/>
      <c r="BW9" s="811"/>
      <c r="BX9" s="811"/>
      <c r="BY9" s="811"/>
      <c r="BZ9" s="811"/>
      <c r="CA9" s="811"/>
      <c r="CB9" s="811"/>
      <c r="CC9" s="811"/>
      <c r="CD9" s="811"/>
      <c r="CE9" s="811"/>
      <c r="CF9" s="811"/>
      <c r="CG9" s="812"/>
      <c r="CH9" s="816">
        <v>1</v>
      </c>
      <c r="CI9" s="817"/>
      <c r="CJ9" s="817"/>
      <c r="CK9" s="817"/>
      <c r="CL9" s="818"/>
      <c r="CM9" s="816">
        <v>38</v>
      </c>
      <c r="CN9" s="817"/>
      <c r="CO9" s="817"/>
      <c r="CP9" s="817"/>
      <c r="CQ9" s="818"/>
      <c r="CR9" s="816">
        <v>8</v>
      </c>
      <c r="CS9" s="817"/>
      <c r="CT9" s="817"/>
      <c r="CU9" s="817"/>
      <c r="CV9" s="818"/>
      <c r="CW9" s="816">
        <v>6</v>
      </c>
      <c r="CX9" s="817"/>
      <c r="CY9" s="817"/>
      <c r="CZ9" s="817"/>
      <c r="DA9" s="818"/>
      <c r="DB9" s="816" t="s">
        <v>580</v>
      </c>
      <c r="DC9" s="817"/>
      <c r="DD9" s="817"/>
      <c r="DE9" s="817"/>
      <c r="DF9" s="818"/>
      <c r="DG9" s="816" t="s">
        <v>580</v>
      </c>
      <c r="DH9" s="817"/>
      <c r="DI9" s="817"/>
      <c r="DJ9" s="817"/>
      <c r="DK9" s="818"/>
      <c r="DL9" s="816" t="s">
        <v>580</v>
      </c>
      <c r="DM9" s="817"/>
      <c r="DN9" s="817"/>
      <c r="DO9" s="817"/>
      <c r="DP9" s="818"/>
      <c r="DQ9" s="816" t="s">
        <v>580</v>
      </c>
      <c r="DR9" s="817"/>
      <c r="DS9" s="817"/>
      <c r="DT9" s="817"/>
      <c r="DU9" s="818"/>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587</v>
      </c>
      <c r="BS10" s="810" t="s">
        <v>579</v>
      </c>
      <c r="BT10" s="811"/>
      <c r="BU10" s="811"/>
      <c r="BV10" s="811"/>
      <c r="BW10" s="811"/>
      <c r="BX10" s="811"/>
      <c r="BY10" s="811"/>
      <c r="BZ10" s="811"/>
      <c r="CA10" s="811"/>
      <c r="CB10" s="811"/>
      <c r="CC10" s="811"/>
      <c r="CD10" s="811"/>
      <c r="CE10" s="811"/>
      <c r="CF10" s="811"/>
      <c r="CG10" s="812"/>
      <c r="CH10" s="816">
        <v>-68</v>
      </c>
      <c r="CI10" s="817"/>
      <c r="CJ10" s="817"/>
      <c r="CK10" s="817"/>
      <c r="CL10" s="818"/>
      <c r="CM10" s="816">
        <v>23</v>
      </c>
      <c r="CN10" s="817"/>
      <c r="CO10" s="817"/>
      <c r="CP10" s="817"/>
      <c r="CQ10" s="818"/>
      <c r="CR10" s="816">
        <v>15</v>
      </c>
      <c r="CS10" s="817"/>
      <c r="CT10" s="817"/>
      <c r="CU10" s="817"/>
      <c r="CV10" s="818"/>
      <c r="CW10" s="816" t="s">
        <v>580</v>
      </c>
      <c r="CX10" s="817"/>
      <c r="CY10" s="817"/>
      <c r="CZ10" s="817"/>
      <c r="DA10" s="818"/>
      <c r="DB10" s="816">
        <v>160</v>
      </c>
      <c r="DC10" s="817"/>
      <c r="DD10" s="817"/>
      <c r="DE10" s="817"/>
      <c r="DF10" s="818"/>
      <c r="DG10" s="816" t="s">
        <v>580</v>
      </c>
      <c r="DH10" s="817"/>
      <c r="DI10" s="817"/>
      <c r="DJ10" s="817"/>
      <c r="DK10" s="818"/>
      <c r="DL10" s="816" t="s">
        <v>580</v>
      </c>
      <c r="DM10" s="817"/>
      <c r="DN10" s="817"/>
      <c r="DO10" s="817"/>
      <c r="DP10" s="818"/>
      <c r="DQ10" s="816">
        <v>46</v>
      </c>
      <c r="DR10" s="817"/>
      <c r="DS10" s="817"/>
      <c r="DT10" s="817"/>
      <c r="DU10" s="818"/>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16"/>
      <c r="CI11" s="817"/>
      <c r="CJ11" s="817"/>
      <c r="CK11" s="817"/>
      <c r="CL11" s="818"/>
      <c r="CM11" s="816"/>
      <c r="CN11" s="817"/>
      <c r="CO11" s="817"/>
      <c r="CP11" s="817"/>
      <c r="CQ11" s="818"/>
      <c r="CR11" s="816"/>
      <c r="CS11" s="817"/>
      <c r="CT11" s="817"/>
      <c r="CU11" s="817"/>
      <c r="CV11" s="818"/>
      <c r="CW11" s="816"/>
      <c r="CX11" s="817"/>
      <c r="CY11" s="817"/>
      <c r="CZ11" s="817"/>
      <c r="DA11" s="818"/>
      <c r="DB11" s="816"/>
      <c r="DC11" s="817"/>
      <c r="DD11" s="817"/>
      <c r="DE11" s="817"/>
      <c r="DF11" s="818"/>
      <c r="DG11" s="816"/>
      <c r="DH11" s="817"/>
      <c r="DI11" s="817"/>
      <c r="DJ11" s="817"/>
      <c r="DK11" s="818"/>
      <c r="DL11" s="816"/>
      <c r="DM11" s="817"/>
      <c r="DN11" s="817"/>
      <c r="DO11" s="817"/>
      <c r="DP11" s="818"/>
      <c r="DQ11" s="816"/>
      <c r="DR11" s="817"/>
      <c r="DS11" s="817"/>
      <c r="DT11" s="817"/>
      <c r="DU11" s="818"/>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16"/>
      <c r="CI12" s="817"/>
      <c r="CJ12" s="817"/>
      <c r="CK12" s="817"/>
      <c r="CL12" s="818"/>
      <c r="CM12" s="816"/>
      <c r="CN12" s="817"/>
      <c r="CO12" s="817"/>
      <c r="CP12" s="817"/>
      <c r="CQ12" s="818"/>
      <c r="CR12" s="816"/>
      <c r="CS12" s="817"/>
      <c r="CT12" s="817"/>
      <c r="CU12" s="817"/>
      <c r="CV12" s="818"/>
      <c r="CW12" s="816"/>
      <c r="CX12" s="817"/>
      <c r="CY12" s="817"/>
      <c r="CZ12" s="817"/>
      <c r="DA12" s="818"/>
      <c r="DB12" s="816"/>
      <c r="DC12" s="817"/>
      <c r="DD12" s="817"/>
      <c r="DE12" s="817"/>
      <c r="DF12" s="818"/>
      <c r="DG12" s="816"/>
      <c r="DH12" s="817"/>
      <c r="DI12" s="817"/>
      <c r="DJ12" s="817"/>
      <c r="DK12" s="818"/>
      <c r="DL12" s="816"/>
      <c r="DM12" s="817"/>
      <c r="DN12" s="817"/>
      <c r="DO12" s="817"/>
      <c r="DP12" s="818"/>
      <c r="DQ12" s="816"/>
      <c r="DR12" s="817"/>
      <c r="DS12" s="817"/>
      <c r="DT12" s="817"/>
      <c r="DU12" s="818"/>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16"/>
      <c r="CI13" s="817"/>
      <c r="CJ13" s="817"/>
      <c r="CK13" s="817"/>
      <c r="CL13" s="818"/>
      <c r="CM13" s="816"/>
      <c r="CN13" s="817"/>
      <c r="CO13" s="817"/>
      <c r="CP13" s="817"/>
      <c r="CQ13" s="818"/>
      <c r="CR13" s="816"/>
      <c r="CS13" s="817"/>
      <c r="CT13" s="817"/>
      <c r="CU13" s="817"/>
      <c r="CV13" s="818"/>
      <c r="CW13" s="816"/>
      <c r="CX13" s="817"/>
      <c r="CY13" s="817"/>
      <c r="CZ13" s="817"/>
      <c r="DA13" s="818"/>
      <c r="DB13" s="816"/>
      <c r="DC13" s="817"/>
      <c r="DD13" s="817"/>
      <c r="DE13" s="817"/>
      <c r="DF13" s="818"/>
      <c r="DG13" s="816"/>
      <c r="DH13" s="817"/>
      <c r="DI13" s="817"/>
      <c r="DJ13" s="817"/>
      <c r="DK13" s="818"/>
      <c r="DL13" s="816"/>
      <c r="DM13" s="817"/>
      <c r="DN13" s="817"/>
      <c r="DO13" s="817"/>
      <c r="DP13" s="818"/>
      <c r="DQ13" s="816"/>
      <c r="DR13" s="817"/>
      <c r="DS13" s="817"/>
      <c r="DT13" s="817"/>
      <c r="DU13" s="818"/>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16"/>
      <c r="CI14" s="817"/>
      <c r="CJ14" s="817"/>
      <c r="CK14" s="817"/>
      <c r="CL14" s="818"/>
      <c r="CM14" s="816"/>
      <c r="CN14" s="817"/>
      <c r="CO14" s="817"/>
      <c r="CP14" s="817"/>
      <c r="CQ14" s="818"/>
      <c r="CR14" s="816"/>
      <c r="CS14" s="817"/>
      <c r="CT14" s="817"/>
      <c r="CU14" s="817"/>
      <c r="CV14" s="818"/>
      <c r="CW14" s="816"/>
      <c r="CX14" s="817"/>
      <c r="CY14" s="817"/>
      <c r="CZ14" s="817"/>
      <c r="DA14" s="818"/>
      <c r="DB14" s="816"/>
      <c r="DC14" s="817"/>
      <c r="DD14" s="817"/>
      <c r="DE14" s="817"/>
      <c r="DF14" s="818"/>
      <c r="DG14" s="816"/>
      <c r="DH14" s="817"/>
      <c r="DI14" s="817"/>
      <c r="DJ14" s="817"/>
      <c r="DK14" s="818"/>
      <c r="DL14" s="816"/>
      <c r="DM14" s="817"/>
      <c r="DN14" s="817"/>
      <c r="DO14" s="817"/>
      <c r="DP14" s="818"/>
      <c r="DQ14" s="816"/>
      <c r="DR14" s="817"/>
      <c r="DS14" s="817"/>
      <c r="DT14" s="817"/>
      <c r="DU14" s="818"/>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16"/>
      <c r="CI15" s="817"/>
      <c r="CJ15" s="817"/>
      <c r="CK15" s="817"/>
      <c r="CL15" s="818"/>
      <c r="CM15" s="816"/>
      <c r="CN15" s="817"/>
      <c r="CO15" s="817"/>
      <c r="CP15" s="817"/>
      <c r="CQ15" s="818"/>
      <c r="CR15" s="816"/>
      <c r="CS15" s="817"/>
      <c r="CT15" s="817"/>
      <c r="CU15" s="817"/>
      <c r="CV15" s="818"/>
      <c r="CW15" s="816"/>
      <c r="CX15" s="817"/>
      <c r="CY15" s="817"/>
      <c r="CZ15" s="817"/>
      <c r="DA15" s="818"/>
      <c r="DB15" s="816"/>
      <c r="DC15" s="817"/>
      <c r="DD15" s="817"/>
      <c r="DE15" s="817"/>
      <c r="DF15" s="818"/>
      <c r="DG15" s="816"/>
      <c r="DH15" s="817"/>
      <c r="DI15" s="817"/>
      <c r="DJ15" s="817"/>
      <c r="DK15" s="818"/>
      <c r="DL15" s="816"/>
      <c r="DM15" s="817"/>
      <c r="DN15" s="817"/>
      <c r="DO15" s="817"/>
      <c r="DP15" s="818"/>
      <c r="DQ15" s="816"/>
      <c r="DR15" s="817"/>
      <c r="DS15" s="817"/>
      <c r="DT15" s="817"/>
      <c r="DU15" s="818"/>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16"/>
      <c r="CI16" s="817"/>
      <c r="CJ16" s="817"/>
      <c r="CK16" s="817"/>
      <c r="CL16" s="818"/>
      <c r="CM16" s="816"/>
      <c r="CN16" s="817"/>
      <c r="CO16" s="817"/>
      <c r="CP16" s="817"/>
      <c r="CQ16" s="818"/>
      <c r="CR16" s="816"/>
      <c r="CS16" s="817"/>
      <c r="CT16" s="817"/>
      <c r="CU16" s="817"/>
      <c r="CV16" s="818"/>
      <c r="CW16" s="816"/>
      <c r="CX16" s="817"/>
      <c r="CY16" s="817"/>
      <c r="CZ16" s="817"/>
      <c r="DA16" s="818"/>
      <c r="DB16" s="816"/>
      <c r="DC16" s="817"/>
      <c r="DD16" s="817"/>
      <c r="DE16" s="817"/>
      <c r="DF16" s="818"/>
      <c r="DG16" s="816"/>
      <c r="DH16" s="817"/>
      <c r="DI16" s="817"/>
      <c r="DJ16" s="817"/>
      <c r="DK16" s="818"/>
      <c r="DL16" s="816"/>
      <c r="DM16" s="817"/>
      <c r="DN16" s="817"/>
      <c r="DO16" s="817"/>
      <c r="DP16" s="818"/>
      <c r="DQ16" s="816"/>
      <c r="DR16" s="817"/>
      <c r="DS16" s="817"/>
      <c r="DT16" s="817"/>
      <c r="DU16" s="818"/>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16"/>
      <c r="CI17" s="817"/>
      <c r="CJ17" s="817"/>
      <c r="CK17" s="817"/>
      <c r="CL17" s="818"/>
      <c r="CM17" s="816"/>
      <c r="CN17" s="817"/>
      <c r="CO17" s="817"/>
      <c r="CP17" s="817"/>
      <c r="CQ17" s="818"/>
      <c r="CR17" s="816"/>
      <c r="CS17" s="817"/>
      <c r="CT17" s="817"/>
      <c r="CU17" s="817"/>
      <c r="CV17" s="818"/>
      <c r="CW17" s="816"/>
      <c r="CX17" s="817"/>
      <c r="CY17" s="817"/>
      <c r="CZ17" s="817"/>
      <c r="DA17" s="818"/>
      <c r="DB17" s="816"/>
      <c r="DC17" s="817"/>
      <c r="DD17" s="817"/>
      <c r="DE17" s="817"/>
      <c r="DF17" s="818"/>
      <c r="DG17" s="816"/>
      <c r="DH17" s="817"/>
      <c r="DI17" s="817"/>
      <c r="DJ17" s="817"/>
      <c r="DK17" s="818"/>
      <c r="DL17" s="816"/>
      <c r="DM17" s="817"/>
      <c r="DN17" s="817"/>
      <c r="DO17" s="817"/>
      <c r="DP17" s="818"/>
      <c r="DQ17" s="816"/>
      <c r="DR17" s="817"/>
      <c r="DS17" s="817"/>
      <c r="DT17" s="817"/>
      <c r="DU17" s="818"/>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16"/>
      <c r="CI18" s="817"/>
      <c r="CJ18" s="817"/>
      <c r="CK18" s="817"/>
      <c r="CL18" s="818"/>
      <c r="CM18" s="816"/>
      <c r="CN18" s="817"/>
      <c r="CO18" s="817"/>
      <c r="CP18" s="817"/>
      <c r="CQ18" s="818"/>
      <c r="CR18" s="816"/>
      <c r="CS18" s="817"/>
      <c r="CT18" s="817"/>
      <c r="CU18" s="817"/>
      <c r="CV18" s="818"/>
      <c r="CW18" s="816"/>
      <c r="CX18" s="817"/>
      <c r="CY18" s="817"/>
      <c r="CZ18" s="817"/>
      <c r="DA18" s="818"/>
      <c r="DB18" s="816"/>
      <c r="DC18" s="817"/>
      <c r="DD18" s="817"/>
      <c r="DE18" s="817"/>
      <c r="DF18" s="818"/>
      <c r="DG18" s="816"/>
      <c r="DH18" s="817"/>
      <c r="DI18" s="817"/>
      <c r="DJ18" s="817"/>
      <c r="DK18" s="818"/>
      <c r="DL18" s="816"/>
      <c r="DM18" s="817"/>
      <c r="DN18" s="817"/>
      <c r="DO18" s="817"/>
      <c r="DP18" s="818"/>
      <c r="DQ18" s="816"/>
      <c r="DR18" s="817"/>
      <c r="DS18" s="817"/>
      <c r="DT18" s="817"/>
      <c r="DU18" s="818"/>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16"/>
      <c r="CI19" s="817"/>
      <c r="CJ19" s="817"/>
      <c r="CK19" s="817"/>
      <c r="CL19" s="818"/>
      <c r="CM19" s="816"/>
      <c r="CN19" s="817"/>
      <c r="CO19" s="817"/>
      <c r="CP19" s="817"/>
      <c r="CQ19" s="818"/>
      <c r="CR19" s="816"/>
      <c r="CS19" s="817"/>
      <c r="CT19" s="817"/>
      <c r="CU19" s="817"/>
      <c r="CV19" s="818"/>
      <c r="CW19" s="816"/>
      <c r="CX19" s="817"/>
      <c r="CY19" s="817"/>
      <c r="CZ19" s="817"/>
      <c r="DA19" s="818"/>
      <c r="DB19" s="816"/>
      <c r="DC19" s="817"/>
      <c r="DD19" s="817"/>
      <c r="DE19" s="817"/>
      <c r="DF19" s="818"/>
      <c r="DG19" s="816"/>
      <c r="DH19" s="817"/>
      <c r="DI19" s="817"/>
      <c r="DJ19" s="817"/>
      <c r="DK19" s="818"/>
      <c r="DL19" s="816"/>
      <c r="DM19" s="817"/>
      <c r="DN19" s="817"/>
      <c r="DO19" s="817"/>
      <c r="DP19" s="818"/>
      <c r="DQ19" s="816"/>
      <c r="DR19" s="817"/>
      <c r="DS19" s="817"/>
      <c r="DT19" s="817"/>
      <c r="DU19" s="818"/>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16"/>
      <c r="CI20" s="817"/>
      <c r="CJ20" s="817"/>
      <c r="CK20" s="817"/>
      <c r="CL20" s="818"/>
      <c r="CM20" s="816"/>
      <c r="CN20" s="817"/>
      <c r="CO20" s="817"/>
      <c r="CP20" s="817"/>
      <c r="CQ20" s="818"/>
      <c r="CR20" s="816"/>
      <c r="CS20" s="817"/>
      <c r="CT20" s="817"/>
      <c r="CU20" s="817"/>
      <c r="CV20" s="818"/>
      <c r="CW20" s="816"/>
      <c r="CX20" s="817"/>
      <c r="CY20" s="817"/>
      <c r="CZ20" s="817"/>
      <c r="DA20" s="818"/>
      <c r="DB20" s="816"/>
      <c r="DC20" s="817"/>
      <c r="DD20" s="817"/>
      <c r="DE20" s="817"/>
      <c r="DF20" s="818"/>
      <c r="DG20" s="816"/>
      <c r="DH20" s="817"/>
      <c r="DI20" s="817"/>
      <c r="DJ20" s="817"/>
      <c r="DK20" s="818"/>
      <c r="DL20" s="816"/>
      <c r="DM20" s="817"/>
      <c r="DN20" s="817"/>
      <c r="DO20" s="817"/>
      <c r="DP20" s="818"/>
      <c r="DQ20" s="816"/>
      <c r="DR20" s="817"/>
      <c r="DS20" s="817"/>
      <c r="DT20" s="817"/>
      <c r="DU20" s="818"/>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16"/>
      <c r="CI21" s="817"/>
      <c r="CJ21" s="817"/>
      <c r="CK21" s="817"/>
      <c r="CL21" s="818"/>
      <c r="CM21" s="816"/>
      <c r="CN21" s="817"/>
      <c r="CO21" s="817"/>
      <c r="CP21" s="817"/>
      <c r="CQ21" s="818"/>
      <c r="CR21" s="816"/>
      <c r="CS21" s="817"/>
      <c r="CT21" s="817"/>
      <c r="CU21" s="817"/>
      <c r="CV21" s="818"/>
      <c r="CW21" s="816"/>
      <c r="CX21" s="817"/>
      <c r="CY21" s="817"/>
      <c r="CZ21" s="817"/>
      <c r="DA21" s="818"/>
      <c r="DB21" s="816"/>
      <c r="DC21" s="817"/>
      <c r="DD21" s="817"/>
      <c r="DE21" s="817"/>
      <c r="DF21" s="818"/>
      <c r="DG21" s="816"/>
      <c r="DH21" s="817"/>
      <c r="DI21" s="817"/>
      <c r="DJ21" s="817"/>
      <c r="DK21" s="818"/>
      <c r="DL21" s="816"/>
      <c r="DM21" s="817"/>
      <c r="DN21" s="817"/>
      <c r="DO21" s="817"/>
      <c r="DP21" s="818"/>
      <c r="DQ21" s="816"/>
      <c r="DR21" s="817"/>
      <c r="DS21" s="817"/>
      <c r="DT21" s="817"/>
      <c r="DU21" s="818"/>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16"/>
      <c r="CI22" s="817"/>
      <c r="CJ22" s="817"/>
      <c r="CK22" s="817"/>
      <c r="CL22" s="818"/>
      <c r="CM22" s="816"/>
      <c r="CN22" s="817"/>
      <c r="CO22" s="817"/>
      <c r="CP22" s="817"/>
      <c r="CQ22" s="818"/>
      <c r="CR22" s="816"/>
      <c r="CS22" s="817"/>
      <c r="CT22" s="817"/>
      <c r="CU22" s="817"/>
      <c r="CV22" s="818"/>
      <c r="CW22" s="816"/>
      <c r="CX22" s="817"/>
      <c r="CY22" s="817"/>
      <c r="CZ22" s="817"/>
      <c r="DA22" s="818"/>
      <c r="DB22" s="816"/>
      <c r="DC22" s="817"/>
      <c r="DD22" s="817"/>
      <c r="DE22" s="817"/>
      <c r="DF22" s="818"/>
      <c r="DG22" s="816"/>
      <c r="DH22" s="817"/>
      <c r="DI22" s="817"/>
      <c r="DJ22" s="817"/>
      <c r="DK22" s="818"/>
      <c r="DL22" s="816"/>
      <c r="DM22" s="817"/>
      <c r="DN22" s="817"/>
      <c r="DO22" s="817"/>
      <c r="DP22" s="818"/>
      <c r="DQ22" s="816"/>
      <c r="DR22" s="817"/>
      <c r="DS22" s="817"/>
      <c r="DT22" s="817"/>
      <c r="DU22" s="818"/>
      <c r="DV22" s="826"/>
      <c r="DW22" s="827"/>
      <c r="DX22" s="827"/>
      <c r="DY22" s="827"/>
      <c r="DZ22" s="828"/>
      <c r="EA22" s="254"/>
    </row>
    <row r="23" spans="1:131" s="255" customFormat="1" ht="26.25" customHeight="1" thickBot="1" x14ac:dyDescent="0.25">
      <c r="A23" s="264" t="s">
        <v>389</v>
      </c>
      <c r="B23" s="832" t="s">
        <v>390</v>
      </c>
      <c r="C23" s="833"/>
      <c r="D23" s="833"/>
      <c r="E23" s="833"/>
      <c r="F23" s="833"/>
      <c r="G23" s="833"/>
      <c r="H23" s="833"/>
      <c r="I23" s="833"/>
      <c r="J23" s="833"/>
      <c r="K23" s="833"/>
      <c r="L23" s="833"/>
      <c r="M23" s="833"/>
      <c r="N23" s="833"/>
      <c r="O23" s="833"/>
      <c r="P23" s="834"/>
      <c r="Q23" s="835">
        <f>Q7</f>
        <v>11225</v>
      </c>
      <c r="R23" s="836"/>
      <c r="S23" s="836"/>
      <c r="T23" s="836"/>
      <c r="U23" s="836"/>
      <c r="V23" s="836">
        <f>V7</f>
        <v>10488</v>
      </c>
      <c r="W23" s="836"/>
      <c r="X23" s="836"/>
      <c r="Y23" s="836"/>
      <c r="Z23" s="836"/>
      <c r="AA23" s="836">
        <f>AA7</f>
        <v>737</v>
      </c>
      <c r="AB23" s="836"/>
      <c r="AC23" s="836"/>
      <c r="AD23" s="836"/>
      <c r="AE23" s="837"/>
      <c r="AF23" s="838">
        <v>487</v>
      </c>
      <c r="AG23" s="836"/>
      <c r="AH23" s="836"/>
      <c r="AI23" s="836"/>
      <c r="AJ23" s="839"/>
      <c r="AK23" s="840"/>
      <c r="AL23" s="841"/>
      <c r="AM23" s="841"/>
      <c r="AN23" s="841"/>
      <c r="AO23" s="841"/>
      <c r="AP23" s="836">
        <f>AP7</f>
        <v>12464</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16"/>
      <c r="CI23" s="817"/>
      <c r="CJ23" s="817"/>
      <c r="CK23" s="817"/>
      <c r="CL23" s="818"/>
      <c r="CM23" s="816"/>
      <c r="CN23" s="817"/>
      <c r="CO23" s="817"/>
      <c r="CP23" s="817"/>
      <c r="CQ23" s="818"/>
      <c r="CR23" s="816"/>
      <c r="CS23" s="817"/>
      <c r="CT23" s="817"/>
      <c r="CU23" s="817"/>
      <c r="CV23" s="818"/>
      <c r="CW23" s="816"/>
      <c r="CX23" s="817"/>
      <c r="CY23" s="817"/>
      <c r="CZ23" s="817"/>
      <c r="DA23" s="818"/>
      <c r="DB23" s="816"/>
      <c r="DC23" s="817"/>
      <c r="DD23" s="817"/>
      <c r="DE23" s="817"/>
      <c r="DF23" s="818"/>
      <c r="DG23" s="816"/>
      <c r="DH23" s="817"/>
      <c r="DI23" s="817"/>
      <c r="DJ23" s="817"/>
      <c r="DK23" s="818"/>
      <c r="DL23" s="816"/>
      <c r="DM23" s="817"/>
      <c r="DN23" s="817"/>
      <c r="DO23" s="817"/>
      <c r="DP23" s="818"/>
      <c r="DQ23" s="816"/>
      <c r="DR23" s="817"/>
      <c r="DS23" s="817"/>
      <c r="DT23" s="817"/>
      <c r="DU23" s="818"/>
      <c r="DV23" s="826"/>
      <c r="DW23" s="827"/>
      <c r="DX23" s="827"/>
      <c r="DY23" s="827"/>
      <c r="DZ23" s="828"/>
      <c r="EA23" s="254"/>
    </row>
    <row r="24" spans="1:131" s="255" customFormat="1" ht="26.25" customHeight="1" x14ac:dyDescent="0.2">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16"/>
      <c r="CI24" s="817"/>
      <c r="CJ24" s="817"/>
      <c r="CK24" s="817"/>
      <c r="CL24" s="818"/>
      <c r="CM24" s="816"/>
      <c r="CN24" s="817"/>
      <c r="CO24" s="817"/>
      <c r="CP24" s="817"/>
      <c r="CQ24" s="818"/>
      <c r="CR24" s="816"/>
      <c r="CS24" s="817"/>
      <c r="CT24" s="817"/>
      <c r="CU24" s="817"/>
      <c r="CV24" s="818"/>
      <c r="CW24" s="816"/>
      <c r="CX24" s="817"/>
      <c r="CY24" s="817"/>
      <c r="CZ24" s="817"/>
      <c r="DA24" s="818"/>
      <c r="DB24" s="816"/>
      <c r="DC24" s="817"/>
      <c r="DD24" s="817"/>
      <c r="DE24" s="817"/>
      <c r="DF24" s="818"/>
      <c r="DG24" s="816"/>
      <c r="DH24" s="817"/>
      <c r="DI24" s="817"/>
      <c r="DJ24" s="817"/>
      <c r="DK24" s="818"/>
      <c r="DL24" s="816"/>
      <c r="DM24" s="817"/>
      <c r="DN24" s="817"/>
      <c r="DO24" s="817"/>
      <c r="DP24" s="818"/>
      <c r="DQ24" s="816"/>
      <c r="DR24" s="817"/>
      <c r="DS24" s="817"/>
      <c r="DT24" s="817"/>
      <c r="DU24" s="818"/>
      <c r="DV24" s="826"/>
      <c r="DW24" s="827"/>
      <c r="DX24" s="827"/>
      <c r="DY24" s="827"/>
      <c r="DZ24" s="828"/>
      <c r="EA24" s="254"/>
    </row>
    <row r="25" spans="1:131" s="247" customFormat="1" ht="26.25" customHeight="1" thickBot="1" x14ac:dyDescent="0.25">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16"/>
      <c r="CI25" s="817"/>
      <c r="CJ25" s="817"/>
      <c r="CK25" s="817"/>
      <c r="CL25" s="818"/>
      <c r="CM25" s="816"/>
      <c r="CN25" s="817"/>
      <c r="CO25" s="817"/>
      <c r="CP25" s="817"/>
      <c r="CQ25" s="818"/>
      <c r="CR25" s="816"/>
      <c r="CS25" s="817"/>
      <c r="CT25" s="817"/>
      <c r="CU25" s="817"/>
      <c r="CV25" s="818"/>
      <c r="CW25" s="816"/>
      <c r="CX25" s="817"/>
      <c r="CY25" s="817"/>
      <c r="CZ25" s="817"/>
      <c r="DA25" s="818"/>
      <c r="DB25" s="816"/>
      <c r="DC25" s="817"/>
      <c r="DD25" s="817"/>
      <c r="DE25" s="817"/>
      <c r="DF25" s="818"/>
      <c r="DG25" s="816"/>
      <c r="DH25" s="817"/>
      <c r="DI25" s="817"/>
      <c r="DJ25" s="817"/>
      <c r="DK25" s="818"/>
      <c r="DL25" s="816"/>
      <c r="DM25" s="817"/>
      <c r="DN25" s="817"/>
      <c r="DO25" s="817"/>
      <c r="DP25" s="818"/>
      <c r="DQ25" s="816"/>
      <c r="DR25" s="817"/>
      <c r="DS25" s="817"/>
      <c r="DT25" s="817"/>
      <c r="DU25" s="818"/>
      <c r="DV25" s="826"/>
      <c r="DW25" s="827"/>
      <c r="DX25" s="827"/>
      <c r="DY25" s="827"/>
      <c r="DZ25" s="828"/>
      <c r="EA25" s="246"/>
    </row>
    <row r="26" spans="1:131" s="247" customFormat="1" ht="26.25" customHeight="1" x14ac:dyDescent="0.2">
      <c r="A26" s="782" t="s">
        <v>370</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16"/>
      <c r="CI26" s="817"/>
      <c r="CJ26" s="817"/>
      <c r="CK26" s="817"/>
      <c r="CL26" s="818"/>
      <c r="CM26" s="816"/>
      <c r="CN26" s="817"/>
      <c r="CO26" s="817"/>
      <c r="CP26" s="817"/>
      <c r="CQ26" s="818"/>
      <c r="CR26" s="816"/>
      <c r="CS26" s="817"/>
      <c r="CT26" s="817"/>
      <c r="CU26" s="817"/>
      <c r="CV26" s="818"/>
      <c r="CW26" s="816"/>
      <c r="CX26" s="817"/>
      <c r="CY26" s="817"/>
      <c r="CZ26" s="817"/>
      <c r="DA26" s="818"/>
      <c r="DB26" s="816"/>
      <c r="DC26" s="817"/>
      <c r="DD26" s="817"/>
      <c r="DE26" s="817"/>
      <c r="DF26" s="818"/>
      <c r="DG26" s="816"/>
      <c r="DH26" s="817"/>
      <c r="DI26" s="817"/>
      <c r="DJ26" s="817"/>
      <c r="DK26" s="818"/>
      <c r="DL26" s="816"/>
      <c r="DM26" s="817"/>
      <c r="DN26" s="817"/>
      <c r="DO26" s="817"/>
      <c r="DP26" s="818"/>
      <c r="DQ26" s="816"/>
      <c r="DR26" s="817"/>
      <c r="DS26" s="817"/>
      <c r="DT26" s="817"/>
      <c r="DU26" s="818"/>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16"/>
      <c r="CI27" s="817"/>
      <c r="CJ27" s="817"/>
      <c r="CK27" s="817"/>
      <c r="CL27" s="818"/>
      <c r="CM27" s="816"/>
      <c r="CN27" s="817"/>
      <c r="CO27" s="817"/>
      <c r="CP27" s="817"/>
      <c r="CQ27" s="818"/>
      <c r="CR27" s="816"/>
      <c r="CS27" s="817"/>
      <c r="CT27" s="817"/>
      <c r="CU27" s="817"/>
      <c r="CV27" s="818"/>
      <c r="CW27" s="816"/>
      <c r="CX27" s="817"/>
      <c r="CY27" s="817"/>
      <c r="CZ27" s="817"/>
      <c r="DA27" s="818"/>
      <c r="DB27" s="816"/>
      <c r="DC27" s="817"/>
      <c r="DD27" s="817"/>
      <c r="DE27" s="817"/>
      <c r="DF27" s="818"/>
      <c r="DG27" s="816"/>
      <c r="DH27" s="817"/>
      <c r="DI27" s="817"/>
      <c r="DJ27" s="817"/>
      <c r="DK27" s="818"/>
      <c r="DL27" s="816"/>
      <c r="DM27" s="817"/>
      <c r="DN27" s="817"/>
      <c r="DO27" s="817"/>
      <c r="DP27" s="818"/>
      <c r="DQ27" s="816"/>
      <c r="DR27" s="817"/>
      <c r="DS27" s="817"/>
      <c r="DT27" s="817"/>
      <c r="DU27" s="818"/>
      <c r="DV27" s="826"/>
      <c r="DW27" s="827"/>
      <c r="DX27" s="827"/>
      <c r="DY27" s="827"/>
      <c r="DZ27" s="828"/>
      <c r="EA27" s="246"/>
    </row>
    <row r="28" spans="1:131" s="247" customFormat="1" ht="26.25" customHeight="1" thickTop="1" x14ac:dyDescent="0.2">
      <c r="A28" s="266">
        <v>1</v>
      </c>
      <c r="B28" s="773" t="s">
        <v>401</v>
      </c>
      <c r="C28" s="774"/>
      <c r="D28" s="774"/>
      <c r="E28" s="774"/>
      <c r="F28" s="774"/>
      <c r="G28" s="774"/>
      <c r="H28" s="774"/>
      <c r="I28" s="774"/>
      <c r="J28" s="774"/>
      <c r="K28" s="774"/>
      <c r="L28" s="774"/>
      <c r="M28" s="774"/>
      <c r="N28" s="774"/>
      <c r="O28" s="774"/>
      <c r="P28" s="775"/>
      <c r="Q28" s="864">
        <v>2365</v>
      </c>
      <c r="R28" s="865"/>
      <c r="S28" s="865"/>
      <c r="T28" s="865"/>
      <c r="U28" s="865"/>
      <c r="V28" s="865">
        <v>2211</v>
      </c>
      <c r="W28" s="865"/>
      <c r="X28" s="865"/>
      <c r="Y28" s="865"/>
      <c r="Z28" s="865"/>
      <c r="AA28" s="865">
        <v>154</v>
      </c>
      <c r="AB28" s="865"/>
      <c r="AC28" s="865"/>
      <c r="AD28" s="865"/>
      <c r="AE28" s="866"/>
      <c r="AF28" s="867">
        <v>154</v>
      </c>
      <c r="AG28" s="865"/>
      <c r="AH28" s="865"/>
      <c r="AI28" s="865"/>
      <c r="AJ28" s="868"/>
      <c r="AK28" s="869">
        <v>167</v>
      </c>
      <c r="AL28" s="860"/>
      <c r="AM28" s="860"/>
      <c r="AN28" s="860"/>
      <c r="AO28" s="860"/>
      <c r="AP28" s="860" t="s">
        <v>580</v>
      </c>
      <c r="AQ28" s="860"/>
      <c r="AR28" s="860"/>
      <c r="AS28" s="860"/>
      <c r="AT28" s="860"/>
      <c r="AU28" s="860" t="s">
        <v>580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16"/>
      <c r="CI28" s="817"/>
      <c r="CJ28" s="817"/>
      <c r="CK28" s="817"/>
      <c r="CL28" s="818"/>
      <c r="CM28" s="816"/>
      <c r="CN28" s="817"/>
      <c r="CO28" s="817"/>
      <c r="CP28" s="817"/>
      <c r="CQ28" s="818"/>
      <c r="CR28" s="816"/>
      <c r="CS28" s="817"/>
      <c r="CT28" s="817"/>
      <c r="CU28" s="817"/>
      <c r="CV28" s="818"/>
      <c r="CW28" s="816"/>
      <c r="CX28" s="817"/>
      <c r="CY28" s="817"/>
      <c r="CZ28" s="817"/>
      <c r="DA28" s="818"/>
      <c r="DB28" s="816"/>
      <c r="DC28" s="817"/>
      <c r="DD28" s="817"/>
      <c r="DE28" s="817"/>
      <c r="DF28" s="818"/>
      <c r="DG28" s="816"/>
      <c r="DH28" s="817"/>
      <c r="DI28" s="817"/>
      <c r="DJ28" s="817"/>
      <c r="DK28" s="818"/>
      <c r="DL28" s="816"/>
      <c r="DM28" s="817"/>
      <c r="DN28" s="817"/>
      <c r="DO28" s="817"/>
      <c r="DP28" s="818"/>
      <c r="DQ28" s="816"/>
      <c r="DR28" s="817"/>
      <c r="DS28" s="817"/>
      <c r="DT28" s="817"/>
      <c r="DU28" s="818"/>
      <c r="DV28" s="826"/>
      <c r="DW28" s="827"/>
      <c r="DX28" s="827"/>
      <c r="DY28" s="827"/>
      <c r="DZ28" s="828"/>
      <c r="EA28" s="246"/>
    </row>
    <row r="29" spans="1:131" s="247" customFormat="1" ht="26.25" customHeight="1" x14ac:dyDescent="0.2">
      <c r="A29" s="266">
        <v>2</v>
      </c>
      <c r="B29" s="797" t="s">
        <v>402</v>
      </c>
      <c r="C29" s="798"/>
      <c r="D29" s="798"/>
      <c r="E29" s="798"/>
      <c r="F29" s="798"/>
      <c r="G29" s="798"/>
      <c r="H29" s="798"/>
      <c r="I29" s="798"/>
      <c r="J29" s="798"/>
      <c r="K29" s="798"/>
      <c r="L29" s="798"/>
      <c r="M29" s="798"/>
      <c r="N29" s="798"/>
      <c r="O29" s="798"/>
      <c r="P29" s="799"/>
      <c r="Q29" s="800">
        <v>2536</v>
      </c>
      <c r="R29" s="801"/>
      <c r="S29" s="801"/>
      <c r="T29" s="801"/>
      <c r="U29" s="801"/>
      <c r="V29" s="801">
        <v>2513</v>
      </c>
      <c r="W29" s="801"/>
      <c r="X29" s="801"/>
      <c r="Y29" s="801"/>
      <c r="Z29" s="801"/>
      <c r="AA29" s="801">
        <v>23</v>
      </c>
      <c r="AB29" s="801"/>
      <c r="AC29" s="801"/>
      <c r="AD29" s="801"/>
      <c r="AE29" s="802"/>
      <c r="AF29" s="803">
        <v>23</v>
      </c>
      <c r="AG29" s="804"/>
      <c r="AH29" s="804"/>
      <c r="AI29" s="804"/>
      <c r="AJ29" s="805"/>
      <c r="AK29" s="872">
        <v>351</v>
      </c>
      <c r="AL29" s="873"/>
      <c r="AM29" s="873"/>
      <c r="AN29" s="873"/>
      <c r="AO29" s="873"/>
      <c r="AP29" s="873" t="s">
        <v>580</v>
      </c>
      <c r="AQ29" s="873"/>
      <c r="AR29" s="873"/>
      <c r="AS29" s="873"/>
      <c r="AT29" s="873"/>
      <c r="AU29" s="873" t="s">
        <v>580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16"/>
      <c r="CI29" s="817"/>
      <c r="CJ29" s="817"/>
      <c r="CK29" s="817"/>
      <c r="CL29" s="818"/>
      <c r="CM29" s="816"/>
      <c r="CN29" s="817"/>
      <c r="CO29" s="817"/>
      <c r="CP29" s="817"/>
      <c r="CQ29" s="818"/>
      <c r="CR29" s="816"/>
      <c r="CS29" s="817"/>
      <c r="CT29" s="817"/>
      <c r="CU29" s="817"/>
      <c r="CV29" s="818"/>
      <c r="CW29" s="816"/>
      <c r="CX29" s="817"/>
      <c r="CY29" s="817"/>
      <c r="CZ29" s="817"/>
      <c r="DA29" s="818"/>
      <c r="DB29" s="816"/>
      <c r="DC29" s="817"/>
      <c r="DD29" s="817"/>
      <c r="DE29" s="817"/>
      <c r="DF29" s="818"/>
      <c r="DG29" s="816"/>
      <c r="DH29" s="817"/>
      <c r="DI29" s="817"/>
      <c r="DJ29" s="817"/>
      <c r="DK29" s="818"/>
      <c r="DL29" s="816"/>
      <c r="DM29" s="817"/>
      <c r="DN29" s="817"/>
      <c r="DO29" s="817"/>
      <c r="DP29" s="818"/>
      <c r="DQ29" s="816"/>
      <c r="DR29" s="817"/>
      <c r="DS29" s="817"/>
      <c r="DT29" s="817"/>
      <c r="DU29" s="818"/>
      <c r="DV29" s="826"/>
      <c r="DW29" s="827"/>
      <c r="DX29" s="827"/>
      <c r="DY29" s="827"/>
      <c r="DZ29" s="828"/>
      <c r="EA29" s="246"/>
    </row>
    <row r="30" spans="1:131" s="247" customFormat="1" ht="26.25" customHeight="1" x14ac:dyDescent="0.2">
      <c r="A30" s="266">
        <v>3</v>
      </c>
      <c r="B30" s="797" t="s">
        <v>403</v>
      </c>
      <c r="C30" s="798"/>
      <c r="D30" s="798"/>
      <c r="E30" s="798"/>
      <c r="F30" s="798"/>
      <c r="G30" s="798"/>
      <c r="H30" s="798"/>
      <c r="I30" s="798"/>
      <c r="J30" s="798"/>
      <c r="K30" s="798"/>
      <c r="L30" s="798"/>
      <c r="M30" s="798"/>
      <c r="N30" s="798"/>
      <c r="O30" s="798"/>
      <c r="P30" s="799"/>
      <c r="Q30" s="800">
        <v>272</v>
      </c>
      <c r="R30" s="801"/>
      <c r="S30" s="801"/>
      <c r="T30" s="801"/>
      <c r="U30" s="801"/>
      <c r="V30" s="801">
        <v>262</v>
      </c>
      <c r="W30" s="801"/>
      <c r="X30" s="801"/>
      <c r="Y30" s="801"/>
      <c r="Z30" s="801"/>
      <c r="AA30" s="801">
        <v>10</v>
      </c>
      <c r="AB30" s="801"/>
      <c r="AC30" s="801"/>
      <c r="AD30" s="801"/>
      <c r="AE30" s="802"/>
      <c r="AF30" s="803">
        <v>10</v>
      </c>
      <c r="AG30" s="804"/>
      <c r="AH30" s="804"/>
      <c r="AI30" s="804"/>
      <c r="AJ30" s="805"/>
      <c r="AK30" s="872">
        <v>93</v>
      </c>
      <c r="AL30" s="873"/>
      <c r="AM30" s="873"/>
      <c r="AN30" s="873"/>
      <c r="AO30" s="873"/>
      <c r="AP30" s="873" t="s">
        <v>580</v>
      </c>
      <c r="AQ30" s="873"/>
      <c r="AR30" s="873"/>
      <c r="AS30" s="873"/>
      <c r="AT30" s="873"/>
      <c r="AU30" s="873" t="s">
        <v>580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16"/>
      <c r="CI30" s="817"/>
      <c r="CJ30" s="817"/>
      <c r="CK30" s="817"/>
      <c r="CL30" s="818"/>
      <c r="CM30" s="816"/>
      <c r="CN30" s="817"/>
      <c r="CO30" s="817"/>
      <c r="CP30" s="817"/>
      <c r="CQ30" s="818"/>
      <c r="CR30" s="816"/>
      <c r="CS30" s="817"/>
      <c r="CT30" s="817"/>
      <c r="CU30" s="817"/>
      <c r="CV30" s="818"/>
      <c r="CW30" s="816"/>
      <c r="CX30" s="817"/>
      <c r="CY30" s="817"/>
      <c r="CZ30" s="817"/>
      <c r="DA30" s="818"/>
      <c r="DB30" s="816"/>
      <c r="DC30" s="817"/>
      <c r="DD30" s="817"/>
      <c r="DE30" s="817"/>
      <c r="DF30" s="818"/>
      <c r="DG30" s="816"/>
      <c r="DH30" s="817"/>
      <c r="DI30" s="817"/>
      <c r="DJ30" s="817"/>
      <c r="DK30" s="818"/>
      <c r="DL30" s="816"/>
      <c r="DM30" s="817"/>
      <c r="DN30" s="817"/>
      <c r="DO30" s="817"/>
      <c r="DP30" s="818"/>
      <c r="DQ30" s="816"/>
      <c r="DR30" s="817"/>
      <c r="DS30" s="817"/>
      <c r="DT30" s="817"/>
      <c r="DU30" s="818"/>
      <c r="DV30" s="826"/>
      <c r="DW30" s="827"/>
      <c r="DX30" s="827"/>
      <c r="DY30" s="827"/>
      <c r="DZ30" s="828"/>
      <c r="EA30" s="246"/>
    </row>
    <row r="31" spans="1:131" s="247" customFormat="1" ht="26.25" customHeight="1" x14ac:dyDescent="0.2">
      <c r="A31" s="266">
        <v>4</v>
      </c>
      <c r="B31" s="797" t="s">
        <v>404</v>
      </c>
      <c r="C31" s="798"/>
      <c r="D31" s="798"/>
      <c r="E31" s="798"/>
      <c r="F31" s="798"/>
      <c r="G31" s="798"/>
      <c r="H31" s="798"/>
      <c r="I31" s="798"/>
      <c r="J31" s="798"/>
      <c r="K31" s="798"/>
      <c r="L31" s="798"/>
      <c r="M31" s="798"/>
      <c r="N31" s="798"/>
      <c r="O31" s="798"/>
      <c r="P31" s="799"/>
      <c r="Q31" s="800">
        <v>203</v>
      </c>
      <c r="R31" s="801"/>
      <c r="S31" s="801"/>
      <c r="T31" s="801"/>
      <c r="U31" s="801"/>
      <c r="V31" s="801">
        <v>200</v>
      </c>
      <c r="W31" s="801"/>
      <c r="X31" s="801"/>
      <c r="Y31" s="801"/>
      <c r="Z31" s="801"/>
      <c r="AA31" s="801">
        <v>3</v>
      </c>
      <c r="AB31" s="801"/>
      <c r="AC31" s="801"/>
      <c r="AD31" s="801"/>
      <c r="AE31" s="802"/>
      <c r="AF31" s="803">
        <v>2</v>
      </c>
      <c r="AG31" s="804"/>
      <c r="AH31" s="804"/>
      <c r="AI31" s="804"/>
      <c r="AJ31" s="805"/>
      <c r="AK31" s="872">
        <v>109</v>
      </c>
      <c r="AL31" s="873"/>
      <c r="AM31" s="873"/>
      <c r="AN31" s="873"/>
      <c r="AO31" s="873"/>
      <c r="AP31" s="873">
        <v>983</v>
      </c>
      <c r="AQ31" s="873"/>
      <c r="AR31" s="873"/>
      <c r="AS31" s="873"/>
      <c r="AT31" s="873"/>
      <c r="AU31" s="873">
        <v>887</v>
      </c>
      <c r="AV31" s="873"/>
      <c r="AW31" s="873"/>
      <c r="AX31" s="873"/>
      <c r="AY31" s="873"/>
      <c r="AZ31" s="874" t="s">
        <v>581</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16"/>
      <c r="CI31" s="817"/>
      <c r="CJ31" s="817"/>
      <c r="CK31" s="817"/>
      <c r="CL31" s="818"/>
      <c r="CM31" s="816"/>
      <c r="CN31" s="817"/>
      <c r="CO31" s="817"/>
      <c r="CP31" s="817"/>
      <c r="CQ31" s="818"/>
      <c r="CR31" s="816"/>
      <c r="CS31" s="817"/>
      <c r="CT31" s="817"/>
      <c r="CU31" s="817"/>
      <c r="CV31" s="818"/>
      <c r="CW31" s="816"/>
      <c r="CX31" s="817"/>
      <c r="CY31" s="817"/>
      <c r="CZ31" s="817"/>
      <c r="DA31" s="818"/>
      <c r="DB31" s="816"/>
      <c r="DC31" s="817"/>
      <c r="DD31" s="817"/>
      <c r="DE31" s="817"/>
      <c r="DF31" s="818"/>
      <c r="DG31" s="816"/>
      <c r="DH31" s="817"/>
      <c r="DI31" s="817"/>
      <c r="DJ31" s="817"/>
      <c r="DK31" s="818"/>
      <c r="DL31" s="816"/>
      <c r="DM31" s="817"/>
      <c r="DN31" s="817"/>
      <c r="DO31" s="817"/>
      <c r="DP31" s="818"/>
      <c r="DQ31" s="816"/>
      <c r="DR31" s="817"/>
      <c r="DS31" s="817"/>
      <c r="DT31" s="817"/>
      <c r="DU31" s="818"/>
      <c r="DV31" s="826"/>
      <c r="DW31" s="827"/>
      <c r="DX31" s="827"/>
      <c r="DY31" s="827"/>
      <c r="DZ31" s="828"/>
      <c r="EA31" s="246"/>
    </row>
    <row r="32" spans="1:131" s="247" customFormat="1" ht="26.25" customHeight="1" x14ac:dyDescent="0.2">
      <c r="A32" s="266">
        <v>5</v>
      </c>
      <c r="B32" s="797" t="s">
        <v>406</v>
      </c>
      <c r="C32" s="798"/>
      <c r="D32" s="798"/>
      <c r="E32" s="798"/>
      <c r="F32" s="798"/>
      <c r="G32" s="798"/>
      <c r="H32" s="798"/>
      <c r="I32" s="798"/>
      <c r="J32" s="798"/>
      <c r="K32" s="798"/>
      <c r="L32" s="798"/>
      <c r="M32" s="798"/>
      <c r="N32" s="798"/>
      <c r="O32" s="798"/>
      <c r="P32" s="799"/>
      <c r="Q32" s="800">
        <v>33</v>
      </c>
      <c r="R32" s="801"/>
      <c r="S32" s="801"/>
      <c r="T32" s="801"/>
      <c r="U32" s="801"/>
      <c r="V32" s="801">
        <v>32</v>
      </c>
      <c r="W32" s="801"/>
      <c r="X32" s="801"/>
      <c r="Y32" s="801"/>
      <c r="Z32" s="801"/>
      <c r="AA32" s="801">
        <v>1</v>
      </c>
      <c r="AB32" s="801"/>
      <c r="AC32" s="801"/>
      <c r="AD32" s="801"/>
      <c r="AE32" s="802"/>
      <c r="AF32" s="803">
        <v>1</v>
      </c>
      <c r="AG32" s="804"/>
      <c r="AH32" s="804"/>
      <c r="AI32" s="804"/>
      <c r="AJ32" s="805"/>
      <c r="AK32" s="872">
        <v>21</v>
      </c>
      <c r="AL32" s="873"/>
      <c r="AM32" s="873"/>
      <c r="AN32" s="873"/>
      <c r="AO32" s="873"/>
      <c r="AP32" s="873">
        <v>136</v>
      </c>
      <c r="AQ32" s="873"/>
      <c r="AR32" s="873"/>
      <c r="AS32" s="873"/>
      <c r="AT32" s="873"/>
      <c r="AU32" s="873">
        <v>136</v>
      </c>
      <c r="AV32" s="873"/>
      <c r="AW32" s="873"/>
      <c r="AX32" s="873"/>
      <c r="AY32" s="873"/>
      <c r="AZ32" s="874" t="s">
        <v>581</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16"/>
      <c r="CI32" s="817"/>
      <c r="CJ32" s="817"/>
      <c r="CK32" s="817"/>
      <c r="CL32" s="818"/>
      <c r="CM32" s="816"/>
      <c r="CN32" s="817"/>
      <c r="CO32" s="817"/>
      <c r="CP32" s="817"/>
      <c r="CQ32" s="818"/>
      <c r="CR32" s="816"/>
      <c r="CS32" s="817"/>
      <c r="CT32" s="817"/>
      <c r="CU32" s="817"/>
      <c r="CV32" s="818"/>
      <c r="CW32" s="816"/>
      <c r="CX32" s="817"/>
      <c r="CY32" s="817"/>
      <c r="CZ32" s="817"/>
      <c r="DA32" s="818"/>
      <c r="DB32" s="816"/>
      <c r="DC32" s="817"/>
      <c r="DD32" s="817"/>
      <c r="DE32" s="817"/>
      <c r="DF32" s="818"/>
      <c r="DG32" s="816"/>
      <c r="DH32" s="817"/>
      <c r="DI32" s="817"/>
      <c r="DJ32" s="817"/>
      <c r="DK32" s="818"/>
      <c r="DL32" s="816"/>
      <c r="DM32" s="817"/>
      <c r="DN32" s="817"/>
      <c r="DO32" s="817"/>
      <c r="DP32" s="818"/>
      <c r="DQ32" s="816"/>
      <c r="DR32" s="817"/>
      <c r="DS32" s="817"/>
      <c r="DT32" s="817"/>
      <c r="DU32" s="818"/>
      <c r="DV32" s="826"/>
      <c r="DW32" s="827"/>
      <c r="DX32" s="827"/>
      <c r="DY32" s="827"/>
      <c r="DZ32" s="828"/>
      <c r="EA32" s="246"/>
    </row>
    <row r="33" spans="1:131" s="247" customFormat="1" ht="26.25" customHeight="1" x14ac:dyDescent="0.2">
      <c r="A33" s="266">
        <v>6</v>
      </c>
      <c r="B33" s="797" t="s">
        <v>408</v>
      </c>
      <c r="C33" s="798"/>
      <c r="D33" s="798"/>
      <c r="E33" s="798"/>
      <c r="F33" s="798"/>
      <c r="G33" s="798"/>
      <c r="H33" s="798"/>
      <c r="I33" s="798"/>
      <c r="J33" s="798"/>
      <c r="K33" s="798"/>
      <c r="L33" s="798"/>
      <c r="M33" s="798"/>
      <c r="N33" s="798"/>
      <c r="O33" s="798"/>
      <c r="P33" s="799"/>
      <c r="Q33" s="800">
        <v>45</v>
      </c>
      <c r="R33" s="801"/>
      <c r="S33" s="801"/>
      <c r="T33" s="801"/>
      <c r="U33" s="801"/>
      <c r="V33" s="801">
        <v>45</v>
      </c>
      <c r="W33" s="801"/>
      <c r="X33" s="801"/>
      <c r="Y33" s="801"/>
      <c r="Z33" s="801"/>
      <c r="AA33" s="801" t="s">
        <v>581</v>
      </c>
      <c r="AB33" s="801"/>
      <c r="AC33" s="801"/>
      <c r="AD33" s="801"/>
      <c r="AE33" s="802"/>
      <c r="AF33" s="803" t="s">
        <v>130</v>
      </c>
      <c r="AG33" s="804"/>
      <c r="AH33" s="804"/>
      <c r="AI33" s="804"/>
      <c r="AJ33" s="805"/>
      <c r="AK33" s="872">
        <v>33</v>
      </c>
      <c r="AL33" s="873"/>
      <c r="AM33" s="873"/>
      <c r="AN33" s="873"/>
      <c r="AO33" s="873"/>
      <c r="AP33" s="873">
        <v>224</v>
      </c>
      <c r="AQ33" s="873"/>
      <c r="AR33" s="873"/>
      <c r="AS33" s="873"/>
      <c r="AT33" s="873"/>
      <c r="AU33" s="873">
        <v>224</v>
      </c>
      <c r="AV33" s="873"/>
      <c r="AW33" s="873"/>
      <c r="AX33" s="873"/>
      <c r="AY33" s="873"/>
      <c r="AZ33" s="874" t="s">
        <v>581</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16"/>
      <c r="CI33" s="817"/>
      <c r="CJ33" s="817"/>
      <c r="CK33" s="817"/>
      <c r="CL33" s="818"/>
      <c r="CM33" s="816"/>
      <c r="CN33" s="817"/>
      <c r="CO33" s="817"/>
      <c r="CP33" s="817"/>
      <c r="CQ33" s="818"/>
      <c r="CR33" s="816"/>
      <c r="CS33" s="817"/>
      <c r="CT33" s="817"/>
      <c r="CU33" s="817"/>
      <c r="CV33" s="818"/>
      <c r="CW33" s="816"/>
      <c r="CX33" s="817"/>
      <c r="CY33" s="817"/>
      <c r="CZ33" s="817"/>
      <c r="DA33" s="818"/>
      <c r="DB33" s="816"/>
      <c r="DC33" s="817"/>
      <c r="DD33" s="817"/>
      <c r="DE33" s="817"/>
      <c r="DF33" s="818"/>
      <c r="DG33" s="816"/>
      <c r="DH33" s="817"/>
      <c r="DI33" s="817"/>
      <c r="DJ33" s="817"/>
      <c r="DK33" s="818"/>
      <c r="DL33" s="816"/>
      <c r="DM33" s="817"/>
      <c r="DN33" s="817"/>
      <c r="DO33" s="817"/>
      <c r="DP33" s="818"/>
      <c r="DQ33" s="816"/>
      <c r="DR33" s="817"/>
      <c r="DS33" s="817"/>
      <c r="DT33" s="817"/>
      <c r="DU33" s="818"/>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16"/>
      <c r="CI34" s="817"/>
      <c r="CJ34" s="817"/>
      <c r="CK34" s="817"/>
      <c r="CL34" s="818"/>
      <c r="CM34" s="816"/>
      <c r="CN34" s="817"/>
      <c r="CO34" s="817"/>
      <c r="CP34" s="817"/>
      <c r="CQ34" s="818"/>
      <c r="CR34" s="816"/>
      <c r="CS34" s="817"/>
      <c r="CT34" s="817"/>
      <c r="CU34" s="817"/>
      <c r="CV34" s="818"/>
      <c r="CW34" s="816"/>
      <c r="CX34" s="817"/>
      <c r="CY34" s="817"/>
      <c r="CZ34" s="817"/>
      <c r="DA34" s="818"/>
      <c r="DB34" s="816"/>
      <c r="DC34" s="817"/>
      <c r="DD34" s="817"/>
      <c r="DE34" s="817"/>
      <c r="DF34" s="818"/>
      <c r="DG34" s="816"/>
      <c r="DH34" s="817"/>
      <c r="DI34" s="817"/>
      <c r="DJ34" s="817"/>
      <c r="DK34" s="818"/>
      <c r="DL34" s="816"/>
      <c r="DM34" s="817"/>
      <c r="DN34" s="817"/>
      <c r="DO34" s="817"/>
      <c r="DP34" s="818"/>
      <c r="DQ34" s="816"/>
      <c r="DR34" s="817"/>
      <c r="DS34" s="817"/>
      <c r="DT34" s="817"/>
      <c r="DU34" s="818"/>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16"/>
      <c r="CI35" s="817"/>
      <c r="CJ35" s="817"/>
      <c r="CK35" s="817"/>
      <c r="CL35" s="818"/>
      <c r="CM35" s="816"/>
      <c r="CN35" s="817"/>
      <c r="CO35" s="817"/>
      <c r="CP35" s="817"/>
      <c r="CQ35" s="818"/>
      <c r="CR35" s="816"/>
      <c r="CS35" s="817"/>
      <c r="CT35" s="817"/>
      <c r="CU35" s="817"/>
      <c r="CV35" s="818"/>
      <c r="CW35" s="816"/>
      <c r="CX35" s="817"/>
      <c r="CY35" s="817"/>
      <c r="CZ35" s="817"/>
      <c r="DA35" s="818"/>
      <c r="DB35" s="816"/>
      <c r="DC35" s="817"/>
      <c r="DD35" s="817"/>
      <c r="DE35" s="817"/>
      <c r="DF35" s="818"/>
      <c r="DG35" s="816"/>
      <c r="DH35" s="817"/>
      <c r="DI35" s="817"/>
      <c r="DJ35" s="817"/>
      <c r="DK35" s="818"/>
      <c r="DL35" s="816"/>
      <c r="DM35" s="817"/>
      <c r="DN35" s="817"/>
      <c r="DO35" s="817"/>
      <c r="DP35" s="818"/>
      <c r="DQ35" s="816"/>
      <c r="DR35" s="817"/>
      <c r="DS35" s="817"/>
      <c r="DT35" s="817"/>
      <c r="DU35" s="818"/>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16"/>
      <c r="CI36" s="817"/>
      <c r="CJ36" s="817"/>
      <c r="CK36" s="817"/>
      <c r="CL36" s="818"/>
      <c r="CM36" s="816"/>
      <c r="CN36" s="817"/>
      <c r="CO36" s="817"/>
      <c r="CP36" s="817"/>
      <c r="CQ36" s="818"/>
      <c r="CR36" s="816"/>
      <c r="CS36" s="817"/>
      <c r="CT36" s="817"/>
      <c r="CU36" s="817"/>
      <c r="CV36" s="818"/>
      <c r="CW36" s="816"/>
      <c r="CX36" s="817"/>
      <c r="CY36" s="817"/>
      <c r="CZ36" s="817"/>
      <c r="DA36" s="818"/>
      <c r="DB36" s="816"/>
      <c r="DC36" s="817"/>
      <c r="DD36" s="817"/>
      <c r="DE36" s="817"/>
      <c r="DF36" s="818"/>
      <c r="DG36" s="816"/>
      <c r="DH36" s="817"/>
      <c r="DI36" s="817"/>
      <c r="DJ36" s="817"/>
      <c r="DK36" s="818"/>
      <c r="DL36" s="816"/>
      <c r="DM36" s="817"/>
      <c r="DN36" s="817"/>
      <c r="DO36" s="817"/>
      <c r="DP36" s="818"/>
      <c r="DQ36" s="816"/>
      <c r="DR36" s="817"/>
      <c r="DS36" s="817"/>
      <c r="DT36" s="817"/>
      <c r="DU36" s="818"/>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16"/>
      <c r="CI37" s="817"/>
      <c r="CJ37" s="817"/>
      <c r="CK37" s="817"/>
      <c r="CL37" s="818"/>
      <c r="CM37" s="816"/>
      <c r="CN37" s="817"/>
      <c r="CO37" s="817"/>
      <c r="CP37" s="817"/>
      <c r="CQ37" s="818"/>
      <c r="CR37" s="816"/>
      <c r="CS37" s="817"/>
      <c r="CT37" s="817"/>
      <c r="CU37" s="817"/>
      <c r="CV37" s="818"/>
      <c r="CW37" s="816"/>
      <c r="CX37" s="817"/>
      <c r="CY37" s="817"/>
      <c r="CZ37" s="817"/>
      <c r="DA37" s="818"/>
      <c r="DB37" s="816"/>
      <c r="DC37" s="817"/>
      <c r="DD37" s="817"/>
      <c r="DE37" s="817"/>
      <c r="DF37" s="818"/>
      <c r="DG37" s="816"/>
      <c r="DH37" s="817"/>
      <c r="DI37" s="817"/>
      <c r="DJ37" s="817"/>
      <c r="DK37" s="818"/>
      <c r="DL37" s="816"/>
      <c r="DM37" s="817"/>
      <c r="DN37" s="817"/>
      <c r="DO37" s="817"/>
      <c r="DP37" s="818"/>
      <c r="DQ37" s="816"/>
      <c r="DR37" s="817"/>
      <c r="DS37" s="817"/>
      <c r="DT37" s="817"/>
      <c r="DU37" s="818"/>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16"/>
      <c r="CI38" s="817"/>
      <c r="CJ38" s="817"/>
      <c r="CK38" s="817"/>
      <c r="CL38" s="818"/>
      <c r="CM38" s="816"/>
      <c r="CN38" s="817"/>
      <c r="CO38" s="817"/>
      <c r="CP38" s="817"/>
      <c r="CQ38" s="818"/>
      <c r="CR38" s="816"/>
      <c r="CS38" s="817"/>
      <c r="CT38" s="817"/>
      <c r="CU38" s="817"/>
      <c r="CV38" s="818"/>
      <c r="CW38" s="816"/>
      <c r="CX38" s="817"/>
      <c r="CY38" s="817"/>
      <c r="CZ38" s="817"/>
      <c r="DA38" s="818"/>
      <c r="DB38" s="816"/>
      <c r="DC38" s="817"/>
      <c r="DD38" s="817"/>
      <c r="DE38" s="817"/>
      <c r="DF38" s="818"/>
      <c r="DG38" s="816"/>
      <c r="DH38" s="817"/>
      <c r="DI38" s="817"/>
      <c r="DJ38" s="817"/>
      <c r="DK38" s="818"/>
      <c r="DL38" s="816"/>
      <c r="DM38" s="817"/>
      <c r="DN38" s="817"/>
      <c r="DO38" s="817"/>
      <c r="DP38" s="818"/>
      <c r="DQ38" s="816"/>
      <c r="DR38" s="817"/>
      <c r="DS38" s="817"/>
      <c r="DT38" s="817"/>
      <c r="DU38" s="818"/>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16"/>
      <c r="CI39" s="817"/>
      <c r="CJ39" s="817"/>
      <c r="CK39" s="817"/>
      <c r="CL39" s="818"/>
      <c r="CM39" s="816"/>
      <c r="CN39" s="817"/>
      <c r="CO39" s="817"/>
      <c r="CP39" s="817"/>
      <c r="CQ39" s="818"/>
      <c r="CR39" s="816"/>
      <c r="CS39" s="817"/>
      <c r="CT39" s="817"/>
      <c r="CU39" s="817"/>
      <c r="CV39" s="818"/>
      <c r="CW39" s="816"/>
      <c r="CX39" s="817"/>
      <c r="CY39" s="817"/>
      <c r="CZ39" s="817"/>
      <c r="DA39" s="818"/>
      <c r="DB39" s="816"/>
      <c r="DC39" s="817"/>
      <c r="DD39" s="817"/>
      <c r="DE39" s="817"/>
      <c r="DF39" s="818"/>
      <c r="DG39" s="816"/>
      <c r="DH39" s="817"/>
      <c r="DI39" s="817"/>
      <c r="DJ39" s="817"/>
      <c r="DK39" s="818"/>
      <c r="DL39" s="816"/>
      <c r="DM39" s="817"/>
      <c r="DN39" s="817"/>
      <c r="DO39" s="817"/>
      <c r="DP39" s="818"/>
      <c r="DQ39" s="816"/>
      <c r="DR39" s="817"/>
      <c r="DS39" s="817"/>
      <c r="DT39" s="817"/>
      <c r="DU39" s="818"/>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16"/>
      <c r="CI40" s="817"/>
      <c r="CJ40" s="817"/>
      <c r="CK40" s="817"/>
      <c r="CL40" s="818"/>
      <c r="CM40" s="816"/>
      <c r="CN40" s="817"/>
      <c r="CO40" s="817"/>
      <c r="CP40" s="817"/>
      <c r="CQ40" s="818"/>
      <c r="CR40" s="816"/>
      <c r="CS40" s="817"/>
      <c r="CT40" s="817"/>
      <c r="CU40" s="817"/>
      <c r="CV40" s="818"/>
      <c r="CW40" s="816"/>
      <c r="CX40" s="817"/>
      <c r="CY40" s="817"/>
      <c r="CZ40" s="817"/>
      <c r="DA40" s="818"/>
      <c r="DB40" s="816"/>
      <c r="DC40" s="817"/>
      <c r="DD40" s="817"/>
      <c r="DE40" s="817"/>
      <c r="DF40" s="818"/>
      <c r="DG40" s="816"/>
      <c r="DH40" s="817"/>
      <c r="DI40" s="817"/>
      <c r="DJ40" s="817"/>
      <c r="DK40" s="818"/>
      <c r="DL40" s="816"/>
      <c r="DM40" s="817"/>
      <c r="DN40" s="817"/>
      <c r="DO40" s="817"/>
      <c r="DP40" s="818"/>
      <c r="DQ40" s="816"/>
      <c r="DR40" s="817"/>
      <c r="DS40" s="817"/>
      <c r="DT40" s="817"/>
      <c r="DU40" s="818"/>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16"/>
      <c r="CI41" s="817"/>
      <c r="CJ41" s="817"/>
      <c r="CK41" s="817"/>
      <c r="CL41" s="818"/>
      <c r="CM41" s="816"/>
      <c r="CN41" s="817"/>
      <c r="CO41" s="817"/>
      <c r="CP41" s="817"/>
      <c r="CQ41" s="818"/>
      <c r="CR41" s="816"/>
      <c r="CS41" s="817"/>
      <c r="CT41" s="817"/>
      <c r="CU41" s="817"/>
      <c r="CV41" s="818"/>
      <c r="CW41" s="816"/>
      <c r="CX41" s="817"/>
      <c r="CY41" s="817"/>
      <c r="CZ41" s="817"/>
      <c r="DA41" s="818"/>
      <c r="DB41" s="816"/>
      <c r="DC41" s="817"/>
      <c r="DD41" s="817"/>
      <c r="DE41" s="817"/>
      <c r="DF41" s="818"/>
      <c r="DG41" s="816"/>
      <c r="DH41" s="817"/>
      <c r="DI41" s="817"/>
      <c r="DJ41" s="817"/>
      <c r="DK41" s="818"/>
      <c r="DL41" s="816"/>
      <c r="DM41" s="817"/>
      <c r="DN41" s="817"/>
      <c r="DO41" s="817"/>
      <c r="DP41" s="818"/>
      <c r="DQ41" s="816"/>
      <c r="DR41" s="817"/>
      <c r="DS41" s="817"/>
      <c r="DT41" s="817"/>
      <c r="DU41" s="818"/>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16"/>
      <c r="CI42" s="817"/>
      <c r="CJ42" s="817"/>
      <c r="CK42" s="817"/>
      <c r="CL42" s="818"/>
      <c r="CM42" s="816"/>
      <c r="CN42" s="817"/>
      <c r="CO42" s="817"/>
      <c r="CP42" s="817"/>
      <c r="CQ42" s="818"/>
      <c r="CR42" s="816"/>
      <c r="CS42" s="817"/>
      <c r="CT42" s="817"/>
      <c r="CU42" s="817"/>
      <c r="CV42" s="818"/>
      <c r="CW42" s="816"/>
      <c r="CX42" s="817"/>
      <c r="CY42" s="817"/>
      <c r="CZ42" s="817"/>
      <c r="DA42" s="818"/>
      <c r="DB42" s="816"/>
      <c r="DC42" s="817"/>
      <c r="DD42" s="817"/>
      <c r="DE42" s="817"/>
      <c r="DF42" s="818"/>
      <c r="DG42" s="816"/>
      <c r="DH42" s="817"/>
      <c r="DI42" s="817"/>
      <c r="DJ42" s="817"/>
      <c r="DK42" s="818"/>
      <c r="DL42" s="816"/>
      <c r="DM42" s="817"/>
      <c r="DN42" s="817"/>
      <c r="DO42" s="817"/>
      <c r="DP42" s="818"/>
      <c r="DQ42" s="816"/>
      <c r="DR42" s="817"/>
      <c r="DS42" s="817"/>
      <c r="DT42" s="817"/>
      <c r="DU42" s="818"/>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16"/>
      <c r="CI43" s="817"/>
      <c r="CJ43" s="817"/>
      <c r="CK43" s="817"/>
      <c r="CL43" s="818"/>
      <c r="CM43" s="816"/>
      <c r="CN43" s="817"/>
      <c r="CO43" s="817"/>
      <c r="CP43" s="817"/>
      <c r="CQ43" s="818"/>
      <c r="CR43" s="816"/>
      <c r="CS43" s="817"/>
      <c r="CT43" s="817"/>
      <c r="CU43" s="817"/>
      <c r="CV43" s="818"/>
      <c r="CW43" s="816"/>
      <c r="CX43" s="817"/>
      <c r="CY43" s="817"/>
      <c r="CZ43" s="817"/>
      <c r="DA43" s="818"/>
      <c r="DB43" s="816"/>
      <c r="DC43" s="817"/>
      <c r="DD43" s="817"/>
      <c r="DE43" s="817"/>
      <c r="DF43" s="818"/>
      <c r="DG43" s="816"/>
      <c r="DH43" s="817"/>
      <c r="DI43" s="817"/>
      <c r="DJ43" s="817"/>
      <c r="DK43" s="818"/>
      <c r="DL43" s="816"/>
      <c r="DM43" s="817"/>
      <c r="DN43" s="817"/>
      <c r="DO43" s="817"/>
      <c r="DP43" s="818"/>
      <c r="DQ43" s="816"/>
      <c r="DR43" s="817"/>
      <c r="DS43" s="817"/>
      <c r="DT43" s="817"/>
      <c r="DU43" s="818"/>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16"/>
      <c r="CI44" s="817"/>
      <c r="CJ44" s="817"/>
      <c r="CK44" s="817"/>
      <c r="CL44" s="818"/>
      <c r="CM44" s="816"/>
      <c r="CN44" s="817"/>
      <c r="CO44" s="817"/>
      <c r="CP44" s="817"/>
      <c r="CQ44" s="818"/>
      <c r="CR44" s="816"/>
      <c r="CS44" s="817"/>
      <c r="CT44" s="817"/>
      <c r="CU44" s="817"/>
      <c r="CV44" s="818"/>
      <c r="CW44" s="816"/>
      <c r="CX44" s="817"/>
      <c r="CY44" s="817"/>
      <c r="CZ44" s="817"/>
      <c r="DA44" s="818"/>
      <c r="DB44" s="816"/>
      <c r="DC44" s="817"/>
      <c r="DD44" s="817"/>
      <c r="DE44" s="817"/>
      <c r="DF44" s="818"/>
      <c r="DG44" s="816"/>
      <c r="DH44" s="817"/>
      <c r="DI44" s="817"/>
      <c r="DJ44" s="817"/>
      <c r="DK44" s="818"/>
      <c r="DL44" s="816"/>
      <c r="DM44" s="817"/>
      <c r="DN44" s="817"/>
      <c r="DO44" s="817"/>
      <c r="DP44" s="818"/>
      <c r="DQ44" s="816"/>
      <c r="DR44" s="817"/>
      <c r="DS44" s="817"/>
      <c r="DT44" s="817"/>
      <c r="DU44" s="818"/>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16"/>
      <c r="CI45" s="817"/>
      <c r="CJ45" s="817"/>
      <c r="CK45" s="817"/>
      <c r="CL45" s="818"/>
      <c r="CM45" s="816"/>
      <c r="CN45" s="817"/>
      <c r="CO45" s="817"/>
      <c r="CP45" s="817"/>
      <c r="CQ45" s="818"/>
      <c r="CR45" s="816"/>
      <c r="CS45" s="817"/>
      <c r="CT45" s="817"/>
      <c r="CU45" s="817"/>
      <c r="CV45" s="818"/>
      <c r="CW45" s="816"/>
      <c r="CX45" s="817"/>
      <c r="CY45" s="817"/>
      <c r="CZ45" s="817"/>
      <c r="DA45" s="818"/>
      <c r="DB45" s="816"/>
      <c r="DC45" s="817"/>
      <c r="DD45" s="817"/>
      <c r="DE45" s="817"/>
      <c r="DF45" s="818"/>
      <c r="DG45" s="816"/>
      <c r="DH45" s="817"/>
      <c r="DI45" s="817"/>
      <c r="DJ45" s="817"/>
      <c r="DK45" s="818"/>
      <c r="DL45" s="816"/>
      <c r="DM45" s="817"/>
      <c r="DN45" s="817"/>
      <c r="DO45" s="817"/>
      <c r="DP45" s="818"/>
      <c r="DQ45" s="816"/>
      <c r="DR45" s="817"/>
      <c r="DS45" s="817"/>
      <c r="DT45" s="817"/>
      <c r="DU45" s="818"/>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16"/>
      <c r="CI46" s="817"/>
      <c r="CJ46" s="817"/>
      <c r="CK46" s="817"/>
      <c r="CL46" s="818"/>
      <c r="CM46" s="816"/>
      <c r="CN46" s="817"/>
      <c r="CO46" s="817"/>
      <c r="CP46" s="817"/>
      <c r="CQ46" s="818"/>
      <c r="CR46" s="816"/>
      <c r="CS46" s="817"/>
      <c r="CT46" s="817"/>
      <c r="CU46" s="817"/>
      <c r="CV46" s="818"/>
      <c r="CW46" s="816"/>
      <c r="CX46" s="817"/>
      <c r="CY46" s="817"/>
      <c r="CZ46" s="817"/>
      <c r="DA46" s="818"/>
      <c r="DB46" s="816"/>
      <c r="DC46" s="817"/>
      <c r="DD46" s="817"/>
      <c r="DE46" s="817"/>
      <c r="DF46" s="818"/>
      <c r="DG46" s="816"/>
      <c r="DH46" s="817"/>
      <c r="DI46" s="817"/>
      <c r="DJ46" s="817"/>
      <c r="DK46" s="818"/>
      <c r="DL46" s="816"/>
      <c r="DM46" s="817"/>
      <c r="DN46" s="817"/>
      <c r="DO46" s="817"/>
      <c r="DP46" s="818"/>
      <c r="DQ46" s="816"/>
      <c r="DR46" s="817"/>
      <c r="DS46" s="817"/>
      <c r="DT46" s="817"/>
      <c r="DU46" s="818"/>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16"/>
      <c r="CI47" s="817"/>
      <c r="CJ47" s="817"/>
      <c r="CK47" s="817"/>
      <c r="CL47" s="818"/>
      <c r="CM47" s="816"/>
      <c r="CN47" s="817"/>
      <c r="CO47" s="817"/>
      <c r="CP47" s="817"/>
      <c r="CQ47" s="818"/>
      <c r="CR47" s="816"/>
      <c r="CS47" s="817"/>
      <c r="CT47" s="817"/>
      <c r="CU47" s="817"/>
      <c r="CV47" s="818"/>
      <c r="CW47" s="816"/>
      <c r="CX47" s="817"/>
      <c r="CY47" s="817"/>
      <c r="CZ47" s="817"/>
      <c r="DA47" s="818"/>
      <c r="DB47" s="816"/>
      <c r="DC47" s="817"/>
      <c r="DD47" s="817"/>
      <c r="DE47" s="817"/>
      <c r="DF47" s="818"/>
      <c r="DG47" s="816"/>
      <c r="DH47" s="817"/>
      <c r="DI47" s="817"/>
      <c r="DJ47" s="817"/>
      <c r="DK47" s="818"/>
      <c r="DL47" s="816"/>
      <c r="DM47" s="817"/>
      <c r="DN47" s="817"/>
      <c r="DO47" s="817"/>
      <c r="DP47" s="818"/>
      <c r="DQ47" s="816"/>
      <c r="DR47" s="817"/>
      <c r="DS47" s="817"/>
      <c r="DT47" s="817"/>
      <c r="DU47" s="818"/>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16"/>
      <c r="CI48" s="817"/>
      <c r="CJ48" s="817"/>
      <c r="CK48" s="817"/>
      <c r="CL48" s="818"/>
      <c r="CM48" s="816"/>
      <c r="CN48" s="817"/>
      <c r="CO48" s="817"/>
      <c r="CP48" s="817"/>
      <c r="CQ48" s="818"/>
      <c r="CR48" s="816"/>
      <c r="CS48" s="817"/>
      <c r="CT48" s="817"/>
      <c r="CU48" s="817"/>
      <c r="CV48" s="818"/>
      <c r="CW48" s="816"/>
      <c r="CX48" s="817"/>
      <c r="CY48" s="817"/>
      <c r="CZ48" s="817"/>
      <c r="DA48" s="818"/>
      <c r="DB48" s="816"/>
      <c r="DC48" s="817"/>
      <c r="DD48" s="817"/>
      <c r="DE48" s="817"/>
      <c r="DF48" s="818"/>
      <c r="DG48" s="816"/>
      <c r="DH48" s="817"/>
      <c r="DI48" s="817"/>
      <c r="DJ48" s="817"/>
      <c r="DK48" s="818"/>
      <c r="DL48" s="816"/>
      <c r="DM48" s="817"/>
      <c r="DN48" s="817"/>
      <c r="DO48" s="817"/>
      <c r="DP48" s="818"/>
      <c r="DQ48" s="816"/>
      <c r="DR48" s="817"/>
      <c r="DS48" s="817"/>
      <c r="DT48" s="817"/>
      <c r="DU48" s="818"/>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16"/>
      <c r="CI49" s="817"/>
      <c r="CJ49" s="817"/>
      <c r="CK49" s="817"/>
      <c r="CL49" s="818"/>
      <c r="CM49" s="816"/>
      <c r="CN49" s="817"/>
      <c r="CO49" s="817"/>
      <c r="CP49" s="817"/>
      <c r="CQ49" s="818"/>
      <c r="CR49" s="816"/>
      <c r="CS49" s="817"/>
      <c r="CT49" s="817"/>
      <c r="CU49" s="817"/>
      <c r="CV49" s="818"/>
      <c r="CW49" s="816"/>
      <c r="CX49" s="817"/>
      <c r="CY49" s="817"/>
      <c r="CZ49" s="817"/>
      <c r="DA49" s="818"/>
      <c r="DB49" s="816"/>
      <c r="DC49" s="817"/>
      <c r="DD49" s="817"/>
      <c r="DE49" s="817"/>
      <c r="DF49" s="818"/>
      <c r="DG49" s="816"/>
      <c r="DH49" s="817"/>
      <c r="DI49" s="817"/>
      <c r="DJ49" s="817"/>
      <c r="DK49" s="818"/>
      <c r="DL49" s="816"/>
      <c r="DM49" s="817"/>
      <c r="DN49" s="817"/>
      <c r="DO49" s="817"/>
      <c r="DP49" s="818"/>
      <c r="DQ49" s="816"/>
      <c r="DR49" s="817"/>
      <c r="DS49" s="817"/>
      <c r="DT49" s="817"/>
      <c r="DU49" s="818"/>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16"/>
      <c r="CI50" s="817"/>
      <c r="CJ50" s="817"/>
      <c r="CK50" s="817"/>
      <c r="CL50" s="818"/>
      <c r="CM50" s="816"/>
      <c r="CN50" s="817"/>
      <c r="CO50" s="817"/>
      <c r="CP50" s="817"/>
      <c r="CQ50" s="818"/>
      <c r="CR50" s="816"/>
      <c r="CS50" s="817"/>
      <c r="CT50" s="817"/>
      <c r="CU50" s="817"/>
      <c r="CV50" s="818"/>
      <c r="CW50" s="816"/>
      <c r="CX50" s="817"/>
      <c r="CY50" s="817"/>
      <c r="CZ50" s="817"/>
      <c r="DA50" s="818"/>
      <c r="DB50" s="816"/>
      <c r="DC50" s="817"/>
      <c r="DD50" s="817"/>
      <c r="DE50" s="817"/>
      <c r="DF50" s="818"/>
      <c r="DG50" s="816"/>
      <c r="DH50" s="817"/>
      <c r="DI50" s="817"/>
      <c r="DJ50" s="817"/>
      <c r="DK50" s="818"/>
      <c r="DL50" s="816"/>
      <c r="DM50" s="817"/>
      <c r="DN50" s="817"/>
      <c r="DO50" s="817"/>
      <c r="DP50" s="818"/>
      <c r="DQ50" s="816"/>
      <c r="DR50" s="817"/>
      <c r="DS50" s="817"/>
      <c r="DT50" s="817"/>
      <c r="DU50" s="818"/>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16"/>
      <c r="CI51" s="817"/>
      <c r="CJ51" s="817"/>
      <c r="CK51" s="817"/>
      <c r="CL51" s="818"/>
      <c r="CM51" s="816"/>
      <c r="CN51" s="817"/>
      <c r="CO51" s="817"/>
      <c r="CP51" s="817"/>
      <c r="CQ51" s="818"/>
      <c r="CR51" s="816"/>
      <c r="CS51" s="817"/>
      <c r="CT51" s="817"/>
      <c r="CU51" s="817"/>
      <c r="CV51" s="818"/>
      <c r="CW51" s="816"/>
      <c r="CX51" s="817"/>
      <c r="CY51" s="817"/>
      <c r="CZ51" s="817"/>
      <c r="DA51" s="818"/>
      <c r="DB51" s="816"/>
      <c r="DC51" s="817"/>
      <c r="DD51" s="817"/>
      <c r="DE51" s="817"/>
      <c r="DF51" s="818"/>
      <c r="DG51" s="816"/>
      <c r="DH51" s="817"/>
      <c r="DI51" s="817"/>
      <c r="DJ51" s="817"/>
      <c r="DK51" s="818"/>
      <c r="DL51" s="816"/>
      <c r="DM51" s="817"/>
      <c r="DN51" s="817"/>
      <c r="DO51" s="817"/>
      <c r="DP51" s="818"/>
      <c r="DQ51" s="816"/>
      <c r="DR51" s="817"/>
      <c r="DS51" s="817"/>
      <c r="DT51" s="817"/>
      <c r="DU51" s="818"/>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16"/>
      <c r="CI52" s="817"/>
      <c r="CJ52" s="817"/>
      <c r="CK52" s="817"/>
      <c r="CL52" s="818"/>
      <c r="CM52" s="816"/>
      <c r="CN52" s="817"/>
      <c r="CO52" s="817"/>
      <c r="CP52" s="817"/>
      <c r="CQ52" s="818"/>
      <c r="CR52" s="816"/>
      <c r="CS52" s="817"/>
      <c r="CT52" s="817"/>
      <c r="CU52" s="817"/>
      <c r="CV52" s="818"/>
      <c r="CW52" s="816"/>
      <c r="CX52" s="817"/>
      <c r="CY52" s="817"/>
      <c r="CZ52" s="817"/>
      <c r="DA52" s="818"/>
      <c r="DB52" s="816"/>
      <c r="DC52" s="817"/>
      <c r="DD52" s="817"/>
      <c r="DE52" s="817"/>
      <c r="DF52" s="818"/>
      <c r="DG52" s="816"/>
      <c r="DH52" s="817"/>
      <c r="DI52" s="817"/>
      <c r="DJ52" s="817"/>
      <c r="DK52" s="818"/>
      <c r="DL52" s="816"/>
      <c r="DM52" s="817"/>
      <c r="DN52" s="817"/>
      <c r="DO52" s="817"/>
      <c r="DP52" s="818"/>
      <c r="DQ52" s="816"/>
      <c r="DR52" s="817"/>
      <c r="DS52" s="817"/>
      <c r="DT52" s="817"/>
      <c r="DU52" s="818"/>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16"/>
      <c r="CI53" s="817"/>
      <c r="CJ53" s="817"/>
      <c r="CK53" s="817"/>
      <c r="CL53" s="818"/>
      <c r="CM53" s="816"/>
      <c r="CN53" s="817"/>
      <c r="CO53" s="817"/>
      <c r="CP53" s="817"/>
      <c r="CQ53" s="818"/>
      <c r="CR53" s="816"/>
      <c r="CS53" s="817"/>
      <c r="CT53" s="817"/>
      <c r="CU53" s="817"/>
      <c r="CV53" s="818"/>
      <c r="CW53" s="816"/>
      <c r="CX53" s="817"/>
      <c r="CY53" s="817"/>
      <c r="CZ53" s="817"/>
      <c r="DA53" s="818"/>
      <c r="DB53" s="816"/>
      <c r="DC53" s="817"/>
      <c r="DD53" s="817"/>
      <c r="DE53" s="817"/>
      <c r="DF53" s="818"/>
      <c r="DG53" s="816"/>
      <c r="DH53" s="817"/>
      <c r="DI53" s="817"/>
      <c r="DJ53" s="817"/>
      <c r="DK53" s="818"/>
      <c r="DL53" s="816"/>
      <c r="DM53" s="817"/>
      <c r="DN53" s="817"/>
      <c r="DO53" s="817"/>
      <c r="DP53" s="818"/>
      <c r="DQ53" s="816"/>
      <c r="DR53" s="817"/>
      <c r="DS53" s="817"/>
      <c r="DT53" s="817"/>
      <c r="DU53" s="818"/>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16"/>
      <c r="CI54" s="817"/>
      <c r="CJ54" s="817"/>
      <c r="CK54" s="817"/>
      <c r="CL54" s="818"/>
      <c r="CM54" s="816"/>
      <c r="CN54" s="817"/>
      <c r="CO54" s="817"/>
      <c r="CP54" s="817"/>
      <c r="CQ54" s="818"/>
      <c r="CR54" s="816"/>
      <c r="CS54" s="817"/>
      <c r="CT54" s="817"/>
      <c r="CU54" s="817"/>
      <c r="CV54" s="818"/>
      <c r="CW54" s="816"/>
      <c r="CX54" s="817"/>
      <c r="CY54" s="817"/>
      <c r="CZ54" s="817"/>
      <c r="DA54" s="818"/>
      <c r="DB54" s="816"/>
      <c r="DC54" s="817"/>
      <c r="DD54" s="817"/>
      <c r="DE54" s="817"/>
      <c r="DF54" s="818"/>
      <c r="DG54" s="816"/>
      <c r="DH54" s="817"/>
      <c r="DI54" s="817"/>
      <c r="DJ54" s="817"/>
      <c r="DK54" s="818"/>
      <c r="DL54" s="816"/>
      <c r="DM54" s="817"/>
      <c r="DN54" s="817"/>
      <c r="DO54" s="817"/>
      <c r="DP54" s="818"/>
      <c r="DQ54" s="816"/>
      <c r="DR54" s="817"/>
      <c r="DS54" s="817"/>
      <c r="DT54" s="817"/>
      <c r="DU54" s="818"/>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16"/>
      <c r="CI55" s="817"/>
      <c r="CJ55" s="817"/>
      <c r="CK55" s="817"/>
      <c r="CL55" s="818"/>
      <c r="CM55" s="816"/>
      <c r="CN55" s="817"/>
      <c r="CO55" s="817"/>
      <c r="CP55" s="817"/>
      <c r="CQ55" s="818"/>
      <c r="CR55" s="816"/>
      <c r="CS55" s="817"/>
      <c r="CT55" s="817"/>
      <c r="CU55" s="817"/>
      <c r="CV55" s="818"/>
      <c r="CW55" s="816"/>
      <c r="CX55" s="817"/>
      <c r="CY55" s="817"/>
      <c r="CZ55" s="817"/>
      <c r="DA55" s="818"/>
      <c r="DB55" s="816"/>
      <c r="DC55" s="817"/>
      <c r="DD55" s="817"/>
      <c r="DE55" s="817"/>
      <c r="DF55" s="818"/>
      <c r="DG55" s="816"/>
      <c r="DH55" s="817"/>
      <c r="DI55" s="817"/>
      <c r="DJ55" s="817"/>
      <c r="DK55" s="818"/>
      <c r="DL55" s="816"/>
      <c r="DM55" s="817"/>
      <c r="DN55" s="817"/>
      <c r="DO55" s="817"/>
      <c r="DP55" s="818"/>
      <c r="DQ55" s="816"/>
      <c r="DR55" s="817"/>
      <c r="DS55" s="817"/>
      <c r="DT55" s="817"/>
      <c r="DU55" s="818"/>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16"/>
      <c r="CI56" s="817"/>
      <c r="CJ56" s="817"/>
      <c r="CK56" s="817"/>
      <c r="CL56" s="818"/>
      <c r="CM56" s="816"/>
      <c r="CN56" s="817"/>
      <c r="CO56" s="817"/>
      <c r="CP56" s="817"/>
      <c r="CQ56" s="818"/>
      <c r="CR56" s="816"/>
      <c r="CS56" s="817"/>
      <c r="CT56" s="817"/>
      <c r="CU56" s="817"/>
      <c r="CV56" s="818"/>
      <c r="CW56" s="816"/>
      <c r="CX56" s="817"/>
      <c r="CY56" s="817"/>
      <c r="CZ56" s="817"/>
      <c r="DA56" s="818"/>
      <c r="DB56" s="816"/>
      <c r="DC56" s="817"/>
      <c r="DD56" s="817"/>
      <c r="DE56" s="817"/>
      <c r="DF56" s="818"/>
      <c r="DG56" s="816"/>
      <c r="DH56" s="817"/>
      <c r="DI56" s="817"/>
      <c r="DJ56" s="817"/>
      <c r="DK56" s="818"/>
      <c r="DL56" s="816"/>
      <c r="DM56" s="817"/>
      <c r="DN56" s="817"/>
      <c r="DO56" s="817"/>
      <c r="DP56" s="818"/>
      <c r="DQ56" s="816"/>
      <c r="DR56" s="817"/>
      <c r="DS56" s="817"/>
      <c r="DT56" s="817"/>
      <c r="DU56" s="818"/>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16"/>
      <c r="CI57" s="817"/>
      <c r="CJ57" s="817"/>
      <c r="CK57" s="817"/>
      <c r="CL57" s="818"/>
      <c r="CM57" s="816"/>
      <c r="CN57" s="817"/>
      <c r="CO57" s="817"/>
      <c r="CP57" s="817"/>
      <c r="CQ57" s="818"/>
      <c r="CR57" s="816"/>
      <c r="CS57" s="817"/>
      <c r="CT57" s="817"/>
      <c r="CU57" s="817"/>
      <c r="CV57" s="818"/>
      <c r="CW57" s="816"/>
      <c r="CX57" s="817"/>
      <c r="CY57" s="817"/>
      <c r="CZ57" s="817"/>
      <c r="DA57" s="818"/>
      <c r="DB57" s="816"/>
      <c r="DC57" s="817"/>
      <c r="DD57" s="817"/>
      <c r="DE57" s="817"/>
      <c r="DF57" s="818"/>
      <c r="DG57" s="816"/>
      <c r="DH57" s="817"/>
      <c r="DI57" s="817"/>
      <c r="DJ57" s="817"/>
      <c r="DK57" s="818"/>
      <c r="DL57" s="816"/>
      <c r="DM57" s="817"/>
      <c r="DN57" s="817"/>
      <c r="DO57" s="817"/>
      <c r="DP57" s="818"/>
      <c r="DQ57" s="816"/>
      <c r="DR57" s="817"/>
      <c r="DS57" s="817"/>
      <c r="DT57" s="817"/>
      <c r="DU57" s="818"/>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16"/>
      <c r="CI58" s="817"/>
      <c r="CJ58" s="817"/>
      <c r="CK58" s="817"/>
      <c r="CL58" s="818"/>
      <c r="CM58" s="816"/>
      <c r="CN58" s="817"/>
      <c r="CO58" s="817"/>
      <c r="CP58" s="817"/>
      <c r="CQ58" s="818"/>
      <c r="CR58" s="816"/>
      <c r="CS58" s="817"/>
      <c r="CT58" s="817"/>
      <c r="CU58" s="817"/>
      <c r="CV58" s="818"/>
      <c r="CW58" s="816"/>
      <c r="CX58" s="817"/>
      <c r="CY58" s="817"/>
      <c r="CZ58" s="817"/>
      <c r="DA58" s="818"/>
      <c r="DB58" s="816"/>
      <c r="DC58" s="817"/>
      <c r="DD58" s="817"/>
      <c r="DE58" s="817"/>
      <c r="DF58" s="818"/>
      <c r="DG58" s="816"/>
      <c r="DH58" s="817"/>
      <c r="DI58" s="817"/>
      <c r="DJ58" s="817"/>
      <c r="DK58" s="818"/>
      <c r="DL58" s="816"/>
      <c r="DM58" s="817"/>
      <c r="DN58" s="817"/>
      <c r="DO58" s="817"/>
      <c r="DP58" s="818"/>
      <c r="DQ58" s="816"/>
      <c r="DR58" s="817"/>
      <c r="DS58" s="817"/>
      <c r="DT58" s="817"/>
      <c r="DU58" s="818"/>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16"/>
      <c r="CI59" s="817"/>
      <c r="CJ59" s="817"/>
      <c r="CK59" s="817"/>
      <c r="CL59" s="818"/>
      <c r="CM59" s="816"/>
      <c r="CN59" s="817"/>
      <c r="CO59" s="817"/>
      <c r="CP59" s="817"/>
      <c r="CQ59" s="818"/>
      <c r="CR59" s="816"/>
      <c r="CS59" s="817"/>
      <c r="CT59" s="817"/>
      <c r="CU59" s="817"/>
      <c r="CV59" s="818"/>
      <c r="CW59" s="816"/>
      <c r="CX59" s="817"/>
      <c r="CY59" s="817"/>
      <c r="CZ59" s="817"/>
      <c r="DA59" s="818"/>
      <c r="DB59" s="816"/>
      <c r="DC59" s="817"/>
      <c r="DD59" s="817"/>
      <c r="DE59" s="817"/>
      <c r="DF59" s="818"/>
      <c r="DG59" s="816"/>
      <c r="DH59" s="817"/>
      <c r="DI59" s="817"/>
      <c r="DJ59" s="817"/>
      <c r="DK59" s="818"/>
      <c r="DL59" s="816"/>
      <c r="DM59" s="817"/>
      <c r="DN59" s="817"/>
      <c r="DO59" s="817"/>
      <c r="DP59" s="818"/>
      <c r="DQ59" s="816"/>
      <c r="DR59" s="817"/>
      <c r="DS59" s="817"/>
      <c r="DT59" s="817"/>
      <c r="DU59" s="818"/>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16"/>
      <c r="CI60" s="817"/>
      <c r="CJ60" s="817"/>
      <c r="CK60" s="817"/>
      <c r="CL60" s="818"/>
      <c r="CM60" s="816"/>
      <c r="CN60" s="817"/>
      <c r="CO60" s="817"/>
      <c r="CP60" s="817"/>
      <c r="CQ60" s="818"/>
      <c r="CR60" s="816"/>
      <c r="CS60" s="817"/>
      <c r="CT60" s="817"/>
      <c r="CU60" s="817"/>
      <c r="CV60" s="818"/>
      <c r="CW60" s="816"/>
      <c r="CX60" s="817"/>
      <c r="CY60" s="817"/>
      <c r="CZ60" s="817"/>
      <c r="DA60" s="818"/>
      <c r="DB60" s="816"/>
      <c r="DC60" s="817"/>
      <c r="DD60" s="817"/>
      <c r="DE60" s="817"/>
      <c r="DF60" s="818"/>
      <c r="DG60" s="816"/>
      <c r="DH60" s="817"/>
      <c r="DI60" s="817"/>
      <c r="DJ60" s="817"/>
      <c r="DK60" s="818"/>
      <c r="DL60" s="816"/>
      <c r="DM60" s="817"/>
      <c r="DN60" s="817"/>
      <c r="DO60" s="817"/>
      <c r="DP60" s="818"/>
      <c r="DQ60" s="816"/>
      <c r="DR60" s="817"/>
      <c r="DS60" s="817"/>
      <c r="DT60" s="817"/>
      <c r="DU60" s="818"/>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16"/>
      <c r="CI61" s="817"/>
      <c r="CJ61" s="817"/>
      <c r="CK61" s="817"/>
      <c r="CL61" s="818"/>
      <c r="CM61" s="816"/>
      <c r="CN61" s="817"/>
      <c r="CO61" s="817"/>
      <c r="CP61" s="817"/>
      <c r="CQ61" s="818"/>
      <c r="CR61" s="816"/>
      <c r="CS61" s="817"/>
      <c r="CT61" s="817"/>
      <c r="CU61" s="817"/>
      <c r="CV61" s="818"/>
      <c r="CW61" s="816"/>
      <c r="CX61" s="817"/>
      <c r="CY61" s="817"/>
      <c r="CZ61" s="817"/>
      <c r="DA61" s="818"/>
      <c r="DB61" s="816"/>
      <c r="DC61" s="817"/>
      <c r="DD61" s="817"/>
      <c r="DE61" s="817"/>
      <c r="DF61" s="818"/>
      <c r="DG61" s="816"/>
      <c r="DH61" s="817"/>
      <c r="DI61" s="817"/>
      <c r="DJ61" s="817"/>
      <c r="DK61" s="818"/>
      <c r="DL61" s="816"/>
      <c r="DM61" s="817"/>
      <c r="DN61" s="817"/>
      <c r="DO61" s="817"/>
      <c r="DP61" s="818"/>
      <c r="DQ61" s="816"/>
      <c r="DR61" s="817"/>
      <c r="DS61" s="817"/>
      <c r="DT61" s="817"/>
      <c r="DU61" s="818"/>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16"/>
      <c r="CI62" s="817"/>
      <c r="CJ62" s="817"/>
      <c r="CK62" s="817"/>
      <c r="CL62" s="818"/>
      <c r="CM62" s="816"/>
      <c r="CN62" s="817"/>
      <c r="CO62" s="817"/>
      <c r="CP62" s="817"/>
      <c r="CQ62" s="818"/>
      <c r="CR62" s="816"/>
      <c r="CS62" s="817"/>
      <c r="CT62" s="817"/>
      <c r="CU62" s="817"/>
      <c r="CV62" s="818"/>
      <c r="CW62" s="816"/>
      <c r="CX62" s="817"/>
      <c r="CY62" s="817"/>
      <c r="CZ62" s="817"/>
      <c r="DA62" s="818"/>
      <c r="DB62" s="816"/>
      <c r="DC62" s="817"/>
      <c r="DD62" s="817"/>
      <c r="DE62" s="817"/>
      <c r="DF62" s="818"/>
      <c r="DG62" s="816"/>
      <c r="DH62" s="817"/>
      <c r="DI62" s="817"/>
      <c r="DJ62" s="817"/>
      <c r="DK62" s="818"/>
      <c r="DL62" s="816"/>
      <c r="DM62" s="817"/>
      <c r="DN62" s="817"/>
      <c r="DO62" s="817"/>
      <c r="DP62" s="818"/>
      <c r="DQ62" s="816"/>
      <c r="DR62" s="817"/>
      <c r="DS62" s="817"/>
      <c r="DT62" s="817"/>
      <c r="DU62" s="818"/>
      <c r="DV62" s="826"/>
      <c r="DW62" s="827"/>
      <c r="DX62" s="827"/>
      <c r="DY62" s="827"/>
      <c r="DZ62" s="828"/>
      <c r="EA62" s="246"/>
    </row>
    <row r="63" spans="1:131" s="247" customFormat="1" ht="26.25" customHeight="1" thickBot="1" x14ac:dyDescent="0.25">
      <c r="A63" s="264" t="s">
        <v>389</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191</v>
      </c>
      <c r="AG63" s="884"/>
      <c r="AH63" s="884"/>
      <c r="AI63" s="884"/>
      <c r="AJ63" s="885"/>
      <c r="AK63" s="886"/>
      <c r="AL63" s="881"/>
      <c r="AM63" s="881"/>
      <c r="AN63" s="881"/>
      <c r="AO63" s="881"/>
      <c r="AP63" s="884">
        <v>1343</v>
      </c>
      <c r="AQ63" s="884"/>
      <c r="AR63" s="884"/>
      <c r="AS63" s="884"/>
      <c r="AT63" s="884"/>
      <c r="AU63" s="884">
        <v>1247</v>
      </c>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16"/>
      <c r="CI63" s="817"/>
      <c r="CJ63" s="817"/>
      <c r="CK63" s="817"/>
      <c r="CL63" s="818"/>
      <c r="CM63" s="816"/>
      <c r="CN63" s="817"/>
      <c r="CO63" s="817"/>
      <c r="CP63" s="817"/>
      <c r="CQ63" s="818"/>
      <c r="CR63" s="816"/>
      <c r="CS63" s="817"/>
      <c r="CT63" s="817"/>
      <c r="CU63" s="817"/>
      <c r="CV63" s="818"/>
      <c r="CW63" s="816"/>
      <c r="CX63" s="817"/>
      <c r="CY63" s="817"/>
      <c r="CZ63" s="817"/>
      <c r="DA63" s="818"/>
      <c r="DB63" s="816"/>
      <c r="DC63" s="817"/>
      <c r="DD63" s="817"/>
      <c r="DE63" s="817"/>
      <c r="DF63" s="818"/>
      <c r="DG63" s="816"/>
      <c r="DH63" s="817"/>
      <c r="DI63" s="817"/>
      <c r="DJ63" s="817"/>
      <c r="DK63" s="818"/>
      <c r="DL63" s="816"/>
      <c r="DM63" s="817"/>
      <c r="DN63" s="817"/>
      <c r="DO63" s="817"/>
      <c r="DP63" s="818"/>
      <c r="DQ63" s="816"/>
      <c r="DR63" s="817"/>
      <c r="DS63" s="817"/>
      <c r="DT63" s="817"/>
      <c r="DU63" s="818"/>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16"/>
      <c r="CI64" s="817"/>
      <c r="CJ64" s="817"/>
      <c r="CK64" s="817"/>
      <c r="CL64" s="818"/>
      <c r="CM64" s="816"/>
      <c r="CN64" s="817"/>
      <c r="CO64" s="817"/>
      <c r="CP64" s="817"/>
      <c r="CQ64" s="818"/>
      <c r="CR64" s="816"/>
      <c r="CS64" s="817"/>
      <c r="CT64" s="817"/>
      <c r="CU64" s="817"/>
      <c r="CV64" s="818"/>
      <c r="CW64" s="816"/>
      <c r="CX64" s="817"/>
      <c r="CY64" s="817"/>
      <c r="CZ64" s="817"/>
      <c r="DA64" s="818"/>
      <c r="DB64" s="816"/>
      <c r="DC64" s="817"/>
      <c r="DD64" s="817"/>
      <c r="DE64" s="817"/>
      <c r="DF64" s="818"/>
      <c r="DG64" s="816"/>
      <c r="DH64" s="817"/>
      <c r="DI64" s="817"/>
      <c r="DJ64" s="817"/>
      <c r="DK64" s="818"/>
      <c r="DL64" s="816"/>
      <c r="DM64" s="817"/>
      <c r="DN64" s="817"/>
      <c r="DO64" s="817"/>
      <c r="DP64" s="818"/>
      <c r="DQ64" s="816"/>
      <c r="DR64" s="817"/>
      <c r="DS64" s="817"/>
      <c r="DT64" s="817"/>
      <c r="DU64" s="818"/>
      <c r="DV64" s="826"/>
      <c r="DW64" s="827"/>
      <c r="DX64" s="827"/>
      <c r="DY64" s="827"/>
      <c r="DZ64" s="828"/>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16"/>
      <c r="CI65" s="817"/>
      <c r="CJ65" s="817"/>
      <c r="CK65" s="817"/>
      <c r="CL65" s="818"/>
      <c r="CM65" s="816"/>
      <c r="CN65" s="817"/>
      <c r="CO65" s="817"/>
      <c r="CP65" s="817"/>
      <c r="CQ65" s="818"/>
      <c r="CR65" s="816"/>
      <c r="CS65" s="817"/>
      <c r="CT65" s="817"/>
      <c r="CU65" s="817"/>
      <c r="CV65" s="818"/>
      <c r="CW65" s="816"/>
      <c r="CX65" s="817"/>
      <c r="CY65" s="817"/>
      <c r="CZ65" s="817"/>
      <c r="DA65" s="818"/>
      <c r="DB65" s="816"/>
      <c r="DC65" s="817"/>
      <c r="DD65" s="817"/>
      <c r="DE65" s="817"/>
      <c r="DF65" s="818"/>
      <c r="DG65" s="816"/>
      <c r="DH65" s="817"/>
      <c r="DI65" s="817"/>
      <c r="DJ65" s="817"/>
      <c r="DK65" s="818"/>
      <c r="DL65" s="816"/>
      <c r="DM65" s="817"/>
      <c r="DN65" s="817"/>
      <c r="DO65" s="817"/>
      <c r="DP65" s="818"/>
      <c r="DQ65" s="816"/>
      <c r="DR65" s="817"/>
      <c r="DS65" s="817"/>
      <c r="DT65" s="817"/>
      <c r="DU65" s="818"/>
      <c r="DV65" s="826"/>
      <c r="DW65" s="827"/>
      <c r="DX65" s="827"/>
      <c r="DY65" s="827"/>
      <c r="DZ65" s="828"/>
      <c r="EA65" s="246"/>
    </row>
    <row r="66" spans="1:131" s="247" customFormat="1" ht="26.25" customHeight="1" x14ac:dyDescent="0.2">
      <c r="A66" s="782" t="s">
        <v>412</v>
      </c>
      <c r="B66" s="783"/>
      <c r="C66" s="783"/>
      <c r="D66" s="783"/>
      <c r="E66" s="783"/>
      <c r="F66" s="783"/>
      <c r="G66" s="783"/>
      <c r="H66" s="783"/>
      <c r="I66" s="783"/>
      <c r="J66" s="783"/>
      <c r="K66" s="783"/>
      <c r="L66" s="783"/>
      <c r="M66" s="783"/>
      <c r="N66" s="783"/>
      <c r="O66" s="783"/>
      <c r="P66" s="784"/>
      <c r="Q66" s="759" t="s">
        <v>393</v>
      </c>
      <c r="R66" s="760"/>
      <c r="S66" s="760"/>
      <c r="T66" s="760"/>
      <c r="U66" s="761"/>
      <c r="V66" s="759" t="s">
        <v>413</v>
      </c>
      <c r="W66" s="760"/>
      <c r="X66" s="760"/>
      <c r="Y66" s="760"/>
      <c r="Z66" s="761"/>
      <c r="AA66" s="759" t="s">
        <v>395</v>
      </c>
      <c r="AB66" s="760"/>
      <c r="AC66" s="760"/>
      <c r="AD66" s="760"/>
      <c r="AE66" s="761"/>
      <c r="AF66" s="894" t="s">
        <v>396</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566</v>
      </c>
      <c r="C68" s="912"/>
      <c r="D68" s="912"/>
      <c r="E68" s="912"/>
      <c r="F68" s="912"/>
      <c r="G68" s="912"/>
      <c r="H68" s="912"/>
      <c r="I68" s="912"/>
      <c r="J68" s="912"/>
      <c r="K68" s="912"/>
      <c r="L68" s="912"/>
      <c r="M68" s="912"/>
      <c r="N68" s="912"/>
      <c r="O68" s="912"/>
      <c r="P68" s="913"/>
      <c r="Q68" s="914">
        <v>729</v>
      </c>
      <c r="R68" s="908"/>
      <c r="S68" s="908"/>
      <c r="T68" s="908"/>
      <c r="U68" s="908"/>
      <c r="V68" s="908">
        <v>726</v>
      </c>
      <c r="W68" s="908"/>
      <c r="X68" s="908"/>
      <c r="Y68" s="908"/>
      <c r="Z68" s="908"/>
      <c r="AA68" s="908">
        <v>3</v>
      </c>
      <c r="AB68" s="908"/>
      <c r="AC68" s="908"/>
      <c r="AD68" s="908"/>
      <c r="AE68" s="908"/>
      <c r="AF68" s="908">
        <v>3</v>
      </c>
      <c r="AG68" s="908"/>
      <c r="AH68" s="908"/>
      <c r="AI68" s="908"/>
      <c r="AJ68" s="908"/>
      <c r="AK68" s="908">
        <v>0</v>
      </c>
      <c r="AL68" s="908"/>
      <c r="AM68" s="908"/>
      <c r="AN68" s="908"/>
      <c r="AO68" s="908"/>
      <c r="AP68" s="908">
        <v>110</v>
      </c>
      <c r="AQ68" s="908"/>
      <c r="AR68" s="908"/>
      <c r="AS68" s="908"/>
      <c r="AT68" s="908"/>
      <c r="AU68" s="908">
        <v>76.802000000000007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567</v>
      </c>
      <c r="C69" s="916"/>
      <c r="D69" s="916"/>
      <c r="E69" s="916"/>
      <c r="F69" s="916"/>
      <c r="G69" s="916"/>
      <c r="H69" s="916"/>
      <c r="I69" s="916"/>
      <c r="J69" s="916"/>
      <c r="K69" s="916"/>
      <c r="L69" s="916"/>
      <c r="M69" s="916"/>
      <c r="N69" s="916"/>
      <c r="O69" s="916"/>
      <c r="P69" s="917"/>
      <c r="Q69" s="918">
        <v>4526</v>
      </c>
      <c r="R69" s="873"/>
      <c r="S69" s="873"/>
      <c r="T69" s="873"/>
      <c r="U69" s="873"/>
      <c r="V69" s="873">
        <v>4075</v>
      </c>
      <c r="W69" s="873"/>
      <c r="X69" s="873"/>
      <c r="Y69" s="873"/>
      <c r="Z69" s="873"/>
      <c r="AA69" s="873">
        <v>451</v>
      </c>
      <c r="AB69" s="873"/>
      <c r="AC69" s="873"/>
      <c r="AD69" s="873"/>
      <c r="AE69" s="873"/>
      <c r="AF69" s="873">
        <v>451</v>
      </c>
      <c r="AG69" s="873"/>
      <c r="AH69" s="873"/>
      <c r="AI69" s="873"/>
      <c r="AJ69" s="873"/>
      <c r="AK69" s="873">
        <v>5</v>
      </c>
      <c r="AL69" s="873"/>
      <c r="AM69" s="873"/>
      <c r="AN69" s="873"/>
      <c r="AO69" s="873"/>
      <c r="AP69" s="873" t="s">
        <v>503</v>
      </c>
      <c r="AQ69" s="873"/>
      <c r="AR69" s="873"/>
      <c r="AS69" s="873"/>
      <c r="AT69" s="873"/>
      <c r="AU69" s="873" t="s">
        <v>503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568</v>
      </c>
      <c r="C70" s="916"/>
      <c r="D70" s="916"/>
      <c r="E70" s="916"/>
      <c r="F70" s="916"/>
      <c r="G70" s="916"/>
      <c r="H70" s="916"/>
      <c r="I70" s="916"/>
      <c r="J70" s="916"/>
      <c r="K70" s="916"/>
      <c r="L70" s="916"/>
      <c r="M70" s="916"/>
      <c r="N70" s="916"/>
      <c r="O70" s="916"/>
      <c r="P70" s="917"/>
      <c r="Q70" s="918">
        <v>518</v>
      </c>
      <c r="R70" s="873"/>
      <c r="S70" s="873"/>
      <c r="T70" s="873"/>
      <c r="U70" s="873"/>
      <c r="V70" s="873">
        <v>504</v>
      </c>
      <c r="W70" s="873"/>
      <c r="X70" s="873"/>
      <c r="Y70" s="873"/>
      <c r="Z70" s="873"/>
      <c r="AA70" s="873">
        <v>14</v>
      </c>
      <c r="AB70" s="873"/>
      <c r="AC70" s="873"/>
      <c r="AD70" s="873"/>
      <c r="AE70" s="873"/>
      <c r="AF70" s="873">
        <v>14</v>
      </c>
      <c r="AG70" s="873"/>
      <c r="AH70" s="873"/>
      <c r="AI70" s="873"/>
      <c r="AJ70" s="873"/>
      <c r="AK70" s="873">
        <v>48</v>
      </c>
      <c r="AL70" s="873"/>
      <c r="AM70" s="873"/>
      <c r="AN70" s="873"/>
      <c r="AO70" s="873"/>
      <c r="AP70" s="873" t="s">
        <v>503</v>
      </c>
      <c r="AQ70" s="873"/>
      <c r="AR70" s="873"/>
      <c r="AS70" s="873"/>
      <c r="AT70" s="873"/>
      <c r="AU70" s="873" t="s">
        <v>503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569</v>
      </c>
      <c r="C71" s="916"/>
      <c r="D71" s="916"/>
      <c r="E71" s="916"/>
      <c r="F71" s="916"/>
      <c r="G71" s="916"/>
      <c r="H71" s="916"/>
      <c r="I71" s="916"/>
      <c r="J71" s="916"/>
      <c r="K71" s="916"/>
      <c r="L71" s="916"/>
      <c r="M71" s="916"/>
      <c r="N71" s="916"/>
      <c r="O71" s="916"/>
      <c r="P71" s="917"/>
      <c r="Q71" s="918">
        <v>143454</v>
      </c>
      <c r="R71" s="873"/>
      <c r="S71" s="873"/>
      <c r="T71" s="873"/>
      <c r="U71" s="873"/>
      <c r="V71" s="873">
        <v>139425</v>
      </c>
      <c r="W71" s="873"/>
      <c r="X71" s="873"/>
      <c r="Y71" s="873"/>
      <c r="Z71" s="873"/>
      <c r="AA71" s="873">
        <v>4029</v>
      </c>
      <c r="AB71" s="873"/>
      <c r="AC71" s="873"/>
      <c r="AD71" s="873"/>
      <c r="AE71" s="873"/>
      <c r="AF71" s="873">
        <v>4029</v>
      </c>
      <c r="AG71" s="873"/>
      <c r="AH71" s="873"/>
      <c r="AI71" s="873"/>
      <c r="AJ71" s="873"/>
      <c r="AK71" s="873">
        <v>2264</v>
      </c>
      <c r="AL71" s="873"/>
      <c r="AM71" s="873"/>
      <c r="AN71" s="873"/>
      <c r="AO71" s="873"/>
      <c r="AP71" s="873" t="s">
        <v>503</v>
      </c>
      <c r="AQ71" s="873"/>
      <c r="AR71" s="873"/>
      <c r="AS71" s="873"/>
      <c r="AT71" s="873"/>
      <c r="AU71" s="873" t="s">
        <v>503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570</v>
      </c>
      <c r="C72" s="916"/>
      <c r="D72" s="916"/>
      <c r="E72" s="916"/>
      <c r="F72" s="916"/>
      <c r="G72" s="916"/>
      <c r="H72" s="916"/>
      <c r="I72" s="916"/>
      <c r="J72" s="916"/>
      <c r="K72" s="916"/>
      <c r="L72" s="916"/>
      <c r="M72" s="916"/>
      <c r="N72" s="916"/>
      <c r="O72" s="916"/>
      <c r="P72" s="917"/>
      <c r="Q72" s="918">
        <v>7624</v>
      </c>
      <c r="R72" s="873"/>
      <c r="S72" s="873"/>
      <c r="T72" s="873"/>
      <c r="U72" s="873"/>
      <c r="V72" s="873">
        <v>7622</v>
      </c>
      <c r="W72" s="873"/>
      <c r="X72" s="873"/>
      <c r="Y72" s="873"/>
      <c r="Z72" s="873"/>
      <c r="AA72" s="873">
        <v>2</v>
      </c>
      <c r="AB72" s="873"/>
      <c r="AC72" s="873"/>
      <c r="AD72" s="873"/>
      <c r="AE72" s="873"/>
      <c r="AF72" s="873">
        <v>2</v>
      </c>
      <c r="AG72" s="873"/>
      <c r="AH72" s="873"/>
      <c r="AI72" s="873"/>
      <c r="AJ72" s="873"/>
      <c r="AK72" s="873" t="s">
        <v>591</v>
      </c>
      <c r="AL72" s="873"/>
      <c r="AM72" s="873"/>
      <c r="AN72" s="873"/>
      <c r="AO72" s="873"/>
      <c r="AP72" s="873" t="s">
        <v>503</v>
      </c>
      <c r="AQ72" s="873"/>
      <c r="AR72" s="873"/>
      <c r="AS72" s="873"/>
      <c r="AT72" s="873"/>
      <c r="AU72" s="873" t="s">
        <v>503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571</v>
      </c>
      <c r="C73" s="916"/>
      <c r="D73" s="916"/>
      <c r="E73" s="916"/>
      <c r="F73" s="916"/>
      <c r="G73" s="916"/>
      <c r="H73" s="916"/>
      <c r="I73" s="916"/>
      <c r="J73" s="916"/>
      <c r="K73" s="916"/>
      <c r="L73" s="916"/>
      <c r="M73" s="916"/>
      <c r="N73" s="916"/>
      <c r="O73" s="916"/>
      <c r="P73" s="917"/>
      <c r="Q73" s="918">
        <v>1084</v>
      </c>
      <c r="R73" s="873"/>
      <c r="S73" s="873"/>
      <c r="T73" s="873"/>
      <c r="U73" s="873"/>
      <c r="V73" s="873">
        <v>1051</v>
      </c>
      <c r="W73" s="873"/>
      <c r="X73" s="873"/>
      <c r="Y73" s="873"/>
      <c r="Z73" s="873"/>
      <c r="AA73" s="873">
        <v>32</v>
      </c>
      <c r="AB73" s="873"/>
      <c r="AC73" s="873"/>
      <c r="AD73" s="873"/>
      <c r="AE73" s="873"/>
      <c r="AF73" s="873">
        <v>32</v>
      </c>
      <c r="AG73" s="873"/>
      <c r="AH73" s="873"/>
      <c r="AI73" s="873"/>
      <c r="AJ73" s="873"/>
      <c r="AK73" s="873">
        <v>59</v>
      </c>
      <c r="AL73" s="873"/>
      <c r="AM73" s="873"/>
      <c r="AN73" s="873"/>
      <c r="AO73" s="873"/>
      <c r="AP73" s="873">
        <v>169</v>
      </c>
      <c r="AQ73" s="873"/>
      <c r="AR73" s="873"/>
      <c r="AS73" s="873"/>
      <c r="AT73" s="873"/>
      <c r="AU73" s="873">
        <v>16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572</v>
      </c>
      <c r="C74" s="916"/>
      <c r="D74" s="916"/>
      <c r="E74" s="916"/>
      <c r="F74" s="916"/>
      <c r="G74" s="916"/>
      <c r="H74" s="916"/>
      <c r="I74" s="916"/>
      <c r="J74" s="916"/>
      <c r="K74" s="916"/>
      <c r="L74" s="916"/>
      <c r="M74" s="916"/>
      <c r="N74" s="916"/>
      <c r="O74" s="916"/>
      <c r="P74" s="917"/>
      <c r="Q74" s="918">
        <v>320</v>
      </c>
      <c r="R74" s="873"/>
      <c r="S74" s="873"/>
      <c r="T74" s="873"/>
      <c r="U74" s="873"/>
      <c r="V74" s="873">
        <v>305</v>
      </c>
      <c r="W74" s="873"/>
      <c r="X74" s="873"/>
      <c r="Y74" s="873"/>
      <c r="Z74" s="873"/>
      <c r="AA74" s="873">
        <v>15</v>
      </c>
      <c r="AB74" s="873"/>
      <c r="AC74" s="873"/>
      <c r="AD74" s="873"/>
      <c r="AE74" s="873"/>
      <c r="AF74" s="873">
        <v>15</v>
      </c>
      <c r="AG74" s="873"/>
      <c r="AH74" s="873"/>
      <c r="AI74" s="873"/>
      <c r="AJ74" s="873"/>
      <c r="AK74" s="873">
        <v>25</v>
      </c>
      <c r="AL74" s="873"/>
      <c r="AM74" s="873"/>
      <c r="AN74" s="873"/>
      <c r="AO74" s="873"/>
      <c r="AP74" s="873" t="s">
        <v>503</v>
      </c>
      <c r="AQ74" s="873"/>
      <c r="AR74" s="873"/>
      <c r="AS74" s="873"/>
      <c r="AT74" s="873"/>
      <c r="AU74" s="873" t="s">
        <v>503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573</v>
      </c>
      <c r="C75" s="916"/>
      <c r="D75" s="916"/>
      <c r="E75" s="916"/>
      <c r="F75" s="916"/>
      <c r="G75" s="916"/>
      <c r="H75" s="916"/>
      <c r="I75" s="916"/>
      <c r="J75" s="916"/>
      <c r="K75" s="916"/>
      <c r="L75" s="916"/>
      <c r="M75" s="916"/>
      <c r="N75" s="916"/>
      <c r="O75" s="916"/>
      <c r="P75" s="917"/>
      <c r="Q75" s="921">
        <v>589</v>
      </c>
      <c r="R75" s="922"/>
      <c r="S75" s="922"/>
      <c r="T75" s="922"/>
      <c r="U75" s="872"/>
      <c r="V75" s="923">
        <v>581</v>
      </c>
      <c r="W75" s="922"/>
      <c r="X75" s="922"/>
      <c r="Y75" s="922"/>
      <c r="Z75" s="872"/>
      <c r="AA75" s="923">
        <v>8</v>
      </c>
      <c r="AB75" s="922"/>
      <c r="AC75" s="922"/>
      <c r="AD75" s="922"/>
      <c r="AE75" s="872"/>
      <c r="AF75" s="923">
        <v>8</v>
      </c>
      <c r="AG75" s="922"/>
      <c r="AH75" s="922"/>
      <c r="AI75" s="922"/>
      <c r="AJ75" s="872"/>
      <c r="AK75" s="923">
        <v>41</v>
      </c>
      <c r="AL75" s="922"/>
      <c r="AM75" s="922"/>
      <c r="AN75" s="922"/>
      <c r="AO75" s="872"/>
      <c r="AP75" s="923">
        <v>1527</v>
      </c>
      <c r="AQ75" s="922"/>
      <c r="AR75" s="922"/>
      <c r="AS75" s="922"/>
      <c r="AT75" s="872"/>
      <c r="AU75" s="923">
        <v>46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574</v>
      </c>
      <c r="C76" s="916"/>
      <c r="D76" s="916"/>
      <c r="E76" s="916"/>
      <c r="F76" s="916"/>
      <c r="G76" s="916"/>
      <c r="H76" s="916"/>
      <c r="I76" s="916"/>
      <c r="J76" s="916"/>
      <c r="K76" s="916"/>
      <c r="L76" s="916"/>
      <c r="M76" s="916"/>
      <c r="N76" s="916"/>
      <c r="O76" s="916"/>
      <c r="P76" s="917"/>
      <c r="Q76" s="921">
        <v>14</v>
      </c>
      <c r="R76" s="922"/>
      <c r="S76" s="922"/>
      <c r="T76" s="922"/>
      <c r="U76" s="872"/>
      <c r="V76" s="923">
        <v>5</v>
      </c>
      <c r="W76" s="922"/>
      <c r="X76" s="922"/>
      <c r="Y76" s="922"/>
      <c r="Z76" s="872"/>
      <c r="AA76" s="923">
        <v>8</v>
      </c>
      <c r="AB76" s="922"/>
      <c r="AC76" s="922"/>
      <c r="AD76" s="922"/>
      <c r="AE76" s="872"/>
      <c r="AF76" s="923">
        <v>8</v>
      </c>
      <c r="AG76" s="922"/>
      <c r="AH76" s="922"/>
      <c r="AI76" s="922"/>
      <c r="AJ76" s="872"/>
      <c r="AK76" s="923" t="s">
        <v>503</v>
      </c>
      <c r="AL76" s="922"/>
      <c r="AM76" s="922"/>
      <c r="AN76" s="922"/>
      <c r="AO76" s="872"/>
      <c r="AP76" s="923" t="s">
        <v>503</v>
      </c>
      <c r="AQ76" s="922"/>
      <c r="AR76" s="922"/>
      <c r="AS76" s="922"/>
      <c r="AT76" s="872"/>
      <c r="AU76" s="923" t="s">
        <v>503</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575</v>
      </c>
      <c r="C77" s="916"/>
      <c r="D77" s="916"/>
      <c r="E77" s="916"/>
      <c r="F77" s="916"/>
      <c r="G77" s="916"/>
      <c r="H77" s="916"/>
      <c r="I77" s="916"/>
      <c r="J77" s="916"/>
      <c r="K77" s="916"/>
      <c r="L77" s="916"/>
      <c r="M77" s="916"/>
      <c r="N77" s="916"/>
      <c r="O77" s="916"/>
      <c r="P77" s="917"/>
      <c r="Q77" s="921">
        <v>8</v>
      </c>
      <c r="R77" s="922"/>
      <c r="S77" s="922"/>
      <c r="T77" s="922"/>
      <c r="U77" s="872"/>
      <c r="V77" s="923">
        <v>6</v>
      </c>
      <c r="W77" s="922"/>
      <c r="X77" s="922"/>
      <c r="Y77" s="922"/>
      <c r="Z77" s="872"/>
      <c r="AA77" s="923">
        <v>2</v>
      </c>
      <c r="AB77" s="922"/>
      <c r="AC77" s="922"/>
      <c r="AD77" s="922"/>
      <c r="AE77" s="872"/>
      <c r="AF77" s="923">
        <v>2</v>
      </c>
      <c r="AG77" s="922"/>
      <c r="AH77" s="922"/>
      <c r="AI77" s="922"/>
      <c r="AJ77" s="872"/>
      <c r="AK77" s="923" t="s">
        <v>503</v>
      </c>
      <c r="AL77" s="922"/>
      <c r="AM77" s="922"/>
      <c r="AN77" s="922"/>
      <c r="AO77" s="872"/>
      <c r="AP77" s="923" t="s">
        <v>503</v>
      </c>
      <c r="AQ77" s="922"/>
      <c r="AR77" s="922"/>
      <c r="AS77" s="922"/>
      <c r="AT77" s="872"/>
      <c r="AU77" s="923" t="s">
        <v>503</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576</v>
      </c>
      <c r="C78" s="916"/>
      <c r="D78" s="916"/>
      <c r="E78" s="916"/>
      <c r="F78" s="916"/>
      <c r="G78" s="916"/>
      <c r="H78" s="916"/>
      <c r="I78" s="916"/>
      <c r="J78" s="916"/>
      <c r="K78" s="916"/>
      <c r="L78" s="916"/>
      <c r="M78" s="916"/>
      <c r="N78" s="916"/>
      <c r="O78" s="916"/>
      <c r="P78" s="917"/>
      <c r="Q78" s="918">
        <v>1</v>
      </c>
      <c r="R78" s="873"/>
      <c r="S78" s="873"/>
      <c r="T78" s="873"/>
      <c r="U78" s="873"/>
      <c r="V78" s="873">
        <v>0</v>
      </c>
      <c r="W78" s="873"/>
      <c r="X78" s="873"/>
      <c r="Y78" s="873"/>
      <c r="Z78" s="873"/>
      <c r="AA78" s="873">
        <v>0</v>
      </c>
      <c r="AB78" s="873"/>
      <c r="AC78" s="873"/>
      <c r="AD78" s="873"/>
      <c r="AE78" s="873"/>
      <c r="AF78" s="873">
        <v>0</v>
      </c>
      <c r="AG78" s="873"/>
      <c r="AH78" s="873"/>
      <c r="AI78" s="873"/>
      <c r="AJ78" s="873"/>
      <c r="AK78" s="873" t="s">
        <v>503</v>
      </c>
      <c r="AL78" s="873"/>
      <c r="AM78" s="873"/>
      <c r="AN78" s="873"/>
      <c r="AO78" s="873"/>
      <c r="AP78" s="873" t="s">
        <v>503</v>
      </c>
      <c r="AQ78" s="873"/>
      <c r="AR78" s="873"/>
      <c r="AS78" s="873"/>
      <c r="AT78" s="873"/>
      <c r="AU78" s="873" t="s">
        <v>503</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586</v>
      </c>
      <c r="C79" s="916"/>
      <c r="D79" s="916"/>
      <c r="E79" s="916"/>
      <c r="F79" s="916"/>
      <c r="G79" s="916"/>
      <c r="H79" s="916"/>
      <c r="I79" s="916"/>
      <c r="J79" s="916"/>
      <c r="K79" s="916"/>
      <c r="L79" s="916"/>
      <c r="M79" s="916"/>
      <c r="N79" s="916"/>
      <c r="O79" s="916"/>
      <c r="P79" s="917"/>
      <c r="Q79" s="918">
        <v>22618</v>
      </c>
      <c r="R79" s="873"/>
      <c r="S79" s="873"/>
      <c r="T79" s="873"/>
      <c r="U79" s="873"/>
      <c r="V79" s="873">
        <v>20172</v>
      </c>
      <c r="W79" s="873"/>
      <c r="X79" s="873"/>
      <c r="Y79" s="873"/>
      <c r="Z79" s="873"/>
      <c r="AA79" s="873">
        <v>2446</v>
      </c>
      <c r="AB79" s="873"/>
      <c r="AC79" s="873"/>
      <c r="AD79" s="873"/>
      <c r="AE79" s="873"/>
      <c r="AF79" s="873">
        <v>32681</v>
      </c>
      <c r="AG79" s="873"/>
      <c r="AH79" s="873"/>
      <c r="AI79" s="873"/>
      <c r="AJ79" s="873"/>
      <c r="AK79" s="873" t="s">
        <v>592</v>
      </c>
      <c r="AL79" s="873"/>
      <c r="AM79" s="873"/>
      <c r="AN79" s="873"/>
      <c r="AO79" s="873"/>
      <c r="AP79" s="873">
        <v>55385</v>
      </c>
      <c r="AQ79" s="873"/>
      <c r="AR79" s="873"/>
      <c r="AS79" s="873"/>
      <c r="AT79" s="873"/>
      <c r="AU79" s="873">
        <v>1163</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389</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37246</v>
      </c>
      <c r="AG88" s="884"/>
      <c r="AH88" s="884"/>
      <c r="AI88" s="884"/>
      <c r="AJ88" s="884"/>
      <c r="AK88" s="881"/>
      <c r="AL88" s="881"/>
      <c r="AM88" s="881"/>
      <c r="AN88" s="881"/>
      <c r="AO88" s="881"/>
      <c r="AP88" s="884">
        <v>57192</v>
      </c>
      <c r="AQ88" s="884"/>
      <c r="AR88" s="884"/>
      <c r="AS88" s="884"/>
      <c r="AT88" s="884"/>
      <c r="AU88" s="884">
        <v>1302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140</v>
      </c>
      <c r="CS102" s="892"/>
      <c r="CT102" s="892"/>
      <c r="CU102" s="892"/>
      <c r="CV102" s="935"/>
      <c r="CW102" s="934">
        <v>11</v>
      </c>
      <c r="CX102" s="892"/>
      <c r="CY102" s="892"/>
      <c r="CZ102" s="892"/>
      <c r="DA102" s="935"/>
      <c r="DB102" s="934">
        <v>160</v>
      </c>
      <c r="DC102" s="892"/>
      <c r="DD102" s="892"/>
      <c r="DE102" s="892"/>
      <c r="DF102" s="935"/>
      <c r="DG102" s="934" t="s">
        <v>589</v>
      </c>
      <c r="DH102" s="892"/>
      <c r="DI102" s="892"/>
      <c r="DJ102" s="892"/>
      <c r="DK102" s="935"/>
      <c r="DL102" s="934" t="s">
        <v>589</v>
      </c>
      <c r="DM102" s="892"/>
      <c r="DN102" s="892"/>
      <c r="DO102" s="892"/>
      <c r="DP102" s="935"/>
      <c r="DQ102" s="934">
        <v>46</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308</v>
      </c>
      <c r="AG109" s="937"/>
      <c r="AH109" s="937"/>
      <c r="AI109" s="937"/>
      <c r="AJ109" s="938"/>
      <c r="AK109" s="936" t="s">
        <v>307</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308</v>
      </c>
      <c r="BW109" s="937"/>
      <c r="BX109" s="937"/>
      <c r="BY109" s="937"/>
      <c r="BZ109" s="938"/>
      <c r="CA109" s="936" t="s">
        <v>307</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308</v>
      </c>
      <c r="DM109" s="937"/>
      <c r="DN109" s="937"/>
      <c r="DO109" s="937"/>
      <c r="DP109" s="938"/>
      <c r="DQ109" s="936" t="s">
        <v>307</v>
      </c>
      <c r="DR109" s="937"/>
      <c r="DS109" s="937"/>
      <c r="DT109" s="937"/>
      <c r="DU109" s="938"/>
      <c r="DV109" s="936" t="s">
        <v>427</v>
      </c>
      <c r="DW109" s="937"/>
      <c r="DX109" s="937"/>
      <c r="DY109" s="937"/>
      <c r="DZ109" s="939"/>
    </row>
    <row r="110" spans="1:131" s="246" customFormat="1" ht="26.25" customHeight="1" x14ac:dyDescent="0.2">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1075083</v>
      </c>
      <c r="AB110" s="944"/>
      <c r="AC110" s="944"/>
      <c r="AD110" s="944"/>
      <c r="AE110" s="945"/>
      <c r="AF110" s="946">
        <v>1150692</v>
      </c>
      <c r="AG110" s="944"/>
      <c r="AH110" s="944"/>
      <c r="AI110" s="944"/>
      <c r="AJ110" s="945"/>
      <c r="AK110" s="946">
        <v>1409718</v>
      </c>
      <c r="AL110" s="944"/>
      <c r="AM110" s="944"/>
      <c r="AN110" s="944"/>
      <c r="AO110" s="945"/>
      <c r="AP110" s="947">
        <v>24.7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12209870</v>
      </c>
      <c r="BR110" s="979"/>
      <c r="BS110" s="979"/>
      <c r="BT110" s="979"/>
      <c r="BU110" s="979"/>
      <c r="BV110" s="979">
        <v>12583582</v>
      </c>
      <c r="BW110" s="979"/>
      <c r="BX110" s="979"/>
      <c r="BY110" s="979"/>
      <c r="BZ110" s="979"/>
      <c r="CA110" s="979">
        <v>12464096</v>
      </c>
      <c r="CB110" s="979"/>
      <c r="CC110" s="979"/>
      <c r="CD110" s="979"/>
      <c r="CE110" s="979"/>
      <c r="CF110" s="993">
        <v>218.7</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154528</v>
      </c>
      <c r="DH110" s="979"/>
      <c r="DI110" s="979"/>
      <c r="DJ110" s="979"/>
      <c r="DK110" s="979"/>
      <c r="DL110" s="979">
        <v>139208</v>
      </c>
      <c r="DM110" s="979"/>
      <c r="DN110" s="979"/>
      <c r="DO110" s="979"/>
      <c r="DP110" s="979"/>
      <c r="DQ110" s="979">
        <v>135425</v>
      </c>
      <c r="DR110" s="979"/>
      <c r="DS110" s="979"/>
      <c r="DT110" s="979"/>
      <c r="DU110" s="979"/>
      <c r="DV110" s="980">
        <v>2.4</v>
      </c>
      <c r="DW110" s="980"/>
      <c r="DX110" s="980"/>
      <c r="DY110" s="980"/>
      <c r="DZ110" s="981"/>
    </row>
    <row r="111" spans="1:131" s="246" customFormat="1" ht="26.25" customHeight="1" x14ac:dyDescent="0.2">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130</v>
      </c>
      <c r="AB111" s="986"/>
      <c r="AC111" s="986"/>
      <c r="AD111" s="986"/>
      <c r="AE111" s="987"/>
      <c r="AF111" s="988" t="s">
        <v>130</v>
      </c>
      <c r="AG111" s="986"/>
      <c r="AH111" s="986"/>
      <c r="AI111" s="986"/>
      <c r="AJ111" s="987"/>
      <c r="AK111" s="988" t="s">
        <v>130</v>
      </c>
      <c r="AL111" s="986"/>
      <c r="AM111" s="986"/>
      <c r="AN111" s="986"/>
      <c r="AO111" s="987"/>
      <c r="AP111" s="989" t="s">
        <v>130</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v>167072</v>
      </c>
      <c r="BR111" s="972"/>
      <c r="BS111" s="972"/>
      <c r="BT111" s="972"/>
      <c r="BU111" s="972"/>
      <c r="BV111" s="972">
        <v>148062</v>
      </c>
      <c r="BW111" s="972"/>
      <c r="BX111" s="972"/>
      <c r="BY111" s="972"/>
      <c r="BZ111" s="972"/>
      <c r="CA111" s="972">
        <v>141190</v>
      </c>
      <c r="CB111" s="972"/>
      <c r="CC111" s="972"/>
      <c r="CD111" s="972"/>
      <c r="CE111" s="972"/>
      <c r="CF111" s="966">
        <v>2.5</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130</v>
      </c>
      <c r="DH111" s="972"/>
      <c r="DI111" s="972"/>
      <c r="DJ111" s="972"/>
      <c r="DK111" s="972"/>
      <c r="DL111" s="972" t="s">
        <v>130</v>
      </c>
      <c r="DM111" s="972"/>
      <c r="DN111" s="972"/>
      <c r="DO111" s="972"/>
      <c r="DP111" s="972"/>
      <c r="DQ111" s="972" t="s">
        <v>130</v>
      </c>
      <c r="DR111" s="972"/>
      <c r="DS111" s="972"/>
      <c r="DT111" s="972"/>
      <c r="DU111" s="972"/>
      <c r="DV111" s="973" t="s">
        <v>130</v>
      </c>
      <c r="DW111" s="973"/>
      <c r="DX111" s="973"/>
      <c r="DY111" s="973"/>
      <c r="DZ111" s="974"/>
    </row>
    <row r="112" spans="1:131" s="246" customFormat="1" ht="26.25" customHeight="1" x14ac:dyDescent="0.2">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130</v>
      </c>
      <c r="AB112" s="1011"/>
      <c r="AC112" s="1011"/>
      <c r="AD112" s="1011"/>
      <c r="AE112" s="1012"/>
      <c r="AF112" s="1013" t="s">
        <v>130</v>
      </c>
      <c r="AG112" s="1011"/>
      <c r="AH112" s="1011"/>
      <c r="AI112" s="1011"/>
      <c r="AJ112" s="1012"/>
      <c r="AK112" s="1013" t="s">
        <v>130</v>
      </c>
      <c r="AL112" s="1011"/>
      <c r="AM112" s="1011"/>
      <c r="AN112" s="1011"/>
      <c r="AO112" s="1012"/>
      <c r="AP112" s="1014" t="s">
        <v>130</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1904220</v>
      </c>
      <c r="BR112" s="972"/>
      <c r="BS112" s="972"/>
      <c r="BT112" s="972"/>
      <c r="BU112" s="972"/>
      <c r="BV112" s="972">
        <v>1585972</v>
      </c>
      <c r="BW112" s="972"/>
      <c r="BX112" s="972"/>
      <c r="BY112" s="972"/>
      <c r="BZ112" s="972"/>
      <c r="CA112" s="972">
        <v>1246926</v>
      </c>
      <c r="CB112" s="972"/>
      <c r="CC112" s="972"/>
      <c r="CD112" s="972"/>
      <c r="CE112" s="972"/>
      <c r="CF112" s="966">
        <v>21.9</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130</v>
      </c>
      <c r="DH112" s="972"/>
      <c r="DI112" s="972"/>
      <c r="DJ112" s="972"/>
      <c r="DK112" s="972"/>
      <c r="DL112" s="972" t="s">
        <v>130</v>
      </c>
      <c r="DM112" s="972"/>
      <c r="DN112" s="972"/>
      <c r="DO112" s="972"/>
      <c r="DP112" s="972"/>
      <c r="DQ112" s="972" t="s">
        <v>130</v>
      </c>
      <c r="DR112" s="972"/>
      <c r="DS112" s="972"/>
      <c r="DT112" s="972"/>
      <c r="DU112" s="972"/>
      <c r="DV112" s="973" t="s">
        <v>130</v>
      </c>
      <c r="DW112" s="973"/>
      <c r="DX112" s="973"/>
      <c r="DY112" s="973"/>
      <c r="DZ112" s="974"/>
    </row>
    <row r="113" spans="1:130" s="246" customFormat="1" ht="26.25" customHeight="1" x14ac:dyDescent="0.2">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211223</v>
      </c>
      <c r="AB113" s="986"/>
      <c r="AC113" s="986"/>
      <c r="AD113" s="986"/>
      <c r="AE113" s="987"/>
      <c r="AF113" s="988">
        <v>202739</v>
      </c>
      <c r="AG113" s="986"/>
      <c r="AH113" s="986"/>
      <c r="AI113" s="986"/>
      <c r="AJ113" s="987"/>
      <c r="AK113" s="988">
        <v>135294</v>
      </c>
      <c r="AL113" s="986"/>
      <c r="AM113" s="986"/>
      <c r="AN113" s="986"/>
      <c r="AO113" s="987"/>
      <c r="AP113" s="989">
        <v>2.4</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180574</v>
      </c>
      <c r="BR113" s="972"/>
      <c r="BS113" s="972"/>
      <c r="BT113" s="972"/>
      <c r="BU113" s="972"/>
      <c r="BV113" s="972">
        <v>162802</v>
      </c>
      <c r="BW113" s="972"/>
      <c r="BX113" s="972"/>
      <c r="BY113" s="972"/>
      <c r="BZ113" s="972"/>
      <c r="CA113" s="972">
        <v>1301635</v>
      </c>
      <c r="CB113" s="972"/>
      <c r="CC113" s="972"/>
      <c r="CD113" s="972"/>
      <c r="CE113" s="972"/>
      <c r="CF113" s="966">
        <v>22.8</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130</v>
      </c>
      <c r="DM113" s="1011"/>
      <c r="DN113" s="1011"/>
      <c r="DO113" s="1011"/>
      <c r="DP113" s="1012"/>
      <c r="DQ113" s="1013" t="s">
        <v>130</v>
      </c>
      <c r="DR113" s="1011"/>
      <c r="DS113" s="1011"/>
      <c r="DT113" s="1011"/>
      <c r="DU113" s="1012"/>
      <c r="DV113" s="1014" t="s">
        <v>130</v>
      </c>
      <c r="DW113" s="1015"/>
      <c r="DX113" s="1015"/>
      <c r="DY113" s="1015"/>
      <c r="DZ113" s="1016"/>
    </row>
    <row r="114" spans="1:130" s="246" customFormat="1" ht="26.25" customHeight="1" x14ac:dyDescent="0.2">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31262</v>
      </c>
      <c r="AB114" s="1011"/>
      <c r="AC114" s="1011"/>
      <c r="AD114" s="1011"/>
      <c r="AE114" s="1012"/>
      <c r="AF114" s="1013">
        <v>21897</v>
      </c>
      <c r="AG114" s="1011"/>
      <c r="AH114" s="1011"/>
      <c r="AI114" s="1011"/>
      <c r="AJ114" s="1012"/>
      <c r="AK114" s="1013">
        <v>119001</v>
      </c>
      <c r="AL114" s="1011"/>
      <c r="AM114" s="1011"/>
      <c r="AN114" s="1011"/>
      <c r="AO114" s="1012"/>
      <c r="AP114" s="1014">
        <v>2.1</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1938765</v>
      </c>
      <c r="BR114" s="972"/>
      <c r="BS114" s="972"/>
      <c r="BT114" s="972"/>
      <c r="BU114" s="972"/>
      <c r="BV114" s="972">
        <v>1710367</v>
      </c>
      <c r="BW114" s="972"/>
      <c r="BX114" s="972"/>
      <c r="BY114" s="972"/>
      <c r="BZ114" s="972"/>
      <c r="CA114" s="972">
        <v>1535441</v>
      </c>
      <c r="CB114" s="972"/>
      <c r="CC114" s="972"/>
      <c r="CD114" s="972"/>
      <c r="CE114" s="972"/>
      <c r="CF114" s="966">
        <v>26.9</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130</v>
      </c>
      <c r="DH114" s="1011"/>
      <c r="DI114" s="1011"/>
      <c r="DJ114" s="1011"/>
      <c r="DK114" s="1012"/>
      <c r="DL114" s="1013" t="s">
        <v>130</v>
      </c>
      <c r="DM114" s="1011"/>
      <c r="DN114" s="1011"/>
      <c r="DO114" s="1011"/>
      <c r="DP114" s="1012"/>
      <c r="DQ114" s="1013" t="s">
        <v>130</v>
      </c>
      <c r="DR114" s="1011"/>
      <c r="DS114" s="1011"/>
      <c r="DT114" s="1011"/>
      <c r="DU114" s="1012"/>
      <c r="DV114" s="1014" t="s">
        <v>130</v>
      </c>
      <c r="DW114" s="1015"/>
      <c r="DX114" s="1015"/>
      <c r="DY114" s="1015"/>
      <c r="DZ114" s="1016"/>
    </row>
    <row r="115" spans="1:130" s="246" customFormat="1" ht="26.25" customHeight="1" x14ac:dyDescent="0.2">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12409</v>
      </c>
      <c r="AB115" s="986"/>
      <c r="AC115" s="986"/>
      <c r="AD115" s="986"/>
      <c r="AE115" s="987"/>
      <c r="AF115" s="988">
        <v>11629</v>
      </c>
      <c r="AG115" s="986"/>
      <c r="AH115" s="986"/>
      <c r="AI115" s="986"/>
      <c r="AJ115" s="987"/>
      <c r="AK115" s="988">
        <v>10616</v>
      </c>
      <c r="AL115" s="986"/>
      <c r="AM115" s="986"/>
      <c r="AN115" s="986"/>
      <c r="AO115" s="987"/>
      <c r="AP115" s="989">
        <v>0.2</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130</v>
      </c>
      <c r="BR115" s="972"/>
      <c r="BS115" s="972"/>
      <c r="BT115" s="972"/>
      <c r="BU115" s="972"/>
      <c r="BV115" s="972" t="s">
        <v>130</v>
      </c>
      <c r="BW115" s="972"/>
      <c r="BX115" s="972"/>
      <c r="BY115" s="972"/>
      <c r="BZ115" s="972"/>
      <c r="CA115" s="972">
        <v>45562</v>
      </c>
      <c r="CB115" s="972"/>
      <c r="CC115" s="972"/>
      <c r="CD115" s="972"/>
      <c r="CE115" s="972"/>
      <c r="CF115" s="966">
        <v>0.8</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130</v>
      </c>
      <c r="DH115" s="1011"/>
      <c r="DI115" s="1011"/>
      <c r="DJ115" s="1011"/>
      <c r="DK115" s="1012"/>
      <c r="DL115" s="1013" t="s">
        <v>130</v>
      </c>
      <c r="DM115" s="1011"/>
      <c r="DN115" s="1011"/>
      <c r="DO115" s="1011"/>
      <c r="DP115" s="1012"/>
      <c r="DQ115" s="1013" t="s">
        <v>130</v>
      </c>
      <c r="DR115" s="1011"/>
      <c r="DS115" s="1011"/>
      <c r="DT115" s="1011"/>
      <c r="DU115" s="1012"/>
      <c r="DV115" s="1014" t="s">
        <v>130</v>
      </c>
      <c r="DW115" s="1015"/>
      <c r="DX115" s="1015"/>
      <c r="DY115" s="1015"/>
      <c r="DZ115" s="1016"/>
    </row>
    <row r="116" spans="1:130" s="246" customFormat="1" ht="26.25" customHeight="1" x14ac:dyDescent="0.2">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130</v>
      </c>
      <c r="AB116" s="1011"/>
      <c r="AC116" s="1011"/>
      <c r="AD116" s="1011"/>
      <c r="AE116" s="1012"/>
      <c r="AF116" s="1013">
        <v>163</v>
      </c>
      <c r="AG116" s="1011"/>
      <c r="AH116" s="1011"/>
      <c r="AI116" s="1011"/>
      <c r="AJ116" s="1012"/>
      <c r="AK116" s="1013">
        <v>329</v>
      </c>
      <c r="AL116" s="1011"/>
      <c r="AM116" s="1011"/>
      <c r="AN116" s="1011"/>
      <c r="AO116" s="1012"/>
      <c r="AP116" s="1014">
        <v>0</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130</v>
      </c>
      <c r="BR116" s="972"/>
      <c r="BS116" s="972"/>
      <c r="BT116" s="972"/>
      <c r="BU116" s="972"/>
      <c r="BV116" s="972" t="s">
        <v>130</v>
      </c>
      <c r="BW116" s="972"/>
      <c r="BX116" s="972"/>
      <c r="BY116" s="972"/>
      <c r="BZ116" s="972"/>
      <c r="CA116" s="972" t="s">
        <v>130</v>
      </c>
      <c r="CB116" s="972"/>
      <c r="CC116" s="972"/>
      <c r="CD116" s="972"/>
      <c r="CE116" s="972"/>
      <c r="CF116" s="966" t="s">
        <v>130</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130</v>
      </c>
      <c r="DH116" s="1011"/>
      <c r="DI116" s="1011"/>
      <c r="DJ116" s="1011"/>
      <c r="DK116" s="1012"/>
      <c r="DL116" s="1013" t="s">
        <v>130</v>
      </c>
      <c r="DM116" s="1011"/>
      <c r="DN116" s="1011"/>
      <c r="DO116" s="1011"/>
      <c r="DP116" s="1012"/>
      <c r="DQ116" s="1013" t="s">
        <v>130</v>
      </c>
      <c r="DR116" s="1011"/>
      <c r="DS116" s="1011"/>
      <c r="DT116" s="1011"/>
      <c r="DU116" s="1012"/>
      <c r="DV116" s="1014" t="s">
        <v>130</v>
      </c>
      <c r="DW116" s="1015"/>
      <c r="DX116" s="1015"/>
      <c r="DY116" s="1015"/>
      <c r="DZ116" s="1016"/>
    </row>
    <row r="117" spans="1:130" s="246" customFormat="1" ht="26.25" customHeight="1" x14ac:dyDescent="0.2">
      <c r="A117" s="956" t="s">
        <v>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1329977</v>
      </c>
      <c r="AB117" s="1029"/>
      <c r="AC117" s="1029"/>
      <c r="AD117" s="1029"/>
      <c r="AE117" s="1030"/>
      <c r="AF117" s="1031">
        <v>1387120</v>
      </c>
      <c r="AG117" s="1029"/>
      <c r="AH117" s="1029"/>
      <c r="AI117" s="1029"/>
      <c r="AJ117" s="1030"/>
      <c r="AK117" s="1031">
        <v>1674958</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130</v>
      </c>
      <c r="BW117" s="972"/>
      <c r="BX117" s="972"/>
      <c r="BY117" s="972"/>
      <c r="BZ117" s="972"/>
      <c r="CA117" s="972" t="s">
        <v>130</v>
      </c>
      <c r="CB117" s="972"/>
      <c r="CC117" s="972"/>
      <c r="CD117" s="972"/>
      <c r="CE117" s="972"/>
      <c r="CF117" s="966" t="s">
        <v>130</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130</v>
      </c>
      <c r="DR117" s="1011"/>
      <c r="DS117" s="1011"/>
      <c r="DT117" s="1011"/>
      <c r="DU117" s="1012"/>
      <c r="DV117" s="1014" t="s">
        <v>130</v>
      </c>
      <c r="DW117" s="1015"/>
      <c r="DX117" s="1015"/>
      <c r="DY117" s="1015"/>
      <c r="DZ117" s="1016"/>
    </row>
    <row r="118" spans="1:130" s="246" customFormat="1" ht="26.25" customHeight="1" x14ac:dyDescent="0.2">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308</v>
      </c>
      <c r="AG118" s="937"/>
      <c r="AH118" s="937"/>
      <c r="AI118" s="937"/>
      <c r="AJ118" s="938"/>
      <c r="AK118" s="936" t="s">
        <v>307</v>
      </c>
      <c r="AL118" s="937"/>
      <c r="AM118" s="937"/>
      <c r="AN118" s="937"/>
      <c r="AO118" s="938"/>
      <c r="AP118" s="1023" t="s">
        <v>427</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130</v>
      </c>
      <c r="BR118" s="1050"/>
      <c r="BS118" s="1050"/>
      <c r="BT118" s="1050"/>
      <c r="BU118" s="1050"/>
      <c r="BV118" s="1050" t="s">
        <v>130</v>
      </c>
      <c r="BW118" s="1050"/>
      <c r="BX118" s="1050"/>
      <c r="BY118" s="1050"/>
      <c r="BZ118" s="1050"/>
      <c r="CA118" s="1050" t="s">
        <v>130</v>
      </c>
      <c r="CB118" s="1050"/>
      <c r="CC118" s="1050"/>
      <c r="CD118" s="1050"/>
      <c r="CE118" s="1050"/>
      <c r="CF118" s="966" t="s">
        <v>130</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130</v>
      </c>
      <c r="DH118" s="1011"/>
      <c r="DI118" s="1011"/>
      <c r="DJ118" s="1011"/>
      <c r="DK118" s="1012"/>
      <c r="DL118" s="1013" t="s">
        <v>130</v>
      </c>
      <c r="DM118" s="1011"/>
      <c r="DN118" s="1011"/>
      <c r="DO118" s="1011"/>
      <c r="DP118" s="1012"/>
      <c r="DQ118" s="1013" t="s">
        <v>130</v>
      </c>
      <c r="DR118" s="1011"/>
      <c r="DS118" s="1011"/>
      <c r="DT118" s="1011"/>
      <c r="DU118" s="1012"/>
      <c r="DV118" s="1014" t="s">
        <v>130</v>
      </c>
      <c r="DW118" s="1015"/>
      <c r="DX118" s="1015"/>
      <c r="DY118" s="1015"/>
      <c r="DZ118" s="1016"/>
    </row>
    <row r="119" spans="1:130" s="246" customFormat="1" ht="26.25" customHeight="1" x14ac:dyDescent="0.2">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7615</v>
      </c>
      <c r="AB119" s="944"/>
      <c r="AC119" s="944"/>
      <c r="AD119" s="944"/>
      <c r="AE119" s="945"/>
      <c r="AF119" s="946">
        <v>7704</v>
      </c>
      <c r="AG119" s="944"/>
      <c r="AH119" s="944"/>
      <c r="AI119" s="944"/>
      <c r="AJ119" s="945"/>
      <c r="AK119" s="946">
        <v>7353</v>
      </c>
      <c r="AL119" s="944"/>
      <c r="AM119" s="944"/>
      <c r="AN119" s="944"/>
      <c r="AO119" s="945"/>
      <c r="AP119" s="947">
        <v>0.1</v>
      </c>
      <c r="AQ119" s="948"/>
      <c r="AR119" s="948"/>
      <c r="AS119" s="948"/>
      <c r="AT119" s="949"/>
      <c r="AU119" s="954"/>
      <c r="AV119" s="955"/>
      <c r="AW119" s="955"/>
      <c r="AX119" s="955"/>
      <c r="AY119" s="955"/>
      <c r="AZ119" s="277" t="s">
        <v>191</v>
      </c>
      <c r="BA119" s="277"/>
      <c r="BB119" s="277"/>
      <c r="BC119" s="277"/>
      <c r="BD119" s="277"/>
      <c r="BE119" s="277"/>
      <c r="BF119" s="277"/>
      <c r="BG119" s="277"/>
      <c r="BH119" s="277"/>
      <c r="BI119" s="277"/>
      <c r="BJ119" s="277"/>
      <c r="BK119" s="277"/>
      <c r="BL119" s="277"/>
      <c r="BM119" s="277"/>
      <c r="BN119" s="277"/>
      <c r="BO119" s="1027" t="s">
        <v>457</v>
      </c>
      <c r="BP119" s="1058"/>
      <c r="BQ119" s="1049">
        <v>16400501</v>
      </c>
      <c r="BR119" s="1050"/>
      <c r="BS119" s="1050"/>
      <c r="BT119" s="1050"/>
      <c r="BU119" s="1050"/>
      <c r="BV119" s="1050">
        <v>16190785</v>
      </c>
      <c r="BW119" s="1050"/>
      <c r="BX119" s="1050"/>
      <c r="BY119" s="1050"/>
      <c r="BZ119" s="1050"/>
      <c r="CA119" s="1050">
        <v>16734850</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12544</v>
      </c>
      <c r="DH119" s="1036"/>
      <c r="DI119" s="1036"/>
      <c r="DJ119" s="1036"/>
      <c r="DK119" s="1037"/>
      <c r="DL119" s="1035">
        <v>8854</v>
      </c>
      <c r="DM119" s="1036"/>
      <c r="DN119" s="1036"/>
      <c r="DO119" s="1036"/>
      <c r="DP119" s="1037"/>
      <c r="DQ119" s="1035">
        <v>5765</v>
      </c>
      <c r="DR119" s="1036"/>
      <c r="DS119" s="1036"/>
      <c r="DT119" s="1036"/>
      <c r="DU119" s="1037"/>
      <c r="DV119" s="1038">
        <v>0.1</v>
      </c>
      <c r="DW119" s="1039"/>
      <c r="DX119" s="1039"/>
      <c r="DY119" s="1039"/>
      <c r="DZ119" s="1040"/>
    </row>
    <row r="120" spans="1:130" s="246" customFormat="1" ht="26.25" customHeight="1" x14ac:dyDescent="0.2">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130</v>
      </c>
      <c r="AG120" s="1011"/>
      <c r="AH120" s="1011"/>
      <c r="AI120" s="1011"/>
      <c r="AJ120" s="1012"/>
      <c r="AK120" s="1013" t="s">
        <v>130</v>
      </c>
      <c r="AL120" s="1011"/>
      <c r="AM120" s="1011"/>
      <c r="AN120" s="1011"/>
      <c r="AO120" s="1012"/>
      <c r="AP120" s="1014" t="s">
        <v>130</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6845110</v>
      </c>
      <c r="BR120" s="979"/>
      <c r="BS120" s="979"/>
      <c r="BT120" s="979"/>
      <c r="BU120" s="979"/>
      <c r="BV120" s="979">
        <v>6882195</v>
      </c>
      <c r="BW120" s="979"/>
      <c r="BX120" s="979"/>
      <c r="BY120" s="979"/>
      <c r="BZ120" s="979"/>
      <c r="CA120" s="979">
        <v>6227125</v>
      </c>
      <c r="CB120" s="979"/>
      <c r="CC120" s="979"/>
      <c r="CD120" s="979"/>
      <c r="CE120" s="979"/>
      <c r="CF120" s="993">
        <v>109.2</v>
      </c>
      <c r="CG120" s="994"/>
      <c r="CH120" s="994"/>
      <c r="CI120" s="994"/>
      <c r="CJ120" s="994"/>
      <c r="CK120" s="1059" t="s">
        <v>461</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946366</v>
      </c>
      <c r="DH120" s="979"/>
      <c r="DI120" s="979"/>
      <c r="DJ120" s="979"/>
      <c r="DK120" s="979"/>
      <c r="DL120" s="979">
        <v>943194</v>
      </c>
      <c r="DM120" s="979"/>
      <c r="DN120" s="979"/>
      <c r="DO120" s="979"/>
      <c r="DP120" s="979"/>
      <c r="DQ120" s="979">
        <v>887061</v>
      </c>
      <c r="DR120" s="979"/>
      <c r="DS120" s="979"/>
      <c r="DT120" s="979"/>
      <c r="DU120" s="979"/>
      <c r="DV120" s="980">
        <v>15.6</v>
      </c>
      <c r="DW120" s="980"/>
      <c r="DX120" s="980"/>
      <c r="DY120" s="980"/>
      <c r="DZ120" s="981"/>
    </row>
    <row r="121" spans="1:130" s="246" customFormat="1" ht="26.25" customHeight="1" x14ac:dyDescent="0.2">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130</v>
      </c>
      <c r="AB121" s="1011"/>
      <c r="AC121" s="1011"/>
      <c r="AD121" s="1011"/>
      <c r="AE121" s="1012"/>
      <c r="AF121" s="1013" t="s">
        <v>130</v>
      </c>
      <c r="AG121" s="1011"/>
      <c r="AH121" s="1011"/>
      <c r="AI121" s="1011"/>
      <c r="AJ121" s="1012"/>
      <c r="AK121" s="1013" t="s">
        <v>130</v>
      </c>
      <c r="AL121" s="1011"/>
      <c r="AM121" s="1011"/>
      <c r="AN121" s="1011"/>
      <c r="AO121" s="1012"/>
      <c r="AP121" s="1014" t="s">
        <v>130</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20503</v>
      </c>
      <c r="BR121" s="972"/>
      <c r="BS121" s="972"/>
      <c r="BT121" s="972"/>
      <c r="BU121" s="972"/>
      <c r="BV121" s="972">
        <v>11384</v>
      </c>
      <c r="BW121" s="972"/>
      <c r="BX121" s="972"/>
      <c r="BY121" s="972"/>
      <c r="BZ121" s="972"/>
      <c r="CA121" s="972">
        <v>164798</v>
      </c>
      <c r="CB121" s="972"/>
      <c r="CC121" s="972"/>
      <c r="CD121" s="972"/>
      <c r="CE121" s="972"/>
      <c r="CF121" s="966">
        <v>2.9</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254471</v>
      </c>
      <c r="DH121" s="972"/>
      <c r="DI121" s="972"/>
      <c r="DJ121" s="972"/>
      <c r="DK121" s="972"/>
      <c r="DL121" s="972">
        <v>239177</v>
      </c>
      <c r="DM121" s="972"/>
      <c r="DN121" s="972"/>
      <c r="DO121" s="972"/>
      <c r="DP121" s="972"/>
      <c r="DQ121" s="972">
        <v>223601</v>
      </c>
      <c r="DR121" s="972"/>
      <c r="DS121" s="972"/>
      <c r="DT121" s="972"/>
      <c r="DU121" s="972"/>
      <c r="DV121" s="973">
        <v>3.9</v>
      </c>
      <c r="DW121" s="973"/>
      <c r="DX121" s="973"/>
      <c r="DY121" s="973"/>
      <c r="DZ121" s="974"/>
    </row>
    <row r="122" spans="1:130" s="246" customFormat="1" ht="26.25" customHeight="1" x14ac:dyDescent="0.2">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130</v>
      </c>
      <c r="AG122" s="1011"/>
      <c r="AH122" s="1011"/>
      <c r="AI122" s="1011"/>
      <c r="AJ122" s="1012"/>
      <c r="AK122" s="1013" t="s">
        <v>130</v>
      </c>
      <c r="AL122" s="1011"/>
      <c r="AM122" s="1011"/>
      <c r="AN122" s="1011"/>
      <c r="AO122" s="1012"/>
      <c r="AP122" s="1014" t="s">
        <v>130</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10719472</v>
      </c>
      <c r="BR122" s="1050"/>
      <c r="BS122" s="1050"/>
      <c r="BT122" s="1050"/>
      <c r="BU122" s="1050"/>
      <c r="BV122" s="1050">
        <v>11224899</v>
      </c>
      <c r="BW122" s="1050"/>
      <c r="BX122" s="1050"/>
      <c r="BY122" s="1050"/>
      <c r="BZ122" s="1050"/>
      <c r="CA122" s="1050">
        <v>11004118</v>
      </c>
      <c r="CB122" s="1050"/>
      <c r="CC122" s="1050"/>
      <c r="CD122" s="1050"/>
      <c r="CE122" s="1050"/>
      <c r="CF122" s="1070">
        <v>193</v>
      </c>
      <c r="CG122" s="1071"/>
      <c r="CH122" s="1071"/>
      <c r="CI122" s="1071"/>
      <c r="CJ122" s="1071"/>
      <c r="CK122" s="1062"/>
      <c r="CL122" s="1063"/>
      <c r="CM122" s="1063"/>
      <c r="CN122" s="1063"/>
      <c r="CO122" s="1064"/>
      <c r="CP122" s="1072" t="s">
        <v>406</v>
      </c>
      <c r="CQ122" s="1073"/>
      <c r="CR122" s="1073"/>
      <c r="CS122" s="1073"/>
      <c r="CT122" s="1073"/>
      <c r="CU122" s="1073"/>
      <c r="CV122" s="1073"/>
      <c r="CW122" s="1073"/>
      <c r="CX122" s="1073"/>
      <c r="CY122" s="1073"/>
      <c r="CZ122" s="1073"/>
      <c r="DA122" s="1073"/>
      <c r="DB122" s="1073"/>
      <c r="DC122" s="1073"/>
      <c r="DD122" s="1073"/>
      <c r="DE122" s="1073"/>
      <c r="DF122" s="1074"/>
      <c r="DG122" s="971">
        <v>166710</v>
      </c>
      <c r="DH122" s="972"/>
      <c r="DI122" s="972"/>
      <c r="DJ122" s="972"/>
      <c r="DK122" s="972"/>
      <c r="DL122" s="972">
        <v>151673</v>
      </c>
      <c r="DM122" s="972"/>
      <c r="DN122" s="972"/>
      <c r="DO122" s="972"/>
      <c r="DP122" s="972"/>
      <c r="DQ122" s="972">
        <v>136264</v>
      </c>
      <c r="DR122" s="972"/>
      <c r="DS122" s="972"/>
      <c r="DT122" s="972"/>
      <c r="DU122" s="972"/>
      <c r="DV122" s="973">
        <v>2.4</v>
      </c>
      <c r="DW122" s="973"/>
      <c r="DX122" s="973"/>
      <c r="DY122" s="973"/>
      <c r="DZ122" s="974"/>
    </row>
    <row r="123" spans="1:130" s="246" customFormat="1" ht="26.25" customHeight="1" x14ac:dyDescent="0.2">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130</v>
      </c>
      <c r="AB123" s="1011"/>
      <c r="AC123" s="1011"/>
      <c r="AD123" s="1011"/>
      <c r="AE123" s="1012"/>
      <c r="AF123" s="1013" t="s">
        <v>130</v>
      </c>
      <c r="AG123" s="1011"/>
      <c r="AH123" s="1011"/>
      <c r="AI123" s="1011"/>
      <c r="AJ123" s="1012"/>
      <c r="AK123" s="1013" t="s">
        <v>130</v>
      </c>
      <c r="AL123" s="1011"/>
      <c r="AM123" s="1011"/>
      <c r="AN123" s="1011"/>
      <c r="AO123" s="1012"/>
      <c r="AP123" s="1014" t="s">
        <v>130</v>
      </c>
      <c r="AQ123" s="1015"/>
      <c r="AR123" s="1015"/>
      <c r="AS123" s="1015"/>
      <c r="AT123" s="1016"/>
      <c r="AU123" s="1047"/>
      <c r="AV123" s="1048"/>
      <c r="AW123" s="1048"/>
      <c r="AX123" s="1048"/>
      <c r="AY123" s="1048"/>
      <c r="AZ123" s="277" t="s">
        <v>191</v>
      </c>
      <c r="BA123" s="277"/>
      <c r="BB123" s="277"/>
      <c r="BC123" s="277"/>
      <c r="BD123" s="277"/>
      <c r="BE123" s="277"/>
      <c r="BF123" s="277"/>
      <c r="BG123" s="277"/>
      <c r="BH123" s="277"/>
      <c r="BI123" s="277"/>
      <c r="BJ123" s="277"/>
      <c r="BK123" s="277"/>
      <c r="BL123" s="277"/>
      <c r="BM123" s="277"/>
      <c r="BN123" s="277"/>
      <c r="BO123" s="1027" t="s">
        <v>465</v>
      </c>
      <c r="BP123" s="1058"/>
      <c r="BQ123" s="1117">
        <v>17585085</v>
      </c>
      <c r="BR123" s="1118"/>
      <c r="BS123" s="1118"/>
      <c r="BT123" s="1118"/>
      <c r="BU123" s="1118"/>
      <c r="BV123" s="1118">
        <v>18118478</v>
      </c>
      <c r="BW123" s="1118"/>
      <c r="BX123" s="1118"/>
      <c r="BY123" s="1118"/>
      <c r="BZ123" s="1118"/>
      <c r="CA123" s="1118">
        <v>17396041</v>
      </c>
      <c r="CB123" s="1118"/>
      <c r="CC123" s="1118"/>
      <c r="CD123" s="1118"/>
      <c r="CE123" s="1118"/>
      <c r="CF123" s="1051"/>
      <c r="CG123" s="1052"/>
      <c r="CH123" s="1052"/>
      <c r="CI123" s="1052"/>
      <c r="CJ123" s="1053"/>
      <c r="CK123" s="1062"/>
      <c r="CL123" s="1063"/>
      <c r="CM123" s="1063"/>
      <c r="CN123" s="1063"/>
      <c r="CO123" s="1064"/>
      <c r="CP123" s="1072" t="s">
        <v>402</v>
      </c>
      <c r="CQ123" s="1073"/>
      <c r="CR123" s="1073"/>
      <c r="CS123" s="1073"/>
      <c r="CT123" s="1073"/>
      <c r="CU123" s="1073"/>
      <c r="CV123" s="1073"/>
      <c r="CW123" s="1073"/>
      <c r="CX123" s="1073"/>
      <c r="CY123" s="1073"/>
      <c r="CZ123" s="1073"/>
      <c r="DA123" s="1073"/>
      <c r="DB123" s="1073"/>
      <c r="DC123" s="1073"/>
      <c r="DD123" s="1073"/>
      <c r="DE123" s="1073"/>
      <c r="DF123" s="1074"/>
      <c r="DG123" s="1010" t="s">
        <v>130</v>
      </c>
      <c r="DH123" s="1011"/>
      <c r="DI123" s="1011"/>
      <c r="DJ123" s="1011"/>
      <c r="DK123" s="1012"/>
      <c r="DL123" s="1013" t="s">
        <v>130</v>
      </c>
      <c r="DM123" s="1011"/>
      <c r="DN123" s="1011"/>
      <c r="DO123" s="1011"/>
      <c r="DP123" s="1012"/>
      <c r="DQ123" s="1013" t="s">
        <v>130</v>
      </c>
      <c r="DR123" s="1011"/>
      <c r="DS123" s="1011"/>
      <c r="DT123" s="1011"/>
      <c r="DU123" s="1012"/>
      <c r="DV123" s="1014" t="s">
        <v>130</v>
      </c>
      <c r="DW123" s="1015"/>
      <c r="DX123" s="1015"/>
      <c r="DY123" s="1015"/>
      <c r="DZ123" s="1016"/>
    </row>
    <row r="124" spans="1:130" s="246" customFormat="1" ht="26.25" customHeight="1" thickBot="1" x14ac:dyDescent="0.25">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130</v>
      </c>
      <c r="AG124" s="1011"/>
      <c r="AH124" s="1011"/>
      <c r="AI124" s="1011"/>
      <c r="AJ124" s="1012"/>
      <c r="AK124" s="1013" t="s">
        <v>130</v>
      </c>
      <c r="AL124" s="1011"/>
      <c r="AM124" s="1011"/>
      <c r="AN124" s="1011"/>
      <c r="AO124" s="1012"/>
      <c r="AP124" s="1014" t="s">
        <v>130</v>
      </c>
      <c r="AQ124" s="1015"/>
      <c r="AR124" s="1015"/>
      <c r="AS124" s="1015"/>
      <c r="AT124" s="1016"/>
      <c r="AU124" s="1113" t="s">
        <v>466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130</v>
      </c>
      <c r="BR124" s="1080"/>
      <c r="BS124" s="1080"/>
      <c r="BT124" s="1080"/>
      <c r="BU124" s="1080"/>
      <c r="BV124" s="1080" t="s">
        <v>130</v>
      </c>
      <c r="BW124" s="1080"/>
      <c r="BX124" s="1080"/>
      <c r="BY124" s="1080"/>
      <c r="BZ124" s="1080"/>
      <c r="CA124" s="1080" t="s">
        <v>130</v>
      </c>
      <c r="CB124" s="1080"/>
      <c r="CC124" s="1080"/>
      <c r="CD124" s="1080"/>
      <c r="CE124" s="1080"/>
      <c r="CF124" s="1081"/>
      <c r="CG124" s="1082"/>
      <c r="CH124" s="1082"/>
      <c r="CI124" s="1082"/>
      <c r="CJ124" s="1083"/>
      <c r="CK124" s="1065"/>
      <c r="CL124" s="1065"/>
      <c r="CM124" s="1065"/>
      <c r="CN124" s="1065"/>
      <c r="CO124" s="1066"/>
      <c r="CP124" s="1072" t="s">
        <v>467</v>
      </c>
      <c r="CQ124" s="1073"/>
      <c r="CR124" s="1073"/>
      <c r="CS124" s="1073"/>
      <c r="CT124" s="1073"/>
      <c r="CU124" s="1073"/>
      <c r="CV124" s="1073"/>
      <c r="CW124" s="1073"/>
      <c r="CX124" s="1073"/>
      <c r="CY124" s="1073"/>
      <c r="CZ124" s="1073"/>
      <c r="DA124" s="1073"/>
      <c r="DB124" s="1073"/>
      <c r="DC124" s="1073"/>
      <c r="DD124" s="1073"/>
      <c r="DE124" s="1073"/>
      <c r="DF124" s="1074"/>
      <c r="DG124" s="1057">
        <v>536673</v>
      </c>
      <c r="DH124" s="1036"/>
      <c r="DI124" s="1036"/>
      <c r="DJ124" s="1036"/>
      <c r="DK124" s="1037"/>
      <c r="DL124" s="1035">
        <v>251928</v>
      </c>
      <c r="DM124" s="1036"/>
      <c r="DN124" s="1036"/>
      <c r="DO124" s="1036"/>
      <c r="DP124" s="1037"/>
      <c r="DQ124" s="1035" t="s">
        <v>130</v>
      </c>
      <c r="DR124" s="1036"/>
      <c r="DS124" s="1036"/>
      <c r="DT124" s="1036"/>
      <c r="DU124" s="1037"/>
      <c r="DV124" s="1038" t="s">
        <v>130</v>
      </c>
      <c r="DW124" s="1039"/>
      <c r="DX124" s="1039"/>
      <c r="DY124" s="1039"/>
      <c r="DZ124" s="1040"/>
    </row>
    <row r="125" spans="1:130" s="246" customFormat="1" ht="26.25" customHeight="1" x14ac:dyDescent="0.2">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130</v>
      </c>
      <c r="AL125" s="1011"/>
      <c r="AM125" s="1011"/>
      <c r="AN125" s="1011"/>
      <c r="AO125" s="1012"/>
      <c r="AP125" s="1014" t="s">
        <v>130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468</v>
      </c>
      <c r="CL125" s="1060"/>
      <c r="CM125" s="1060"/>
      <c r="CN125" s="1060"/>
      <c r="CO125" s="1061"/>
      <c r="CP125" s="992" t="s">
        <v>469</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130</v>
      </c>
      <c r="DR125" s="979"/>
      <c r="DS125" s="979"/>
      <c r="DT125" s="979"/>
      <c r="DU125" s="979"/>
      <c r="DV125" s="980" t="s">
        <v>130</v>
      </c>
      <c r="DW125" s="980"/>
      <c r="DX125" s="980"/>
      <c r="DY125" s="980"/>
      <c r="DZ125" s="981"/>
    </row>
    <row r="126" spans="1:130" s="246" customFormat="1" ht="26.25" customHeight="1" thickBot="1" x14ac:dyDescent="0.25">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130</v>
      </c>
      <c r="AB126" s="1011"/>
      <c r="AC126" s="1011"/>
      <c r="AD126" s="1011"/>
      <c r="AE126" s="1012"/>
      <c r="AF126" s="1013" t="s">
        <v>130</v>
      </c>
      <c r="AG126" s="1011"/>
      <c r="AH126" s="1011"/>
      <c r="AI126" s="1011"/>
      <c r="AJ126" s="1012"/>
      <c r="AK126" s="1013" t="s">
        <v>130</v>
      </c>
      <c r="AL126" s="1011"/>
      <c r="AM126" s="1011"/>
      <c r="AN126" s="1011"/>
      <c r="AO126" s="1012"/>
      <c r="AP126" s="1014" t="s">
        <v>130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470</v>
      </c>
      <c r="CQ126" s="1002"/>
      <c r="CR126" s="1002"/>
      <c r="CS126" s="1002"/>
      <c r="CT126" s="1002"/>
      <c r="CU126" s="1002"/>
      <c r="CV126" s="1002"/>
      <c r="CW126" s="1002"/>
      <c r="CX126" s="1002"/>
      <c r="CY126" s="1002"/>
      <c r="CZ126" s="1002"/>
      <c r="DA126" s="1002"/>
      <c r="DB126" s="1002"/>
      <c r="DC126" s="1002"/>
      <c r="DD126" s="1002"/>
      <c r="DE126" s="1002"/>
      <c r="DF126" s="1003"/>
      <c r="DG126" s="971" t="s">
        <v>130</v>
      </c>
      <c r="DH126" s="972"/>
      <c r="DI126" s="972"/>
      <c r="DJ126" s="972"/>
      <c r="DK126" s="972"/>
      <c r="DL126" s="972" t="s">
        <v>130</v>
      </c>
      <c r="DM126" s="972"/>
      <c r="DN126" s="972"/>
      <c r="DO126" s="972"/>
      <c r="DP126" s="972"/>
      <c r="DQ126" s="972">
        <v>45562</v>
      </c>
      <c r="DR126" s="972"/>
      <c r="DS126" s="972"/>
      <c r="DT126" s="972"/>
      <c r="DU126" s="972"/>
      <c r="DV126" s="973">
        <v>0.8</v>
      </c>
      <c r="DW126" s="973"/>
      <c r="DX126" s="973"/>
      <c r="DY126" s="973"/>
      <c r="DZ126" s="974"/>
    </row>
    <row r="127" spans="1:130" s="246" customFormat="1" ht="26.25" customHeight="1" x14ac:dyDescent="0.2">
      <c r="A127" s="1112"/>
      <c r="B127" s="1000"/>
      <c r="C127" s="1054" t="s">
        <v>471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4794</v>
      </c>
      <c r="AB127" s="1011"/>
      <c r="AC127" s="1011"/>
      <c r="AD127" s="1011"/>
      <c r="AE127" s="1012"/>
      <c r="AF127" s="1013">
        <v>3925</v>
      </c>
      <c r="AG127" s="1011"/>
      <c r="AH127" s="1011"/>
      <c r="AI127" s="1011"/>
      <c r="AJ127" s="1012"/>
      <c r="AK127" s="1013">
        <v>3263</v>
      </c>
      <c r="AL127" s="1011"/>
      <c r="AM127" s="1011"/>
      <c r="AN127" s="1011"/>
      <c r="AO127" s="1012"/>
      <c r="AP127" s="1014">
        <v>0.1</v>
      </c>
      <c r="AQ127" s="1015"/>
      <c r="AR127" s="1015"/>
      <c r="AS127" s="1015"/>
      <c r="AT127" s="1016"/>
      <c r="AU127" s="282"/>
      <c r="AV127" s="282"/>
      <c r="AW127" s="282"/>
      <c r="AX127" s="1084" t="s">
        <v>472</v>
      </c>
      <c r="AY127" s="1085"/>
      <c r="AZ127" s="1085"/>
      <c r="BA127" s="1085"/>
      <c r="BB127" s="1085"/>
      <c r="BC127" s="1085"/>
      <c r="BD127" s="1085"/>
      <c r="BE127" s="1086"/>
      <c r="BF127" s="1087" t="s">
        <v>473</v>
      </c>
      <c r="BG127" s="1085"/>
      <c r="BH127" s="1085"/>
      <c r="BI127" s="1085"/>
      <c r="BJ127" s="1085"/>
      <c r="BK127" s="1085"/>
      <c r="BL127" s="1086"/>
      <c r="BM127" s="1087" t="s">
        <v>474</v>
      </c>
      <c r="BN127" s="1085"/>
      <c r="BO127" s="1085"/>
      <c r="BP127" s="1085"/>
      <c r="BQ127" s="1085"/>
      <c r="BR127" s="1085"/>
      <c r="BS127" s="1086"/>
      <c r="BT127" s="1087" t="s">
        <v>475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476</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130</v>
      </c>
      <c r="DM127" s="972"/>
      <c r="DN127" s="972"/>
      <c r="DO127" s="972"/>
      <c r="DP127" s="972"/>
      <c r="DQ127" s="972" t="s">
        <v>130</v>
      </c>
      <c r="DR127" s="972"/>
      <c r="DS127" s="972"/>
      <c r="DT127" s="972"/>
      <c r="DU127" s="972"/>
      <c r="DV127" s="973" t="s">
        <v>130</v>
      </c>
      <c r="DW127" s="973"/>
      <c r="DX127" s="973"/>
      <c r="DY127" s="973"/>
      <c r="DZ127" s="974"/>
    </row>
    <row r="128" spans="1:130" s="246" customFormat="1" ht="26.25" customHeight="1" thickBot="1" x14ac:dyDescent="0.25">
      <c r="A128" s="1095" t="s">
        <v>477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478</v>
      </c>
      <c r="X128" s="1097"/>
      <c r="Y128" s="1097"/>
      <c r="Z128" s="1098"/>
      <c r="AA128" s="1099">
        <v>3474</v>
      </c>
      <c r="AB128" s="1100"/>
      <c r="AC128" s="1100"/>
      <c r="AD128" s="1100"/>
      <c r="AE128" s="1101"/>
      <c r="AF128" s="1102">
        <v>925</v>
      </c>
      <c r="AG128" s="1100"/>
      <c r="AH128" s="1100"/>
      <c r="AI128" s="1100"/>
      <c r="AJ128" s="1101"/>
      <c r="AK128" s="1102">
        <v>4108</v>
      </c>
      <c r="AL128" s="1100"/>
      <c r="AM128" s="1100"/>
      <c r="AN128" s="1100"/>
      <c r="AO128" s="1101"/>
      <c r="AP128" s="1103"/>
      <c r="AQ128" s="1104"/>
      <c r="AR128" s="1104"/>
      <c r="AS128" s="1104"/>
      <c r="AT128" s="1105"/>
      <c r="AU128" s="282"/>
      <c r="AV128" s="282"/>
      <c r="AW128" s="282"/>
      <c r="AX128" s="940" t="s">
        <v>479</v>
      </c>
      <c r="AY128" s="941"/>
      <c r="AZ128" s="941"/>
      <c r="BA128" s="941"/>
      <c r="BB128" s="941"/>
      <c r="BC128" s="941"/>
      <c r="BD128" s="941"/>
      <c r="BE128" s="942"/>
      <c r="BF128" s="1106" t="s">
        <v>130</v>
      </c>
      <c r="BG128" s="1107"/>
      <c r="BH128" s="1107"/>
      <c r="BI128" s="1107"/>
      <c r="BJ128" s="1107"/>
      <c r="BK128" s="1107"/>
      <c r="BL128" s="1108"/>
      <c r="BM128" s="1106">
        <v>14.09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480</v>
      </c>
      <c r="CQ128" s="1089"/>
      <c r="CR128" s="1089"/>
      <c r="CS128" s="1089"/>
      <c r="CT128" s="1089"/>
      <c r="CU128" s="1089"/>
      <c r="CV128" s="1089"/>
      <c r="CW128" s="1089"/>
      <c r="CX128" s="1089"/>
      <c r="CY128" s="1089"/>
      <c r="CZ128" s="1089"/>
      <c r="DA128" s="1089"/>
      <c r="DB128" s="1089"/>
      <c r="DC128" s="1089"/>
      <c r="DD128" s="1089"/>
      <c r="DE128" s="1089"/>
      <c r="DF128" s="1090"/>
      <c r="DG128" s="1091" t="s">
        <v>130</v>
      </c>
      <c r="DH128" s="1092"/>
      <c r="DI128" s="1092"/>
      <c r="DJ128" s="1092"/>
      <c r="DK128" s="1092"/>
      <c r="DL128" s="1092" t="s">
        <v>130</v>
      </c>
      <c r="DM128" s="1092"/>
      <c r="DN128" s="1092"/>
      <c r="DO128" s="1092"/>
      <c r="DP128" s="1092"/>
      <c r="DQ128" s="1092" t="s">
        <v>130</v>
      </c>
      <c r="DR128" s="1092"/>
      <c r="DS128" s="1092"/>
      <c r="DT128" s="1092"/>
      <c r="DU128" s="1092"/>
      <c r="DV128" s="1093" t="s">
        <v>130</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481</v>
      </c>
      <c r="X129" s="1126"/>
      <c r="Y129" s="1126"/>
      <c r="Z129" s="1127"/>
      <c r="AA129" s="1010">
        <v>6752862</v>
      </c>
      <c r="AB129" s="1011"/>
      <c r="AC129" s="1011"/>
      <c r="AD129" s="1011"/>
      <c r="AE129" s="1012"/>
      <c r="AF129" s="1013">
        <v>6677211</v>
      </c>
      <c r="AG129" s="1011"/>
      <c r="AH129" s="1011"/>
      <c r="AI129" s="1011"/>
      <c r="AJ129" s="1012"/>
      <c r="AK129" s="1013">
        <v>6871580</v>
      </c>
      <c r="AL129" s="1011"/>
      <c r="AM129" s="1011"/>
      <c r="AN129" s="1011"/>
      <c r="AO129" s="1012"/>
      <c r="AP129" s="1128"/>
      <c r="AQ129" s="1129"/>
      <c r="AR129" s="1129"/>
      <c r="AS129" s="1129"/>
      <c r="AT129" s="1130"/>
      <c r="AU129" s="284"/>
      <c r="AV129" s="284"/>
      <c r="AW129" s="284"/>
      <c r="AX129" s="1119" t="s">
        <v>482</v>
      </c>
      <c r="AY129" s="1002"/>
      <c r="AZ129" s="1002"/>
      <c r="BA129" s="1002"/>
      <c r="BB129" s="1002"/>
      <c r="BC129" s="1002"/>
      <c r="BD129" s="1002"/>
      <c r="BE129" s="1003"/>
      <c r="BF129" s="1120" t="s">
        <v>130</v>
      </c>
      <c r="BG129" s="1121"/>
      <c r="BH129" s="1121"/>
      <c r="BI129" s="1121"/>
      <c r="BJ129" s="1121"/>
      <c r="BK129" s="1121"/>
      <c r="BL129" s="1122"/>
      <c r="BM129" s="1120">
        <v>19.09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484</v>
      </c>
      <c r="X130" s="1126"/>
      <c r="Y130" s="1126"/>
      <c r="Z130" s="1127"/>
      <c r="AA130" s="1010">
        <v>946880</v>
      </c>
      <c r="AB130" s="1011"/>
      <c r="AC130" s="1011"/>
      <c r="AD130" s="1011"/>
      <c r="AE130" s="1012"/>
      <c r="AF130" s="1013">
        <v>1020483</v>
      </c>
      <c r="AG130" s="1011"/>
      <c r="AH130" s="1011"/>
      <c r="AI130" s="1011"/>
      <c r="AJ130" s="1012"/>
      <c r="AK130" s="1013">
        <v>1171342</v>
      </c>
      <c r="AL130" s="1011"/>
      <c r="AM130" s="1011"/>
      <c r="AN130" s="1011"/>
      <c r="AO130" s="1012"/>
      <c r="AP130" s="1128"/>
      <c r="AQ130" s="1129"/>
      <c r="AR130" s="1129"/>
      <c r="AS130" s="1129"/>
      <c r="AT130" s="1130"/>
      <c r="AU130" s="284"/>
      <c r="AV130" s="284"/>
      <c r="AW130" s="284"/>
      <c r="AX130" s="1119" t="s">
        <v>485</v>
      </c>
      <c r="AY130" s="1002"/>
      <c r="AZ130" s="1002"/>
      <c r="BA130" s="1002"/>
      <c r="BB130" s="1002"/>
      <c r="BC130" s="1002"/>
      <c r="BD130" s="1002"/>
      <c r="BE130" s="1003"/>
      <c r="BF130" s="1156">
        <v>7.2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486</v>
      </c>
      <c r="X131" s="1164"/>
      <c r="Y131" s="1164"/>
      <c r="Z131" s="1165"/>
      <c r="AA131" s="1057">
        <v>5805982</v>
      </c>
      <c r="AB131" s="1036"/>
      <c r="AC131" s="1036"/>
      <c r="AD131" s="1036"/>
      <c r="AE131" s="1037"/>
      <c r="AF131" s="1035">
        <v>5656728</v>
      </c>
      <c r="AG131" s="1036"/>
      <c r="AH131" s="1036"/>
      <c r="AI131" s="1036"/>
      <c r="AJ131" s="1037"/>
      <c r="AK131" s="1035">
        <v>5700238</v>
      </c>
      <c r="AL131" s="1036"/>
      <c r="AM131" s="1036"/>
      <c r="AN131" s="1036"/>
      <c r="AO131" s="1037"/>
      <c r="AP131" s="1166"/>
      <c r="AQ131" s="1167"/>
      <c r="AR131" s="1167"/>
      <c r="AS131" s="1167"/>
      <c r="AT131" s="1168"/>
      <c r="AU131" s="284"/>
      <c r="AV131" s="284"/>
      <c r="AW131" s="284"/>
      <c r="AX131" s="1138" t="s">
        <v>487</v>
      </c>
      <c r="AY131" s="1089"/>
      <c r="AZ131" s="1089"/>
      <c r="BA131" s="1089"/>
      <c r="BB131" s="1089"/>
      <c r="BC131" s="1089"/>
      <c r="BD131" s="1089"/>
      <c r="BE131" s="1090"/>
      <c r="BF131" s="1139" t="s">
        <v>130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488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489</v>
      </c>
      <c r="W132" s="1149"/>
      <c r="X132" s="1149"/>
      <c r="Y132" s="1149"/>
      <c r="Z132" s="1150"/>
      <c r="AA132" s="1151">
        <v>6.5384804839999999</v>
      </c>
      <c r="AB132" s="1152"/>
      <c r="AC132" s="1152"/>
      <c r="AD132" s="1152"/>
      <c r="AE132" s="1153"/>
      <c r="AF132" s="1154">
        <v>6.4650801659999999</v>
      </c>
      <c r="AG132" s="1152"/>
      <c r="AH132" s="1152"/>
      <c r="AI132" s="1152"/>
      <c r="AJ132" s="1153"/>
      <c r="AK132" s="1154">
        <v>8.7629323550000002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490</v>
      </c>
      <c r="W133" s="1132"/>
      <c r="X133" s="1132"/>
      <c r="Y133" s="1132"/>
      <c r="Z133" s="1133"/>
      <c r="AA133" s="1134">
        <v>7</v>
      </c>
      <c r="AB133" s="1135"/>
      <c r="AC133" s="1135"/>
      <c r="AD133" s="1135"/>
      <c r="AE133" s="1136"/>
      <c r="AF133" s="1134">
        <v>7</v>
      </c>
      <c r="AG133" s="1135"/>
      <c r="AH133" s="1135"/>
      <c r="AI133" s="1135"/>
      <c r="AJ133" s="1136"/>
      <c r="AK133" s="1134">
        <v>7.2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oh5qQsOK3fkKoPfzzyJeD3DiGHrS8TATeFm3w5VwsYoaF3wYqCvGJ3k19oJg82JOQw5fFdSlR/RTvc6CgBgpQ==" saltValue="keV2YJ53mBEYWG9vQRMa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491</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XTHecn4KK/oRXTkCU83MABJd9U1/YIZdrV2gXuK2viB6VhN3Ljh1RNWZC/eTqlnu2nsWKIiluGqGuIKh+IdIfA==" saltValue="Oi38NNTm6MIdPjV/1u8k5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kOQXUnETQCajagh3ITjtAHTaqPHgrskesvppKD8PlaeHUCQraVbgHWWDb9U3/zj/4hxdptdnmfItUQpZpMOug==" saltValue="lWsbU+qrOz2OV/GsXGYW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494</v>
      </c>
      <c r="AP7" s="303"/>
      <c r="AQ7" s="304" t="s">
        <v>495</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496</v>
      </c>
      <c r="AQ8" s="310" t="s">
        <v>497</v>
      </c>
      <c r="AR8" s="311" t="s">
        <v>498</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499</v>
      </c>
      <c r="AL9" s="1175"/>
      <c r="AM9" s="1175"/>
      <c r="AN9" s="1176"/>
      <c r="AO9" s="312">
        <v>1611480</v>
      </c>
      <c r="AP9" s="312">
        <v>86360</v>
      </c>
      <c r="AQ9" s="313">
        <v>81866</v>
      </c>
      <c r="AR9" s="314">
        <v>5.5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500</v>
      </c>
      <c r="AL10" s="1175"/>
      <c r="AM10" s="1175"/>
      <c r="AN10" s="1176"/>
      <c r="AO10" s="315">
        <v>439022</v>
      </c>
      <c r="AP10" s="315">
        <v>23527</v>
      </c>
      <c r="AQ10" s="316">
        <v>9373</v>
      </c>
      <c r="AR10" s="317">
        <v>151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501</v>
      </c>
      <c r="AL11" s="1175"/>
      <c r="AM11" s="1175"/>
      <c r="AN11" s="1176"/>
      <c r="AO11" s="315">
        <v>289578</v>
      </c>
      <c r="AP11" s="315">
        <v>15519</v>
      </c>
      <c r="AQ11" s="316">
        <v>11195</v>
      </c>
      <c r="AR11" s="317">
        <v>38.6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502</v>
      </c>
      <c r="AL12" s="1175"/>
      <c r="AM12" s="1175"/>
      <c r="AN12" s="1176"/>
      <c r="AO12" s="315" t="s">
        <v>503</v>
      </c>
      <c r="AP12" s="315" t="s">
        <v>503</v>
      </c>
      <c r="AQ12" s="316">
        <v>1565</v>
      </c>
      <c r="AR12" s="317" t="s">
        <v>503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504</v>
      </c>
      <c r="AL13" s="1175"/>
      <c r="AM13" s="1175"/>
      <c r="AN13" s="1176"/>
      <c r="AO13" s="315" t="s">
        <v>503</v>
      </c>
      <c r="AP13" s="315" t="s">
        <v>503</v>
      </c>
      <c r="AQ13" s="316" t="s">
        <v>503</v>
      </c>
      <c r="AR13" s="317" t="s">
        <v>503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505</v>
      </c>
      <c r="AL14" s="1175"/>
      <c r="AM14" s="1175"/>
      <c r="AN14" s="1176"/>
      <c r="AO14" s="315">
        <v>87154</v>
      </c>
      <c r="AP14" s="315">
        <v>4671</v>
      </c>
      <c r="AQ14" s="316">
        <v>4756</v>
      </c>
      <c r="AR14" s="317">
        <v>-1.8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506</v>
      </c>
      <c r="AL15" s="1175"/>
      <c r="AM15" s="1175"/>
      <c r="AN15" s="1176"/>
      <c r="AO15" s="315">
        <v>70211</v>
      </c>
      <c r="AP15" s="315">
        <v>3763</v>
      </c>
      <c r="AQ15" s="316">
        <v>1563</v>
      </c>
      <c r="AR15" s="317">
        <v>140.80000000000001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507</v>
      </c>
      <c r="AL16" s="1178"/>
      <c r="AM16" s="1178"/>
      <c r="AN16" s="1179"/>
      <c r="AO16" s="315">
        <v>-195183</v>
      </c>
      <c r="AP16" s="315">
        <v>-10460</v>
      </c>
      <c r="AQ16" s="316">
        <v>-7824</v>
      </c>
      <c r="AR16" s="317">
        <v>33.700000000000003</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191</v>
      </c>
      <c r="AL17" s="1178"/>
      <c r="AM17" s="1178"/>
      <c r="AN17" s="1179"/>
      <c r="AO17" s="315">
        <v>2302262</v>
      </c>
      <c r="AP17" s="315">
        <v>123380</v>
      </c>
      <c r="AQ17" s="316">
        <v>102493</v>
      </c>
      <c r="AR17" s="317">
        <v>20.399999999999999</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512</v>
      </c>
      <c r="AL21" s="1170"/>
      <c r="AM21" s="1170"/>
      <c r="AN21" s="1171"/>
      <c r="AO21" s="327">
        <v>10.02</v>
      </c>
      <c r="AP21" s="328">
        <v>9.5299999999999994</v>
      </c>
      <c r="AQ21" s="329">
        <v>0.49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513</v>
      </c>
      <c r="AL22" s="1170"/>
      <c r="AM22" s="1170"/>
      <c r="AN22" s="1171"/>
      <c r="AO22" s="332">
        <v>98.4</v>
      </c>
      <c r="AP22" s="333">
        <v>96.6</v>
      </c>
      <c r="AQ22" s="334">
        <v>1.8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494</v>
      </c>
      <c r="AP30" s="303"/>
      <c r="AQ30" s="304" t="s">
        <v>495</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517</v>
      </c>
      <c r="AL32" s="1186"/>
      <c r="AM32" s="1186"/>
      <c r="AN32" s="1187"/>
      <c r="AO32" s="342">
        <v>1409718</v>
      </c>
      <c r="AP32" s="342">
        <v>75548</v>
      </c>
      <c r="AQ32" s="343">
        <v>54189</v>
      </c>
      <c r="AR32" s="344">
        <v>39.4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518</v>
      </c>
      <c r="AL33" s="1186"/>
      <c r="AM33" s="1186"/>
      <c r="AN33" s="1187"/>
      <c r="AO33" s="342" t="s">
        <v>503</v>
      </c>
      <c r="AP33" s="342" t="s">
        <v>503</v>
      </c>
      <c r="AQ33" s="343" t="s">
        <v>503</v>
      </c>
      <c r="AR33" s="344" t="s">
        <v>503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519</v>
      </c>
      <c r="AL34" s="1186"/>
      <c r="AM34" s="1186"/>
      <c r="AN34" s="1187"/>
      <c r="AO34" s="342" t="s">
        <v>503</v>
      </c>
      <c r="AP34" s="342" t="s">
        <v>503</v>
      </c>
      <c r="AQ34" s="343">
        <v>69</v>
      </c>
      <c r="AR34" s="344" t="s">
        <v>503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520</v>
      </c>
      <c r="AL35" s="1186"/>
      <c r="AM35" s="1186"/>
      <c r="AN35" s="1187"/>
      <c r="AO35" s="342">
        <v>135294</v>
      </c>
      <c r="AP35" s="342">
        <v>7250</v>
      </c>
      <c r="AQ35" s="343">
        <v>21047</v>
      </c>
      <c r="AR35" s="344">
        <v>-65.599999999999994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521</v>
      </c>
      <c r="AL36" s="1186"/>
      <c r="AM36" s="1186"/>
      <c r="AN36" s="1187"/>
      <c r="AO36" s="342">
        <v>119001</v>
      </c>
      <c r="AP36" s="342">
        <v>6377</v>
      </c>
      <c r="AQ36" s="343">
        <v>3967</v>
      </c>
      <c r="AR36" s="344">
        <v>60.8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522</v>
      </c>
      <c r="AL37" s="1186"/>
      <c r="AM37" s="1186"/>
      <c r="AN37" s="1187"/>
      <c r="AO37" s="342">
        <v>10616</v>
      </c>
      <c r="AP37" s="342">
        <v>569</v>
      </c>
      <c r="AQ37" s="343">
        <v>1992</v>
      </c>
      <c r="AR37" s="344">
        <v>-71.400000000000006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523</v>
      </c>
      <c r="AL38" s="1189"/>
      <c r="AM38" s="1189"/>
      <c r="AN38" s="1190"/>
      <c r="AO38" s="345">
        <v>329</v>
      </c>
      <c r="AP38" s="345">
        <v>18</v>
      </c>
      <c r="AQ38" s="346">
        <v>4</v>
      </c>
      <c r="AR38" s="334">
        <v>350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524</v>
      </c>
      <c r="AL39" s="1189"/>
      <c r="AM39" s="1189"/>
      <c r="AN39" s="1190"/>
      <c r="AO39" s="342">
        <v>-4108</v>
      </c>
      <c r="AP39" s="342">
        <v>-220</v>
      </c>
      <c r="AQ39" s="343">
        <v>-3421</v>
      </c>
      <c r="AR39" s="344">
        <v>-93.6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525</v>
      </c>
      <c r="AL40" s="1186"/>
      <c r="AM40" s="1186"/>
      <c r="AN40" s="1187"/>
      <c r="AO40" s="342">
        <v>-1171342</v>
      </c>
      <c r="AP40" s="342">
        <v>-62773</v>
      </c>
      <c r="AQ40" s="343">
        <v>-53760</v>
      </c>
      <c r="AR40" s="344">
        <v>16.8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499508</v>
      </c>
      <c r="AP41" s="342">
        <v>26769</v>
      </c>
      <c r="AQ41" s="343">
        <v>24086</v>
      </c>
      <c r="AR41" s="344">
        <v>11.1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494</v>
      </c>
      <c r="AN49" s="1182" t="s">
        <v>529</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530</v>
      </c>
      <c r="AO50" s="359" t="s">
        <v>531</v>
      </c>
      <c r="AP50" s="360" t="s">
        <v>532</v>
      </c>
      <c r="AQ50" s="361" t="s">
        <v>533</v>
      </c>
      <c r="AR50" s="362" t="s">
        <v>534</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1803609</v>
      </c>
      <c r="AN51" s="364">
        <v>92228</v>
      </c>
      <c r="AO51" s="365">
        <v>23.6</v>
      </c>
      <c r="AP51" s="366">
        <v>85205</v>
      </c>
      <c r="AQ51" s="367">
        <v>14.5</v>
      </c>
      <c r="AR51" s="368">
        <v>9.1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666425</v>
      </c>
      <c r="AN52" s="372">
        <v>34078</v>
      </c>
      <c r="AO52" s="373">
        <v>-11.1</v>
      </c>
      <c r="AP52" s="374">
        <v>38847</v>
      </c>
      <c r="AQ52" s="375">
        <v>13.7</v>
      </c>
      <c r="AR52" s="376">
        <v>-24.8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1638863</v>
      </c>
      <c r="AN53" s="364">
        <v>84565</v>
      </c>
      <c r="AO53" s="365">
        <v>-8.3000000000000007</v>
      </c>
      <c r="AP53" s="366">
        <v>77577</v>
      </c>
      <c r="AQ53" s="367">
        <v>-9</v>
      </c>
      <c r="AR53" s="368">
        <v>0.7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897026</v>
      </c>
      <c r="AN54" s="372">
        <v>46286</v>
      </c>
      <c r="AO54" s="373">
        <v>35.799999999999997</v>
      </c>
      <c r="AP54" s="374">
        <v>40870</v>
      </c>
      <c r="AQ54" s="375">
        <v>5.2</v>
      </c>
      <c r="AR54" s="376">
        <v>30.6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1359386</v>
      </c>
      <c r="AN55" s="364">
        <v>70687</v>
      </c>
      <c r="AO55" s="365">
        <v>-16.399999999999999</v>
      </c>
      <c r="AP55" s="366">
        <v>115123</v>
      </c>
      <c r="AQ55" s="367">
        <v>48.4</v>
      </c>
      <c r="AR55" s="368">
        <v>-64.8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1128602</v>
      </c>
      <c r="AN56" s="372">
        <v>58687</v>
      </c>
      <c r="AO56" s="373">
        <v>26.8</v>
      </c>
      <c r="AP56" s="374">
        <v>46026</v>
      </c>
      <c r="AQ56" s="375">
        <v>12.6</v>
      </c>
      <c r="AR56" s="376">
        <v>14.2</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1818767</v>
      </c>
      <c r="AN57" s="364">
        <v>96058</v>
      </c>
      <c r="AO57" s="365">
        <v>35.9</v>
      </c>
      <c r="AP57" s="366">
        <v>98899</v>
      </c>
      <c r="AQ57" s="367">
        <v>-14.1</v>
      </c>
      <c r="AR57" s="368">
        <v>50</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1398894</v>
      </c>
      <c r="AN58" s="372">
        <v>73883</v>
      </c>
      <c r="AO58" s="373">
        <v>25.9</v>
      </c>
      <c r="AP58" s="374">
        <v>43734</v>
      </c>
      <c r="AQ58" s="375">
        <v>-5</v>
      </c>
      <c r="AR58" s="376">
        <v>30.9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1412368</v>
      </c>
      <c r="AN59" s="364">
        <v>75690</v>
      </c>
      <c r="AO59" s="365">
        <v>-21.2</v>
      </c>
      <c r="AP59" s="366">
        <v>96462</v>
      </c>
      <c r="AQ59" s="367">
        <v>-2.5</v>
      </c>
      <c r="AR59" s="368">
        <v>-18.7</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1262039</v>
      </c>
      <c r="AN60" s="372">
        <v>67633</v>
      </c>
      <c r="AO60" s="373">
        <v>-8.5</v>
      </c>
      <c r="AP60" s="374">
        <v>39886</v>
      </c>
      <c r="AQ60" s="375">
        <v>-8.8000000000000007</v>
      </c>
      <c r="AR60" s="376">
        <v>0.3</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1606599</v>
      </c>
      <c r="AN61" s="379">
        <v>83846</v>
      </c>
      <c r="AO61" s="380">
        <v>2.7</v>
      </c>
      <c r="AP61" s="381">
        <v>94653</v>
      </c>
      <c r="AQ61" s="382">
        <v>7.5</v>
      </c>
      <c r="AR61" s="368">
        <v>-4.8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1070597</v>
      </c>
      <c r="AN62" s="372">
        <v>56113</v>
      </c>
      <c r="AO62" s="373">
        <v>13.8</v>
      </c>
      <c r="AP62" s="374">
        <v>41873</v>
      </c>
      <c r="AQ62" s="375">
        <v>3.5</v>
      </c>
      <c r="AR62" s="376">
        <v>10.3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LgLPKBz9S8ETe5VEGAQbUekRtjZhOf7pW0jv1qwjx2C5T3pyvlo298bEZJcxquU+usrX7G21TCOdC4IonMQJ2A==" saltValue="u4OCgkC/1uEJpHPb7j04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1XXouxHvpmETl8eDBfKrZBfZlIE/QcG3Rwoy8DY2XBlka2ToHtk71azYUQa6MlQRx/xAPaoeVArx591POOzAA==" saltValue="SVayqkigqSaW3/i5eZV2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ElWNMVQUPkrQuoSFVY3vTobZSQAfVaSTB6B9dputGqNVVhIDFk6uGKATnXVkWltu+xRcSevJZwwqd5EwLG1oA==" saltValue="GM1LQGGftziBqPndq8sN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194" t="s">
        <v>3</v>
      </c>
      <c r="D47" s="1194"/>
      <c r="E47" s="1195"/>
      <c r="F47" s="11">
        <v>62.64</v>
      </c>
      <c r="G47" s="12">
        <v>47.65</v>
      </c>
      <c r="H47" s="12">
        <v>49.15</v>
      </c>
      <c r="I47" s="12">
        <v>44.87</v>
      </c>
      <c r="J47" s="13">
        <v>43.08</v>
      </c>
    </row>
    <row r="48" spans="2:10" ht="57.75" customHeight="1" x14ac:dyDescent="0.2">
      <c r="B48" s="14"/>
      <c r="C48" s="1196" t="s">
        <v>4</v>
      </c>
      <c r="D48" s="1196"/>
      <c r="E48" s="1197"/>
      <c r="F48" s="15">
        <v>12.92</v>
      </c>
      <c r="G48" s="16">
        <v>7</v>
      </c>
      <c r="H48" s="16">
        <v>8.0299999999999994</v>
      </c>
      <c r="I48" s="16">
        <v>4.3499999999999996</v>
      </c>
      <c r="J48" s="17">
        <v>5.87</v>
      </c>
    </row>
    <row r="49" spans="2:10" ht="57.75" customHeight="1" thickBot="1" x14ac:dyDescent="0.25">
      <c r="B49" s="18"/>
      <c r="C49" s="1198" t="s">
        <v>5</v>
      </c>
      <c r="D49" s="1198"/>
      <c r="E49" s="1199"/>
      <c r="F49" s="19">
        <v>6.46</v>
      </c>
      <c r="G49" s="20" t="s">
        <v>550</v>
      </c>
      <c r="H49" s="20">
        <v>1.53</v>
      </c>
      <c r="I49" s="20" t="s">
        <v>551</v>
      </c>
      <c r="J49" s="21">
        <v>1.84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f0fH3JdcsicRb2Qhk7dUN7TV5+bt45Hj0FS5SojR0rKLRgdEy1HF7xKqLSD8LBxJqJSv9AkoVCjFwLY34vDBg==" saltValue="wvyYOGAsGli9ZxykDsHx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2020-03-17T02:51:02Z</cp:lastPrinted>
  <dcterms:created xsi:type="dcterms:W3CDTF">2020-02-10T05:37:21Z</dcterms:created>
  <dcterms:modified xsi:type="dcterms:W3CDTF">2020-09-21T02:42:39Z</dcterms:modified>
  <cp:category/>
</cp:coreProperties>
</file>