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1_財政\03_予算・決算等\08財政状況一覧表等\01財政状況資料集\R01決算\09 ウェブページ掲載用データ②\"/>
    </mc:Choice>
  </mc:AlternateContent>
  <bookViews>
    <workbookView xWindow="0" yWindow="0" windowWidth="24855" windowHeight="11985" tabRatio="7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<sst xmlns="http://schemas.openxmlformats.org/spreadsheetml/2006/main" count="1144" uniqueCount="621">
  <si>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</si>
  <si>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</si>
  <si>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</si>
  <si>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</si>
  <si>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</si>
  <si>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</si>
  <si>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</si>
  <si>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</si>
  <si>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</si>
  <si>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</si>
  <si>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</si>
  <si>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</si>
  <si>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</si>
  <si>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</si>
  <si>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</si>
  <si>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</si>
  <si>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</si>
  <si>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</si>
  <si>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</si>
  <si>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</si>
  <si>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</si>
  <si>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</si>
  <si>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</si>
  <si>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</si>
  <si>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</si>
  <si>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</si>
  <si>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</si>
  <si>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</si>
  <si>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</si>
  <si>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</si>
  <si>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</si>
  <si>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</si>
  <si>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</si>
  <si>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</si>
  <si>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</si>
  <si>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</si>
  <si>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</si>
  <si>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</si>
  <si>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</si>
  <si>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</si>
  <si>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</si>
  <si>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</si>
  <si>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</si>
  <si>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</si>
  <si>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</si>
  <si>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</si>
  <si>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</si>
  <si>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</si>
  <si>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</si>
  <si>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</si>
  <si>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</si>
  <si>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</si>
  <si>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</si>
  <si>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</si>
  <si>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</si>
  <si>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</si>
  <si>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</si>
  <si>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</si>
  <si>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</si>
  <si>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</si>
  <si>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</si>
  <si>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</si>
  <si>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</si>
  <si>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</si>
  <si>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</si>
  <si>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</si>
  <si>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</si>
  <si>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</si>
  <si>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</si>
  <si>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</si>
  <si>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</si>
  <si>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</si>
  <si>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</si>
  <si>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</si>
  <si>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</si>
  <si>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</si>
  <si>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</si>
  <si>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</si>
  <si>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</si>
  <si>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</si>
  <si>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</si>
  <si>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</si>
  <si>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</si>
  <si>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</si>
  <si>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</si>
  <si>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Ⅲ－２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</si>
  <si>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</si>
  <si>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</si>
  <si>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</si>
  <si>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</si>
  <si>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</si>
  <si>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</si>
  <si>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</si>
  <si>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</si>
  <si>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</si>
  <si>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</si>
  <si>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</si>
  <si>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</si>
  <si>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土庄町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</si>
  <si>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</si>
  <si>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</si>
  <si>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</si>
  <si>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</si>
  <si>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</si>
  <si>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</si>
  <si>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</si>
  <si>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</si>
  <si>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</si>
  <si>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</si>
  <si>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</si>
  <si>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</si>
  <si>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</si>
  <si>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</si>
  <si>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</si>
  <si>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</si>
  <si>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</si>
  <si>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</si>
  <si>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</si>
  <si>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</si>
  <si>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</si>
  <si>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</si>
  <si>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</si>
  <si>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</si>
  <si>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</si>
  <si>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</si>
  <si>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</si>
  <si>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</si>
  <si>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</si>
  <si>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</si>
  <si>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</si>
  <si>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</si>
  <si>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</si>
  <si>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</si>
  <si>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</si>
  <si>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</si>
  <si>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</si>
  <si>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</si>
  <si>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</si>
  <si>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</si>
  <si>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</si>
  <si>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</si>
  <si>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</si>
  <si>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</si>
  <si>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</si>
  <si>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</si>
  <si>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</si>
  <si>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</si>
  <si>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</si>
  <si>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</si>
  <si>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</si>
  <si>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</si>
  <si>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宅地造成事業特別会計</t>
    <phoneticPr fontId="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</si>
  <si>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</si>
  <si>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</si>
  <si>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</si>
  <si>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</si>
  <si>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</si>
  <si>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</si>
  <si>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</si>
  <si>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</si>
  <si>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</si>
  <si>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</si>
  <si>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</si>
  <si>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</si>
  <si>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</si>
  <si>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</si>
  <si>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</si>
  <si>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</si>
  <si>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</si>
  <si>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</si>
  <si>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</si>
  <si>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</si>
  <si>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</si>
  <si>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</si>
  <si>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</si>
  <si>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</si>
  <si>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</si>
  <si>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</si>
  <si>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</si>
  <si>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</si>
  <si>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</si>
  <si>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</si>
  <si>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</si>
  <si>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</si>
  <si>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</si>
  <si>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</si>
  <si>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</si>
  <si>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</si>
  <si>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</si>
  <si>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</si>
  <si>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</si>
  <si>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</si>
  <si>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</si>
  <si>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</si>
  <si>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</si>
  <si>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</si>
  <si>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</si>
  <si>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</si>
  <si>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</si>
  <si>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</si>
  <si>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</si>
  <si>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</si>
  <si>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</si>
  <si>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</si>
  <si>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</si>
  <si>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</si>
  <si>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</si>
  <si>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</si>
  <si>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</si>
  <si>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</si>
  <si>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</si>
  <si>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</si>
  <si>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</si>
  <si>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香川県土庄町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</si>
  <si>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</si>
  <si>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</si>
  <si>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</si>
  <si>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</si>
  <si>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</si>
  <si>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</si>
  <si>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</si>
  <si>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</si>
  <si>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</si>
  <si>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</si>
  <si>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</si>
  <si>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</si>
  <si>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</si>
  <si>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</si>
  <si>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</si>
  <si>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</si>
  <si>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</si>
  <si>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</si>
  <si>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</si>
  <si>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</si>
  <si>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</si>
  <si>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</si>
  <si>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</si>
  <si>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</si>
  <si>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</si>
  <si>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</si>
  <si>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</si>
  <si>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</si>
  <si>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</si>
  <si>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</si>
  <si>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</si>
  <si>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</si>
  <si>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</si>
  <si>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</si>
  <si>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</si>
  <si>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</si>
  <si>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</si>
  <si>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</si>
  <si>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</si>
  <si>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</si>
  <si>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</si>
  <si>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</si>
  <si>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</si>
  <si>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</si>
  <si>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</si>
  <si>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</si>
  <si>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</si>
  <si>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</si>
  <si>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</si>
  <si>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</si>
  <si>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</si>
  <si>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</si>
  <si>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</si>
  <si>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</si>
  <si>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</si>
  <si>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</si>
  <si>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</si>
  <si>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</si>
  <si>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</si>
  <si>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</si>
  <si>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</si>
  <si>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</si>
  <si>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</si>
  <si>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</si>
  <si>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</si>
  <si>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</si>
  <si>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</si>
  <si>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</si>
  <si>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</si>
  <si>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</si>
  <si>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</si>
  <si>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</si>
  <si>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</si>
  <si>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</si>
  <si>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</si>
  <si>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</si>
  <si>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</si>
  <si>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</si>
  <si>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</si>
  <si>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</si>
  <si>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</si>
  <si>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</si>
  <si>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</si>
  <si>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</si>
  <si>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</si>
  <si>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</si>
  <si>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</si>
  <si>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</si>
  <si>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</si>
  <si>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</si>
  <si>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</si>
  <si>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</si>
  <si>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</si>
  <si>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</si>
  <si>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</si>
  <si>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</si>
  <si>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</si>
  <si>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</si>
  <si>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</si>
  <si>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</si>
  <si>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</si>
  <si>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t>
    <phoneticPr fontId="5"/>
  </si>
  <si>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</si>
  <si>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</si>
  <si>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</si>
  <si>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</si>
  <si>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</si>
  <si>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</si>
  <si>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</si>
  <si>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</si>
  <si>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</si>
  <si>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</si>
  <si>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</si>
  <si>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</si>
  <si>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</si>
  <si>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</si>
  <si>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</si>
  <si>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</si>
  <si>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</si>
  <si>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</si>
  <si>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</si>
  <si>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</si>
  <si>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</si>
  <si>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</si>
  <si>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</si>
  <si>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</si>
  <si>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</si>
  <si>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</si>
  <si>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</si>
  <si>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</si>
  <si>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</si>
  <si>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</si>
  <si>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</si>
  <si>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</si>
  <si>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</si>
  <si>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</si>
  <si>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</si>
  <si>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</si>
  <si>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</si>
  <si>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</si>
  <si>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</si>
  <si>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</si>
  <si>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</si>
  <si>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</si>
  <si>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</si>
  <si>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</si>
  <si>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</si>
  <si>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</si>
  <si>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</si>
  <si>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</si>
  <si>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</si>
  <si>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</si>
  <si>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</si>
  <si>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</si>
  <si>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</si>
  <si>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香川県土庄町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</si>
  <si>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</si>
  <si>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</si>
  <si>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</si>
  <si>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</si>
  <si>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</si>
  <si>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</si>
  <si>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</si>
  <si>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</si>
  <si>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</si>
  <si>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</si>
  <si>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</si>
  <si>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</si>
  <si>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</si>
  <si>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</si>
  <si>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</si>
  <si>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</si>
  <si>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</si>
  <si>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</si>
  <si>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</si>
  <si>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</si>
  <si>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</si>
  <si>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</si>
  <si>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</si>
  <si>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</si>
  <si>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</si>
  <si>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</si>
  <si>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</si>
  <si>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</si>
  <si>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</si>
  <si>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</si>
  <si>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</si>
  <si>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</si>
  <si>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</si>
  <si>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</si>
  <si>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</si>
  <si>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</si>
  <si>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福祉サービス事業特別会計</t>
    <phoneticPr fontId="5"/>
  </si>
  <si>
    <t>-</t>
    <phoneticPr fontId="5"/>
  </si>
  <si>
    <t>港湾整備事業特別会計</t>
    <phoneticPr fontId="5"/>
  </si>
  <si>
    <t>法非適用企業</t>
    <phoneticPr fontId="5"/>
  </si>
  <si>
    <t>農業集落排水事業特別会計</t>
    <phoneticPr fontId="5"/>
  </si>
  <si>
    <t>法非適用企業</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</si>
  <si>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</si>
  <si>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</si>
  <si>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</si>
  <si>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</si>
  <si>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</si>
  <si>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</si>
  <si>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</si>
  <si>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</si>
  <si>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</si>
  <si>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</si>
  <si>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</si>
  <si>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</si>
  <si>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</si>
  <si>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</si>
  <si>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</si>
  <si>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</si>
  <si>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</si>
  <si>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</si>
  <si>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</si>
  <si>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</si>
  <si>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</si>
  <si>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</si>
  <si>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</si>
  <si>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</si>
  <si>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</si>
  <si>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</si>
  <si>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</si>
  <si>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</si>
  <si>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</si>
  <si>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</si>
  <si>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</si>
  <si>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</si>
  <si>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</si>
  <si>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</si>
  <si>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</si>
  <si>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</si>
  <si>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</si>
  <si>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</si>
  <si>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</si>
  <si>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</si>
  <si>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</si>
  <si>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</si>
  <si>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</si>
  <si>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</si>
  <si>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</si>
  <si>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</si>
  <si>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</si>
  <si>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</si>
  <si>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</si>
  <si>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</si>
  <si>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</si>
  <si>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</si>
  <si>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</si>
  <si>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</si>
  <si>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</si>
  <si>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</si>
  <si>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</si>
  <si>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</si>
  <si>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</si>
  <si>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</si>
  <si>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</si>
  <si>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</si>
  <si>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</si>
  <si>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</si>
  <si>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</si>
  <si>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</si>
  <si>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</si>
  <si>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</si>
  <si>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</si>
  <si>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</si>
  <si>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</si>
  <si>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</si>
  <si>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</si>
  <si>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</si>
  <si>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</si>
  <si>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</si>
  <si>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</si>
  <si>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</si>
  <si>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</si>
  <si>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</si>
  <si>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</si>
  <si>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</si>
  <si>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</si>
  <si>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</si>
  <si>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</si>
  <si>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</si>
  <si>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</si>
  <si>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</si>
  <si>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</si>
  <si>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</si>
  <si>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</si>
  <si>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</si>
  <si>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</si>
  <si>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</si>
  <si>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</si>
  <si>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</si>
  <si>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</si>
  <si>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</si>
  <si>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</si>
  <si>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</si>
  <si>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</si>
  <si>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</si>
  <si>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</si>
  <si>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</si>
  <si>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</si>
  <si>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</si>
  <si>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</si>
  <si>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</si>
  <si>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</si>
  <si>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</si>
  <si>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</si>
  <si>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</si>
  <si>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</si>
  <si>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</si>
  <si>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</si>
  <si>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</si>
  <si>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</si>
  <si>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</si>
  <si>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</si>
  <si>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</si>
  <si>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</si>
  <si>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</si>
  <si>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</si>
  <si>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</si>
  <si>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</si>
  <si>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</si>
  <si>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</si>
  <si>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</si>
  <si>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</si>
  <si>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</si>
  <si>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</si>
  <si>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</si>
  <si>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</si>
  <si>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</si>
  <si>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</si>
  <si>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</si>
  <si>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</si>
  <si>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</si>
  <si>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</si>
  <si>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</si>
  <si>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</si>
  <si>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</si>
  <si>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</si>
  <si>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</si>
  <si>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</si>
  <si>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</si>
  <si>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</si>
  <si>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</si>
  <si>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</si>
  <si>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</si>
  <si>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</si>
  <si>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</si>
  <si>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</si>
  <si>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1.17</t>
  </si>
  <si>
    <t>▲ 3.86</t>
  </si>
  <si>
    <t>▲ 7.42</t>
  </si>
  <si>
    <t>▲ 11.79</t>
  </si>
  <si>
    <t>宅地造成事業特別会計</t>
  </si>
  <si>
    <t>▲ 0.05</t>
  </si>
  <si>
    <t>▲ 0.04</t>
  </si>
  <si>
    <t>▲ 0.00</t>
  </si>
  <si>
    <t>▲ 0.01</t>
  </si>
  <si>
    <t>一般会計</t>
  </si>
  <si>
    <t>介護保険事業特別会計</t>
  </si>
  <si>
    <t>国民健康保険事業特別会計</t>
  </si>
  <si>
    <t>後期高齢者医療事業特別会計</t>
  </si>
  <si>
    <t>福祉サービス事業特別会計</t>
  </si>
  <si>
    <t>港湾整備事業特別会計</t>
  </si>
  <si>
    <t>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</si>
  <si>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</si>
  <si>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</si>
  <si>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</si>
  <si>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</si>
  <si>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</si>
  <si>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</si>
  <si>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</si>
  <si>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</si>
  <si>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</si>
  <si>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小豆地区広域行政事務組合（一般会計）</t>
    <rPh sb="0" eb="2">
      <t>ショウズ</t>
    </rPh>
    <rPh sb="2" eb="4">
      <t>チク</t>
    </rPh>
    <rPh sb="4" eb="6">
      <t>コウイキ</t>
    </rPh>
    <rPh sb="6" eb="8">
      <t>ギョウセイ</t>
    </rPh>
    <rPh sb="8" eb="10">
      <t>ジム</t>
    </rPh>
    <rPh sb="10" eb="12">
      <t>クミアイ</t>
    </rPh>
    <rPh sb="13" eb="15">
      <t>イッパン</t>
    </rPh>
    <rPh sb="15" eb="17">
      <t>カイケイ</t>
    </rPh>
    <phoneticPr fontId="2"/>
  </si>
  <si>
    <t>小豆地区広域行政事務組合（介護サービス事業）</t>
    <rPh sb="0" eb="2">
      <t>ショウズ</t>
    </rPh>
    <rPh sb="2" eb="4">
      <t>チク</t>
    </rPh>
    <rPh sb="4" eb="6">
      <t>コウイキ</t>
    </rPh>
    <rPh sb="6" eb="8">
      <t>ギョウセイ</t>
    </rPh>
    <rPh sb="8" eb="10">
      <t>ジム</t>
    </rPh>
    <rPh sb="10" eb="12">
      <t>クミアイ</t>
    </rPh>
    <rPh sb="13" eb="15">
      <t>カイゴ</t>
    </rPh>
    <rPh sb="19" eb="21">
      <t>ジギョウ</t>
    </rPh>
    <phoneticPr fontId="2"/>
  </si>
  <si>
    <t>香川県市町総合事務組合（一般会計）</t>
    <rPh sb="0" eb="3">
      <t>カガワケン</t>
    </rPh>
    <rPh sb="3" eb="5">
      <t>シチョウ</t>
    </rPh>
    <rPh sb="5" eb="7">
      <t>ソウゴウ</t>
    </rPh>
    <rPh sb="7" eb="9">
      <t>ジム</t>
    </rPh>
    <rPh sb="9" eb="11">
      <t>クミアイ</t>
    </rPh>
    <rPh sb="12" eb="14">
      <t>イッパン</t>
    </rPh>
    <rPh sb="14" eb="16">
      <t>カイケイ</t>
    </rPh>
    <phoneticPr fontId="2"/>
  </si>
  <si>
    <t>伝法川防災溜池事業組合（一般会計）</t>
    <rPh sb="0" eb="2">
      <t>デンポウ</t>
    </rPh>
    <rPh sb="2" eb="3">
      <t>ガワ</t>
    </rPh>
    <rPh sb="3" eb="5">
      <t>ボウサイ</t>
    </rPh>
    <rPh sb="5" eb="7">
      <t>タメイケ</t>
    </rPh>
    <rPh sb="7" eb="9">
      <t>ジギョウ</t>
    </rPh>
    <rPh sb="9" eb="11">
      <t>クミアイ</t>
    </rPh>
    <rPh sb="12" eb="14">
      <t>イッパン</t>
    </rPh>
    <rPh sb="14" eb="16">
      <t>カイケイ</t>
    </rPh>
    <phoneticPr fontId="2"/>
  </si>
  <si>
    <t>香川県後期高齢者医療広域連合（一般会計）</t>
    <rPh sb="0" eb="3">
      <t>カガワケン</t>
    </rPh>
    <rPh sb="3" eb="5">
      <t>コウキ</t>
    </rPh>
    <rPh sb="5" eb="8">
      <t>コウレイシャ</t>
    </rPh>
    <rPh sb="8" eb="10">
      <t>イリョウ</t>
    </rPh>
    <rPh sb="10" eb="12">
      <t>コウイキ</t>
    </rPh>
    <rPh sb="12" eb="14">
      <t>レンゴウ</t>
    </rPh>
    <rPh sb="15" eb="17">
      <t>イッパン</t>
    </rPh>
    <rPh sb="17" eb="19">
      <t>カイケイ</t>
    </rPh>
    <phoneticPr fontId="2"/>
  </si>
  <si>
    <t>香川県後期高齢者医療広域連合（後期高齢者医療事業）</t>
    <rPh sb="0" eb="3">
      <t>カガワケン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phoneticPr fontId="2"/>
  </si>
  <si>
    <t>小豆島中央病院企業団（病院事業）</t>
    <rPh sb="0" eb="3">
      <t>ショウドシマ</t>
    </rPh>
    <rPh sb="3" eb="5">
      <t>チュウオウ</t>
    </rPh>
    <rPh sb="5" eb="7">
      <t>ビョウイン</t>
    </rPh>
    <rPh sb="7" eb="9">
      <t>キギョウ</t>
    </rPh>
    <rPh sb="9" eb="10">
      <t>ダン</t>
    </rPh>
    <rPh sb="11" eb="13">
      <t>ビョウイン</t>
    </rPh>
    <rPh sb="13" eb="15">
      <t>ジギョウ</t>
    </rPh>
    <phoneticPr fontId="2"/>
  </si>
  <si>
    <t>香川県広域水道企業団（水道事業）</t>
    <rPh sb="0" eb="3">
      <t>カガワケン</t>
    </rPh>
    <rPh sb="3" eb="5">
      <t>コウイキ</t>
    </rPh>
    <rPh sb="5" eb="7">
      <t>スイドウ</t>
    </rPh>
    <rPh sb="7" eb="9">
      <t>キギョウ</t>
    </rPh>
    <rPh sb="9" eb="10">
      <t>ダン</t>
    </rPh>
    <rPh sb="11" eb="13">
      <t>スイドウ</t>
    </rPh>
    <rPh sb="13" eb="15">
      <t>ジギョウ</t>
    </rPh>
    <phoneticPr fontId="2"/>
  </si>
  <si>
    <t>法適用企業</t>
    <rPh sb="0" eb="1">
      <t>ホウ</t>
    </rPh>
    <rPh sb="1" eb="3">
      <t>テキヨウ</t>
    </rPh>
    <rPh sb="3" eb="5">
      <t>キギョウ</t>
    </rPh>
    <phoneticPr fontId="2"/>
  </si>
  <si>
    <t>土庄町土地開発公社</t>
    <rPh sb="0" eb="3">
      <t>トノショウチョウ</t>
    </rPh>
    <rPh sb="3" eb="5">
      <t>トチ</t>
    </rPh>
    <rPh sb="5" eb="7">
      <t>カイハツ</t>
    </rPh>
    <rPh sb="7" eb="9">
      <t>コウシャ</t>
    </rPh>
    <phoneticPr fontId="2"/>
  </si>
  <si>
    <t>（株）小豆島オリーブバス</t>
    <rPh sb="0" eb="3">
      <t>カブ</t>
    </rPh>
    <rPh sb="3" eb="6">
      <t>ショウドシマ</t>
    </rPh>
    <phoneticPr fontId="2"/>
  </si>
  <si>
    <t>（一財）小豆島北部みらい</t>
    <rPh sb="1" eb="3">
      <t>イチザイ</t>
    </rPh>
    <rPh sb="4" eb="7">
      <t>ショウドシマ</t>
    </rPh>
    <rPh sb="7" eb="9">
      <t>ホクブ</t>
    </rPh>
    <phoneticPr fontId="2"/>
  </si>
  <si>
    <t>〇</t>
    <phoneticPr fontId="2"/>
  </si>
  <si>
    <t>-</t>
    <phoneticPr fontId="2"/>
  </si>
  <si>
    <t>庁舎建設基金</t>
    <rPh sb="0" eb="2">
      <t>チョウシャ</t>
    </rPh>
    <rPh sb="2" eb="4">
      <t>ケンセツ</t>
    </rPh>
    <rPh sb="4" eb="6">
      <t>キキン</t>
    </rPh>
    <phoneticPr fontId="5"/>
  </si>
  <si>
    <t>地域福祉基金</t>
    <rPh sb="0" eb="2">
      <t>チイキ</t>
    </rPh>
    <rPh sb="2" eb="4">
      <t>フクシ</t>
    </rPh>
    <rPh sb="4" eb="6">
      <t>キキン</t>
    </rPh>
    <phoneticPr fontId="5"/>
  </si>
  <si>
    <t>豊かなふるさとづくり基金</t>
    <rPh sb="0" eb="1">
      <t>ユタ</t>
    </rPh>
    <rPh sb="10" eb="12">
      <t>キキン</t>
    </rPh>
    <phoneticPr fontId="5"/>
  </si>
  <si>
    <t>観光振興基金</t>
    <rPh sb="0" eb="2">
      <t>カンコウ</t>
    </rPh>
    <rPh sb="2" eb="4">
      <t>シンコウ</t>
    </rPh>
    <rPh sb="4" eb="6">
      <t>キキン</t>
    </rPh>
    <phoneticPr fontId="5"/>
  </si>
  <si>
    <t>教育・保育基金</t>
    <rPh sb="0" eb="2">
      <t>キョウイク</t>
    </rPh>
    <rPh sb="3" eb="5">
      <t>ホイク</t>
    </rPh>
    <rPh sb="5" eb="7">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</si>
  <si>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</si>
  <si>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</si>
  <si>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</si>
  <si>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</si>
  <si>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</si>
  <si>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</si>
  <si>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</si>
  <si>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</si>
  <si>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</si>
  <si>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</si>
  <si>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平成２７年度に新病院建設（小豆島中央病院企業団）及び消防庁舎建設（小豆地区広域行政事務組合）を実施し、事業終了に伴い減少傾向にあったところ、平成29年度より認定こども園、庁舎建設及びデジタル防災行政無線等の大型事業に着手したことにより地方債現在高が増加し増加傾向に転じたが、令和元年度は充当可能特定歳入及び基準財政需要額算入見込額の増加により減少に転じている。しかし、交付税措置がない一般単独事業債（一般事業）を活用したこと、財政調整基金を大幅に取り崩したことにより、今後、上昇する見込みである。
　一部事務組合等に係る準元利償還金額が定期償還により減少してきているが、これらの大型事業により地方債現在高が増加したことで元利償還金額が増加したため、実質公債費比率は増加傾向にある。今後は、庁舎建設等により更に地方債現在高が増加し、元利償還金額も増加するため、更に上昇する見込みである。このため、地方債の発行を抑制することにより、元利償還金額の減少を図っていく必要がある。</t>
    <rPh sb="1" eb="3">
      <t>ショウライ</t>
    </rPh>
    <rPh sb="3" eb="5">
      <t>フタン</t>
    </rPh>
    <rPh sb="5" eb="7">
      <t>ヒリツ</t>
    </rPh>
    <rPh sb="56" eb="58">
      <t>ジッシ</t>
    </rPh>
    <rPh sb="79" eb="81">
      <t>ヘイセイ</t>
    </rPh>
    <rPh sb="83" eb="84">
      <t>ネン</t>
    </rPh>
    <rPh sb="84" eb="85">
      <t>ド</t>
    </rPh>
    <rPh sb="98" eb="99">
      <t>オヨ</t>
    </rPh>
    <rPh sb="104" eb="106">
      <t>ボウサイ</t>
    </rPh>
    <rPh sb="106" eb="108">
      <t>ギョウセイ</t>
    </rPh>
    <rPh sb="108" eb="110">
      <t>ムセン</t>
    </rPh>
    <rPh sb="110" eb="111">
      <t>トウ</t>
    </rPh>
    <rPh sb="112" eb="114">
      <t>オオガタ</t>
    </rPh>
    <rPh sb="114" eb="116">
      <t>ジギョウ</t>
    </rPh>
    <rPh sb="117" eb="119">
      <t>チャクシュ</t>
    </rPh>
    <rPh sb="126" eb="129">
      <t>チホウサイ</t>
    </rPh>
    <rPh sb="129" eb="131">
      <t>ゲンザイ</t>
    </rPh>
    <rPh sb="131" eb="132">
      <t>ダカ</t>
    </rPh>
    <rPh sb="133" eb="135">
      <t>ゾウカ</t>
    </rPh>
    <rPh sb="136" eb="138">
      <t>ゾウカ</t>
    </rPh>
    <rPh sb="138" eb="140">
      <t>ケイコウ</t>
    </rPh>
    <rPh sb="141" eb="142">
      <t>テン</t>
    </rPh>
    <rPh sb="146" eb="148">
      <t>レイワ</t>
    </rPh>
    <rPh sb="148" eb="150">
      <t>ガンネン</t>
    </rPh>
    <rPh sb="150" eb="151">
      <t>ド</t>
    </rPh>
    <rPh sb="152" eb="154">
      <t>ジュウトウ</t>
    </rPh>
    <rPh sb="154" eb="156">
      <t>カノウ</t>
    </rPh>
    <rPh sb="156" eb="158">
      <t>トクテイ</t>
    </rPh>
    <rPh sb="158" eb="160">
      <t>サイニュウ</t>
    </rPh>
    <rPh sb="160" eb="161">
      <t>オヨ</t>
    </rPh>
    <rPh sb="162" eb="164">
      <t>キジュン</t>
    </rPh>
    <rPh sb="164" eb="166">
      <t>ザイセイ</t>
    </rPh>
    <rPh sb="166" eb="168">
      <t>ジュヨウ</t>
    </rPh>
    <rPh sb="168" eb="169">
      <t>ガク</t>
    </rPh>
    <rPh sb="169" eb="171">
      <t>サンニュウ</t>
    </rPh>
    <rPh sb="171" eb="173">
      <t>ミコ</t>
    </rPh>
    <rPh sb="173" eb="174">
      <t>ガク</t>
    </rPh>
    <rPh sb="175" eb="177">
      <t>ゾウカ</t>
    </rPh>
    <rPh sb="180" eb="182">
      <t>ゲンショウ</t>
    </rPh>
    <rPh sb="183" eb="184">
      <t>テン</t>
    </rPh>
    <rPh sb="193" eb="196">
      <t>コウフゼイ</t>
    </rPh>
    <rPh sb="196" eb="198">
      <t>ソチ</t>
    </rPh>
    <rPh sb="201" eb="203">
      <t>イッパン</t>
    </rPh>
    <rPh sb="203" eb="205">
      <t>タンドク</t>
    </rPh>
    <rPh sb="205" eb="207">
      <t>ジギョウ</t>
    </rPh>
    <rPh sb="207" eb="208">
      <t>サイ</t>
    </rPh>
    <rPh sb="209" eb="211">
      <t>イッパン</t>
    </rPh>
    <rPh sb="211" eb="213">
      <t>ジギョウ</t>
    </rPh>
    <rPh sb="215" eb="217">
      <t>カツヨウ</t>
    </rPh>
    <rPh sb="222" eb="223">
      <t>ザイ</t>
    </rPh>
    <rPh sb="223" eb="224">
      <t>セイ</t>
    </rPh>
    <rPh sb="224" eb="226">
      <t>チョウセイ</t>
    </rPh>
    <rPh sb="226" eb="228">
      <t>キキン</t>
    </rPh>
    <rPh sb="229" eb="231">
      <t>オオハバ</t>
    </rPh>
    <rPh sb="232" eb="233">
      <t>ト</t>
    </rPh>
    <rPh sb="234" eb="235">
      <t>クズ</t>
    </rPh>
    <rPh sb="243" eb="245">
      <t>コンゴ</t>
    </rPh>
    <rPh sb="246" eb="248">
      <t>ジョウショウ</t>
    </rPh>
    <rPh sb="250" eb="252">
      <t>ミコ</t>
    </rPh>
    <rPh sb="259" eb="261">
      <t>イチブ</t>
    </rPh>
    <rPh sb="261" eb="263">
      <t>ジム</t>
    </rPh>
    <rPh sb="263" eb="265">
      <t>クミアイ</t>
    </rPh>
    <rPh sb="265" eb="266">
      <t>トウ</t>
    </rPh>
    <rPh sb="267" eb="268">
      <t>カカ</t>
    </rPh>
    <rPh sb="269" eb="270">
      <t>ジュン</t>
    </rPh>
    <rPh sb="270" eb="272">
      <t>ガンリ</t>
    </rPh>
    <rPh sb="272" eb="275">
      <t>ショウカンキン</t>
    </rPh>
    <rPh sb="275" eb="276">
      <t>ガク</t>
    </rPh>
    <rPh sb="277" eb="279">
      <t>テイキ</t>
    </rPh>
    <rPh sb="279" eb="281">
      <t>ショウカン</t>
    </rPh>
    <rPh sb="284" eb="286">
      <t>ゲンショウ</t>
    </rPh>
    <rPh sb="298" eb="300">
      <t>オオガタ</t>
    </rPh>
    <rPh sb="300" eb="302">
      <t>ジギョウ</t>
    </rPh>
    <rPh sb="305" eb="308">
      <t>チホウサイ</t>
    </rPh>
    <rPh sb="308" eb="310">
      <t>ゲンザイ</t>
    </rPh>
    <rPh sb="310" eb="311">
      <t>ダカ</t>
    </rPh>
    <rPh sb="312" eb="314">
      <t>ゾウカ</t>
    </rPh>
    <rPh sb="319" eb="321">
      <t>ガンリ</t>
    </rPh>
    <rPh sb="321" eb="323">
      <t>ショウカン</t>
    </rPh>
    <rPh sb="323" eb="325">
      <t>キンガク</t>
    </rPh>
    <rPh sb="326" eb="328">
      <t>ゾウカ</t>
    </rPh>
    <rPh sb="333" eb="340">
      <t>ジッシツコウサイヒヒリツ</t>
    </rPh>
    <rPh sb="341" eb="343">
      <t>ゾウカ</t>
    </rPh>
    <rPh sb="343" eb="345">
      <t>ケイコウ</t>
    </rPh>
    <rPh sb="349" eb="351">
      <t>コンゴ</t>
    </rPh>
    <rPh sb="353" eb="355">
      <t>チョウシャ</t>
    </rPh>
    <rPh sb="355" eb="357">
      <t>ケンセツ</t>
    </rPh>
    <rPh sb="357" eb="358">
      <t>トウ</t>
    </rPh>
    <rPh sb="361" eb="362">
      <t>サラ</t>
    </rPh>
    <rPh sb="363" eb="366">
      <t>チホウサイ</t>
    </rPh>
    <rPh sb="366" eb="368">
      <t>ゲンザイ</t>
    </rPh>
    <rPh sb="368" eb="369">
      <t>ダカ</t>
    </rPh>
    <rPh sb="370" eb="372">
      <t>ゾウカ</t>
    </rPh>
    <rPh sb="374" eb="376">
      <t>ガンリ</t>
    </rPh>
    <rPh sb="376" eb="378">
      <t>ショウカン</t>
    </rPh>
    <rPh sb="378" eb="380">
      <t>キンガク</t>
    </rPh>
    <rPh sb="381" eb="383">
      <t>ゾウカ</t>
    </rPh>
    <rPh sb="388" eb="389">
      <t>サラ</t>
    </rPh>
    <rPh sb="390" eb="392">
      <t>ジョウショウ</t>
    </rPh>
    <rPh sb="394" eb="396">
      <t>ミコ</t>
    </rPh>
    <rPh sb="406" eb="409">
      <t>チホウサイ</t>
    </rPh>
    <rPh sb="410" eb="412">
      <t>ハッコウ</t>
    </rPh>
    <rPh sb="413" eb="415">
      <t>ヨクセイ</t>
    </rPh>
    <rPh sb="423" eb="425">
      <t>ガンリ</t>
    </rPh>
    <rPh sb="425" eb="427">
      <t>ショウカン</t>
    </rPh>
    <rPh sb="427" eb="429">
      <t>キンガク</t>
    </rPh>
    <rPh sb="430" eb="432">
      <t>ゲンショウ</t>
    </rPh>
    <rPh sb="433" eb="434">
      <t>ハカ</t>
    </rPh>
    <rPh sb="438" eb="440">
      <t>ヒツヨウ</t>
    </rPh>
    <phoneticPr fontId="5"/>
  </si>
  <si>
    <t>　類似団体と比較すると、有形固定資産減価償却率は同程度であるものの、将来負担比率は10.7ポイント高い水準にある。認定こども園（２幼稚園・１保育所を統廃合⇒１こども園）、庁舎建設及びデジタル防災行政無線の整備により、将来負担額において地方債現在高（前年度比1,028百万円増）が大幅に増加した一方で、組合負担等見込額及び退職手当負担見込額（前年度比 計524百万円減）が減少した。地方債については、交付税措置を考慮した活用を実施しており、充当可能財源等において基準財政需要額算入見込額（前年度比926百万円増）が大幅に増加したため、将来負担比率は16.2ポイント減少した。
　有形固定資産減価償却率については、認定こども園への統廃合による影響により1.5ポイント低下しており、新庁舎が令和3年度に竣工及び供用開始しているため、今後、更に水準が下がる見込みであるが、将来負担比率については、交付税措置がない一般単独事業債（一般事業）を活用したこと、財政調整基金を大幅に取り崩したことにより、今後、上昇する見込みである。</t>
    <rPh sb="1" eb="3">
      <t>ルイジ</t>
    </rPh>
    <rPh sb="3" eb="5">
      <t>ダンタイ</t>
    </rPh>
    <rPh sb="6" eb="8">
      <t>ヒカク</t>
    </rPh>
    <rPh sb="12" eb="14">
      <t>ユウケイ</t>
    </rPh>
    <rPh sb="14" eb="16">
      <t>コテイ</t>
    </rPh>
    <rPh sb="16" eb="18">
      <t>シサン</t>
    </rPh>
    <rPh sb="18" eb="20">
      <t>ゲンカ</t>
    </rPh>
    <rPh sb="20" eb="22">
      <t>ショウキャク</t>
    </rPh>
    <rPh sb="22" eb="23">
      <t>リツ</t>
    </rPh>
    <rPh sb="24" eb="27">
      <t>ドウテイド</t>
    </rPh>
    <rPh sb="34" eb="36">
      <t>ショウライ</t>
    </rPh>
    <rPh sb="36" eb="38">
      <t>フタン</t>
    </rPh>
    <rPh sb="38" eb="40">
      <t>ヒリツ</t>
    </rPh>
    <rPh sb="49" eb="50">
      <t>タカ</t>
    </rPh>
    <rPh sb="51" eb="53">
      <t>スイジュン</t>
    </rPh>
    <rPh sb="57" eb="59">
      <t>ニンテイ</t>
    </rPh>
    <rPh sb="62" eb="63">
      <t>エン</t>
    </rPh>
    <rPh sb="65" eb="68">
      <t>ヨウチエン</t>
    </rPh>
    <rPh sb="70" eb="72">
      <t>ホイク</t>
    </rPh>
    <rPh sb="72" eb="73">
      <t>ショ</t>
    </rPh>
    <rPh sb="74" eb="77">
      <t>トウハイゴウ</t>
    </rPh>
    <rPh sb="82" eb="83">
      <t>エン</t>
    </rPh>
    <rPh sb="85" eb="87">
      <t>チョウシャ</t>
    </rPh>
    <rPh sb="87" eb="89">
      <t>ケンセツ</t>
    </rPh>
    <rPh sb="89" eb="90">
      <t>オヨ</t>
    </rPh>
    <rPh sb="95" eb="97">
      <t>ボウサイ</t>
    </rPh>
    <rPh sb="97" eb="99">
      <t>ギョウセイ</t>
    </rPh>
    <rPh sb="99" eb="101">
      <t>ムセン</t>
    </rPh>
    <rPh sb="102" eb="104">
      <t>セイビ</t>
    </rPh>
    <rPh sb="108" eb="110">
      <t>ショウライ</t>
    </rPh>
    <rPh sb="110" eb="112">
      <t>フタン</t>
    </rPh>
    <rPh sb="112" eb="113">
      <t>ガク</t>
    </rPh>
    <rPh sb="117" eb="120">
      <t>チホウサイ</t>
    </rPh>
    <rPh sb="120" eb="122">
      <t>ゲンザイ</t>
    </rPh>
    <rPh sb="122" eb="123">
      <t>ダカ</t>
    </rPh>
    <rPh sb="124" eb="127">
      <t>ゼンネンド</t>
    </rPh>
    <rPh sb="127" eb="128">
      <t>ヒ</t>
    </rPh>
    <rPh sb="133" eb="136">
      <t>ヒャクマンエン</t>
    </rPh>
    <rPh sb="136" eb="137">
      <t>ゾウ</t>
    </rPh>
    <rPh sb="139" eb="141">
      <t>オオハバ</t>
    </rPh>
    <rPh sb="142" eb="144">
      <t>ゾウカ</t>
    </rPh>
    <rPh sb="146" eb="148">
      <t>イッポウ</t>
    </rPh>
    <rPh sb="150" eb="152">
      <t>クミアイ</t>
    </rPh>
    <rPh sb="152" eb="154">
      <t>フタン</t>
    </rPh>
    <rPh sb="154" eb="155">
      <t>トウ</t>
    </rPh>
    <rPh sb="155" eb="157">
      <t>ミコミ</t>
    </rPh>
    <rPh sb="157" eb="158">
      <t>ガク</t>
    </rPh>
    <rPh sb="158" eb="159">
      <t>オヨ</t>
    </rPh>
    <rPh sb="160" eb="162">
      <t>タイショク</t>
    </rPh>
    <rPh sb="162" eb="164">
      <t>テアテ</t>
    </rPh>
    <rPh sb="164" eb="166">
      <t>フタン</t>
    </rPh>
    <rPh sb="166" eb="168">
      <t>ミコミ</t>
    </rPh>
    <rPh sb="168" eb="169">
      <t>ガク</t>
    </rPh>
    <rPh sb="170" eb="173">
      <t>ゼンネンド</t>
    </rPh>
    <rPh sb="173" eb="174">
      <t>ヒ</t>
    </rPh>
    <rPh sb="179" eb="182">
      <t>ヒャクマンエン</t>
    </rPh>
    <rPh sb="182" eb="183">
      <t>ゲン</t>
    </rPh>
    <rPh sb="185" eb="187">
      <t>ゲンショウ</t>
    </rPh>
    <rPh sb="190" eb="193">
      <t>チホウサイ</t>
    </rPh>
    <rPh sb="199" eb="202">
      <t>コウフゼイ</t>
    </rPh>
    <rPh sb="202" eb="204">
      <t>ソチ</t>
    </rPh>
    <rPh sb="205" eb="207">
      <t>コウリョ</t>
    </rPh>
    <rPh sb="209" eb="211">
      <t>カツヨウ</t>
    </rPh>
    <rPh sb="212" eb="214">
      <t>ジッシ</t>
    </rPh>
    <rPh sb="219" eb="221">
      <t>ジュウトウ</t>
    </rPh>
    <rPh sb="221" eb="223">
      <t>カノウ</t>
    </rPh>
    <rPh sb="223" eb="225">
      <t>ザイゲン</t>
    </rPh>
    <rPh sb="225" eb="226">
      <t>トウ</t>
    </rPh>
    <rPh sb="230" eb="232">
      <t>キジュン</t>
    </rPh>
    <rPh sb="232" eb="234">
      <t>ザイセイ</t>
    </rPh>
    <rPh sb="234" eb="236">
      <t>ジュヨウ</t>
    </rPh>
    <rPh sb="236" eb="237">
      <t>ガク</t>
    </rPh>
    <rPh sb="237" eb="239">
      <t>サンニュウ</t>
    </rPh>
    <rPh sb="239" eb="241">
      <t>ミコミ</t>
    </rPh>
    <rPh sb="241" eb="242">
      <t>ガク</t>
    </rPh>
    <rPh sb="243" eb="246">
      <t>ゼンネンド</t>
    </rPh>
    <rPh sb="246" eb="247">
      <t>ヒ</t>
    </rPh>
    <rPh sb="250" eb="253">
      <t>ヒャクマンエン</t>
    </rPh>
    <rPh sb="253" eb="254">
      <t>ゾウ</t>
    </rPh>
    <rPh sb="256" eb="258">
      <t>オオハバ</t>
    </rPh>
    <rPh sb="259" eb="261">
      <t>ゾウカ</t>
    </rPh>
    <rPh sb="266" eb="268">
      <t>ショウライ</t>
    </rPh>
    <rPh sb="268" eb="270">
      <t>フタン</t>
    </rPh>
    <rPh sb="270" eb="272">
      <t>ヒリツ</t>
    </rPh>
    <rPh sb="281" eb="283">
      <t>ゲンショウ</t>
    </rPh>
    <rPh sb="288" eb="290">
      <t>ユウケイ</t>
    </rPh>
    <rPh sb="290" eb="292">
      <t>コテイ</t>
    </rPh>
    <rPh sb="292" eb="294">
      <t>シサン</t>
    </rPh>
    <rPh sb="294" eb="296">
      <t>ゲンカ</t>
    </rPh>
    <rPh sb="296" eb="298">
      <t>ショウキャク</t>
    </rPh>
    <rPh sb="298" eb="299">
      <t>リツ</t>
    </rPh>
    <rPh sb="305" eb="307">
      <t>ニンテイ</t>
    </rPh>
    <rPh sb="310" eb="311">
      <t>エン</t>
    </rPh>
    <rPh sb="313" eb="316">
      <t>トウハイゴウ</t>
    </rPh>
    <rPh sb="319" eb="321">
      <t>エイキョウ</t>
    </rPh>
    <rPh sb="331" eb="333">
      <t>テイカ</t>
    </rPh>
    <rPh sb="338" eb="339">
      <t>シン</t>
    </rPh>
    <rPh sb="339" eb="341">
      <t>チョウシャ</t>
    </rPh>
    <rPh sb="342" eb="344">
      <t>レイワ</t>
    </rPh>
    <rPh sb="345" eb="346">
      <t>ネン</t>
    </rPh>
    <rPh sb="346" eb="347">
      <t>ド</t>
    </rPh>
    <rPh sb="348" eb="350">
      <t>シュンコウ</t>
    </rPh>
    <rPh sb="350" eb="351">
      <t>オヨ</t>
    </rPh>
    <rPh sb="352" eb="354">
      <t>キョウヨウ</t>
    </rPh>
    <rPh sb="354" eb="356">
      <t>カイシ</t>
    </rPh>
    <rPh sb="363" eb="365">
      <t>コンゴ</t>
    </rPh>
    <rPh sb="366" eb="367">
      <t>サラ</t>
    </rPh>
    <rPh sb="368" eb="370">
      <t>スイジュン</t>
    </rPh>
    <rPh sb="371" eb="372">
      <t>サ</t>
    </rPh>
    <rPh sb="374" eb="376">
      <t>ミコ</t>
    </rPh>
    <rPh sb="382" eb="384">
      <t>ショウライ</t>
    </rPh>
    <rPh sb="384" eb="386">
      <t>フタン</t>
    </rPh>
    <rPh sb="386" eb="388">
      <t>ヒリツ</t>
    </rPh>
    <rPh sb="394" eb="397">
      <t>コウフゼイ</t>
    </rPh>
    <rPh sb="397" eb="399">
      <t>ソチ</t>
    </rPh>
    <rPh sb="402" eb="404">
      <t>イッパン</t>
    </rPh>
    <rPh sb="404" eb="406">
      <t>タンドク</t>
    </rPh>
    <rPh sb="406" eb="408">
      <t>ジギョウ</t>
    </rPh>
    <rPh sb="408" eb="409">
      <t>サイ</t>
    </rPh>
    <rPh sb="410" eb="412">
      <t>イッパン</t>
    </rPh>
    <rPh sb="412" eb="414">
      <t>ジギョウ</t>
    </rPh>
    <rPh sb="416" eb="418">
      <t>カツヨウ</t>
    </rPh>
    <rPh sb="423" eb="425">
      <t>ザイセイ</t>
    </rPh>
    <rPh sb="425" eb="427">
      <t>チョウセイ</t>
    </rPh>
    <rPh sb="427" eb="429">
      <t>キキン</t>
    </rPh>
    <rPh sb="430" eb="432">
      <t>オオハバ</t>
    </rPh>
    <rPh sb="433" eb="434">
      <t>ト</t>
    </rPh>
    <rPh sb="435" eb="436">
      <t>クズ</t>
    </rPh>
    <rPh sb="444" eb="446">
      <t>コンゴ</t>
    </rPh>
    <rPh sb="447" eb="449">
      <t>ジョウショウ</t>
    </rPh>
    <rPh sb="451" eb="453">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</si>
</sst>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9.5"/>
      <color indexed="8"/>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39" fillId="0" borderId="41" xfId="16" applyFont="1" applyBorder="1" applyAlignment="1" applyProtection="1">
      <alignment horizontal="left" vertical="top" wrapText="1"/>
      <protection locked="0"/>
    </xf>
    <xf numFmtId="0" fontId="39" fillId="0" borderId="12"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75972</c:v>
                </c:pt>
                <c:pt idx="1">
                  <c:v>79466</c:v>
                </c:pt>
                <c:pt idx="2">
                  <c:v>90072</c:v>
                </c:pt>
                <c:pt idx="3">
                  <c:v>88328</c:v>
                </c:pt>
                <c:pt idx="4">
                  <c:v>103390</c:v>
                </c:pt>
              </c:numCache>
            </c:numRef>
          </c:val>
          <c:smooth val="0"/>
          <c:extLst>
            <c:ext xmlns:c16="http://schemas.microsoft.com/office/drawing/2014/chart" uri="{C3380CC4-5D6E-409C-BE32-E72D297353CC}">
              <c16:uniqueId val="{00000000-A933-4D9A-9D6B-A33CC25D1F1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61331</c:v>
                </c:pt>
                <c:pt idx="1">
                  <c:v>72907</c:v>
                </c:pt>
                <c:pt idx="2">
                  <c:v>92401</c:v>
                </c:pt>
                <c:pt idx="3">
                  <c:v>117710</c:v>
                </c:pt>
                <c:pt idx="4">
                  <c:v>174304</c:v>
                </c:pt>
              </c:numCache>
            </c:numRef>
          </c:val>
          <c:smooth val="0"/>
          <c:extLst>
            <c:ext xmlns:c16="http://schemas.microsoft.com/office/drawing/2014/chart" uri="{C3380CC4-5D6E-409C-BE32-E72D297353CC}">
              <c16:uniqueId val="{00000001-A933-4D9A-9D6B-A33CC25D1F1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10.34</c:v>
                </c:pt>
                <c:pt idx="1">
                  <c:v>9.2100000000000009</c:v>
                </c:pt>
                <c:pt idx="2">
                  <c:v>10.130000000000001</c:v>
                </c:pt>
                <c:pt idx="3">
                  <c:v>10.89</c:v>
                </c:pt>
                <c:pt idx="4">
                  <c:v>10.77</c:v>
                </c:pt>
              </c:numCache>
            </c:numRef>
          </c:val>
          <c:extLst>
            <c:ext xmlns:c16="http://schemas.microsoft.com/office/drawing/2014/chart" uri="{C3380CC4-5D6E-409C-BE32-E72D297353CC}">
              <c16:uniqueId val="{00000000-3DC8-455E-A8B4-C5AA5CC09D7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47.48</c:v>
                </c:pt>
                <c:pt idx="1">
                  <c:v>53.26</c:v>
                </c:pt>
                <c:pt idx="2">
                  <c:v>53.85</c:v>
                </c:pt>
                <c:pt idx="3">
                  <c:v>49.49</c:v>
                </c:pt>
                <c:pt idx="4">
                  <c:v>43.18</c:v>
                </c:pt>
              </c:numCache>
            </c:numRef>
          </c:val>
          <c:extLst>
            <c:ext xmlns:c16="http://schemas.microsoft.com/office/drawing/2014/chart" uri="{C3380CC4-5D6E-409C-BE32-E72D297353CC}">
              <c16:uniqueId val="{00000001-3DC8-455E-A8B4-C5AA5CC09D7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3.4</c:v>
                </c:pt>
                <c:pt idx="1">
                  <c:v>-1.17</c:v>
                </c:pt>
                <c:pt idx="2">
                  <c:v>-3.86</c:v>
                </c:pt>
                <c:pt idx="3">
                  <c:v>-7.42</c:v>
                </c:pt>
                <c:pt idx="4">
                  <c:v>-11.79</c:v>
                </c:pt>
              </c:numCache>
            </c:numRef>
          </c:val>
          <c:smooth val="0"/>
          <c:extLst>
            <c:ext xmlns:c16="http://schemas.microsoft.com/office/drawing/2014/chart" uri="{C3380CC4-5D6E-409C-BE32-E72D297353CC}">
              <c16:uniqueId val="{00000002-3DC8-455E-A8B4-C5AA5CC09D7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26.66</c:v>
                </c:pt>
                <c:pt idx="2">
                  <c:v>#N/A</c:v>
                </c:pt>
                <c:pt idx="3">
                  <c:v>18.16</c:v>
                </c:pt>
                <c:pt idx="4">
                  <c:v>#N/A</c:v>
                </c:pt>
                <c:pt idx="5">
                  <c:v>16.579999999999998</c:v>
                </c:pt>
                <c:pt idx="6">
                  <c:v>0</c:v>
                </c:pt>
                <c:pt idx="7">
                  <c:v>0</c:v>
                </c:pt>
                <c:pt idx="8">
                  <c:v>0</c:v>
                </c:pt>
                <c:pt idx="9">
                  <c:v>0</c:v>
                </c:pt>
              </c:numCache>
            </c:numRef>
          </c:val>
          <c:extLst>
            <c:ext xmlns:c16="http://schemas.microsoft.com/office/drawing/2014/chart" uri="{C3380CC4-5D6E-409C-BE32-E72D297353CC}">
              <c16:uniqueId val="{00000000-B814-4638-AB8C-4CD00790CAE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814-4638-AB8C-4CD00790CAE6}"/>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814-4638-AB8C-4CD00790CAE6}"/>
            </c:ext>
          </c:extLst>
        </c:ser>
        <c:ser>
          <c:idx val="3"/>
          <c:order val="3"/>
          <c:tx>
            <c:strRef>
              <c:f>データシート!$A$30</c:f>
              <c:strCache>
                <c:ptCount val="1"/>
                <c:pt idx="0">
                  <c:v>港湾整備事業特別会計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814-4638-AB8C-4CD00790CAE6}"/>
            </c:ext>
          </c:extLst>
        </c:ser>
        <c:ser>
          <c:idx val="4"/>
          <c:order val="4"/>
          <c:tx>
            <c:strRef>
              <c:f>データシート!$A$31</c:f>
              <c:strCache>
                <c:ptCount val="1"/>
                <c:pt idx="0">
                  <c:v>福祉サービス事業特別会計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B814-4638-AB8C-4CD00790CAE6}"/>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B814-4638-AB8C-4CD00790CAE6}"/>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2.85</c:v>
                </c:pt>
                <c:pt idx="2">
                  <c:v>#N/A</c:v>
                </c:pt>
                <c:pt idx="3">
                  <c:v>2.83</c:v>
                </c:pt>
                <c:pt idx="4">
                  <c:v>#N/A</c:v>
                </c:pt>
                <c:pt idx="5">
                  <c:v>2.2999999999999998</c:v>
                </c:pt>
                <c:pt idx="6">
                  <c:v>#N/A</c:v>
                </c:pt>
                <c:pt idx="7">
                  <c:v>1.84</c:v>
                </c:pt>
                <c:pt idx="8">
                  <c:v>#N/A</c:v>
                </c:pt>
                <c:pt idx="9">
                  <c:v>1.58</c:v>
                </c:pt>
              </c:numCache>
            </c:numRef>
          </c:val>
          <c:extLst>
            <c:ext xmlns:c16="http://schemas.microsoft.com/office/drawing/2014/chart" uri="{C3380CC4-5D6E-409C-BE32-E72D297353CC}">
              <c16:uniqueId val="{00000006-B814-4638-AB8C-4CD00790CAE6}"/>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1.47</c:v>
                </c:pt>
                <c:pt idx="2">
                  <c:v>#N/A</c:v>
                </c:pt>
                <c:pt idx="3">
                  <c:v>0.83</c:v>
                </c:pt>
                <c:pt idx="4">
                  <c:v>#N/A</c:v>
                </c:pt>
                <c:pt idx="5">
                  <c:v>1.72</c:v>
                </c:pt>
                <c:pt idx="6">
                  <c:v>#N/A</c:v>
                </c:pt>
                <c:pt idx="7">
                  <c:v>1.58</c:v>
                </c:pt>
                <c:pt idx="8">
                  <c:v>#N/A</c:v>
                </c:pt>
                <c:pt idx="9">
                  <c:v>1.75</c:v>
                </c:pt>
              </c:numCache>
            </c:numRef>
          </c:val>
          <c:extLst>
            <c:ext xmlns:c16="http://schemas.microsoft.com/office/drawing/2014/chart" uri="{C3380CC4-5D6E-409C-BE32-E72D297353CC}">
              <c16:uniqueId val="{00000007-B814-4638-AB8C-4CD00790CAE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10.34</c:v>
                </c:pt>
                <c:pt idx="2">
                  <c:v>#N/A</c:v>
                </c:pt>
                <c:pt idx="3">
                  <c:v>9.1999999999999993</c:v>
                </c:pt>
                <c:pt idx="4">
                  <c:v>#N/A</c:v>
                </c:pt>
                <c:pt idx="5">
                  <c:v>10.130000000000001</c:v>
                </c:pt>
                <c:pt idx="6">
                  <c:v>#N/A</c:v>
                </c:pt>
                <c:pt idx="7">
                  <c:v>10.89</c:v>
                </c:pt>
                <c:pt idx="8">
                  <c:v>#N/A</c:v>
                </c:pt>
                <c:pt idx="9">
                  <c:v>10.77</c:v>
                </c:pt>
              </c:numCache>
            </c:numRef>
          </c:val>
          <c:extLst>
            <c:ext xmlns:c16="http://schemas.microsoft.com/office/drawing/2014/chart" uri="{C3380CC4-5D6E-409C-BE32-E72D297353CC}">
              <c16:uniqueId val="{00000008-B814-4638-AB8C-4CD00790CAE6}"/>
            </c:ext>
          </c:extLst>
        </c:ser>
        <c:ser>
          <c:idx val="9"/>
          <c:order val="9"/>
          <c:tx>
            <c:strRef>
              <c:f>データシート!$A$36</c:f>
              <c:strCache>
                <c:ptCount val="1"/>
                <c:pt idx="0">
                  <c:v>宅地造成事業特別会計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0.05</c:v>
                </c:pt>
                <c:pt idx="1">
                  <c:v>#N/A</c:v>
                </c:pt>
                <c:pt idx="2">
                  <c:v>0.04</c:v>
                </c:pt>
                <c:pt idx="3">
                  <c:v>#N/A</c:v>
                </c:pt>
                <c:pt idx="4">
                  <c:v>#N/A</c:v>
                </c:pt>
                <c:pt idx="5">
                  <c:v>0</c:v>
                </c:pt>
                <c:pt idx="6">
                  <c:v>#N/A</c:v>
                </c:pt>
                <c:pt idx="7">
                  <c:v>0</c:v>
                </c:pt>
                <c:pt idx="8">
                  <c:v>0.01</c:v>
                </c:pt>
                <c:pt idx="9">
                  <c:v>#N/A</c:v>
                </c:pt>
              </c:numCache>
            </c:numRef>
          </c:val>
          <c:extLst>
            <c:ext xmlns:c16="http://schemas.microsoft.com/office/drawing/2014/chart" uri="{C3380CC4-5D6E-409C-BE32-E72D297353CC}">
              <c16:uniqueId val="{00000009-B814-4638-AB8C-4CD00790CAE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630</c:v>
                </c:pt>
                <c:pt idx="5">
                  <c:v>661</c:v>
                </c:pt>
                <c:pt idx="8">
                  <c:v>653</c:v>
                </c:pt>
                <c:pt idx="11">
                  <c:v>709</c:v>
                </c:pt>
                <c:pt idx="14">
                  <c:v>731</c:v>
                </c:pt>
              </c:numCache>
            </c:numRef>
          </c:val>
          <c:extLst>
            <c:ext xmlns:c16="http://schemas.microsoft.com/office/drawing/2014/chart" uri="{C3380CC4-5D6E-409C-BE32-E72D297353CC}">
              <c16:uniqueId val="{00000000-1BC7-48C1-8355-25ACA86A705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BC7-48C1-8355-25ACA86A705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9</c:v>
                </c:pt>
                <c:pt idx="3">
                  <c:v>6</c:v>
                </c:pt>
                <c:pt idx="6">
                  <c:v>4</c:v>
                </c:pt>
                <c:pt idx="9">
                  <c:v>3</c:v>
                </c:pt>
                <c:pt idx="12">
                  <c:v>2</c:v>
                </c:pt>
              </c:numCache>
            </c:numRef>
          </c:val>
          <c:extLst>
            <c:ext xmlns:c16="http://schemas.microsoft.com/office/drawing/2014/chart" uri="{C3380CC4-5D6E-409C-BE32-E72D297353CC}">
              <c16:uniqueId val="{00000002-1BC7-48C1-8355-25ACA86A705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37</c:v>
                </c:pt>
                <c:pt idx="3">
                  <c:v>35</c:v>
                </c:pt>
                <c:pt idx="6">
                  <c:v>58</c:v>
                </c:pt>
                <c:pt idx="9">
                  <c:v>121</c:v>
                </c:pt>
                <c:pt idx="12">
                  <c:v>113</c:v>
                </c:pt>
              </c:numCache>
            </c:numRef>
          </c:val>
          <c:extLst>
            <c:ext xmlns:c16="http://schemas.microsoft.com/office/drawing/2014/chart" uri="{C3380CC4-5D6E-409C-BE32-E72D297353CC}">
              <c16:uniqueId val="{00000003-1BC7-48C1-8355-25ACA86A705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62</c:v>
                </c:pt>
                <c:pt idx="3">
                  <c:v>19</c:v>
                </c:pt>
                <c:pt idx="6">
                  <c:v>18</c:v>
                </c:pt>
                <c:pt idx="9">
                  <c:v>15</c:v>
                </c:pt>
                <c:pt idx="12">
                  <c:v>15</c:v>
                </c:pt>
              </c:numCache>
            </c:numRef>
          </c:val>
          <c:extLst>
            <c:ext xmlns:c16="http://schemas.microsoft.com/office/drawing/2014/chart" uri="{C3380CC4-5D6E-409C-BE32-E72D297353CC}">
              <c16:uniqueId val="{00000004-1BC7-48C1-8355-25ACA86A705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BC7-48C1-8355-25ACA86A705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BC7-48C1-8355-25ACA86A705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776</c:v>
                </c:pt>
                <c:pt idx="3">
                  <c:v>864</c:v>
                </c:pt>
                <c:pt idx="6">
                  <c:v>837</c:v>
                </c:pt>
                <c:pt idx="9">
                  <c:v>904</c:v>
                </c:pt>
                <c:pt idx="12">
                  <c:v>933</c:v>
                </c:pt>
              </c:numCache>
            </c:numRef>
          </c:val>
          <c:extLst>
            <c:ext xmlns:c16="http://schemas.microsoft.com/office/drawing/2014/chart" uri="{C3380CC4-5D6E-409C-BE32-E72D297353CC}">
              <c16:uniqueId val="{00000007-1BC7-48C1-8355-25ACA86A705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254</c:v>
                </c:pt>
                <c:pt idx="2">
                  <c:v>#N/A</c:v>
                </c:pt>
                <c:pt idx="3">
                  <c:v>#N/A</c:v>
                </c:pt>
                <c:pt idx="4">
                  <c:v>263</c:v>
                </c:pt>
                <c:pt idx="5">
                  <c:v>#N/A</c:v>
                </c:pt>
                <c:pt idx="6">
                  <c:v>#N/A</c:v>
                </c:pt>
                <c:pt idx="7">
                  <c:v>264</c:v>
                </c:pt>
                <c:pt idx="8">
                  <c:v>#N/A</c:v>
                </c:pt>
                <c:pt idx="9">
                  <c:v>#N/A</c:v>
                </c:pt>
                <c:pt idx="10">
                  <c:v>334</c:v>
                </c:pt>
                <c:pt idx="11">
                  <c:v>#N/A</c:v>
                </c:pt>
                <c:pt idx="12">
                  <c:v>#N/A</c:v>
                </c:pt>
                <c:pt idx="13">
                  <c:v>332</c:v>
                </c:pt>
                <c:pt idx="14">
                  <c:v>#N/A</c:v>
                </c:pt>
              </c:numCache>
            </c:numRef>
          </c:val>
          <c:smooth val="0"/>
          <c:extLst>
            <c:ext xmlns:c16="http://schemas.microsoft.com/office/drawing/2014/chart" uri="{C3380CC4-5D6E-409C-BE32-E72D297353CC}">
              <c16:uniqueId val="{00000008-1BC7-48C1-8355-25ACA86A705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8435</c:v>
                </c:pt>
                <c:pt idx="5">
                  <c:v>8432</c:v>
                </c:pt>
                <c:pt idx="8">
                  <c:v>8403</c:v>
                </c:pt>
                <c:pt idx="11">
                  <c:v>8427</c:v>
                </c:pt>
                <c:pt idx="14">
                  <c:v>9353</c:v>
                </c:pt>
              </c:numCache>
            </c:numRef>
          </c:val>
          <c:extLst>
            <c:ext xmlns:c16="http://schemas.microsoft.com/office/drawing/2014/chart" uri="{C3380CC4-5D6E-409C-BE32-E72D297353CC}">
              <c16:uniqueId val="{00000000-820E-478A-B425-FA4F7FC6FAA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115</c:v>
                </c:pt>
                <c:pt idx="5">
                  <c:v>128</c:v>
                </c:pt>
                <c:pt idx="8">
                  <c:v>189</c:v>
                </c:pt>
                <c:pt idx="11">
                  <c:v>332</c:v>
                </c:pt>
                <c:pt idx="14">
                  <c:v>562</c:v>
                </c:pt>
              </c:numCache>
            </c:numRef>
          </c:val>
          <c:extLst>
            <c:ext xmlns:c16="http://schemas.microsoft.com/office/drawing/2014/chart" uri="{C3380CC4-5D6E-409C-BE32-E72D297353CC}">
              <c16:uniqueId val="{00000001-820E-478A-B425-FA4F7FC6FAA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3031</c:v>
                </c:pt>
                <c:pt idx="5">
                  <c:v>3479</c:v>
                </c:pt>
                <c:pt idx="8">
                  <c:v>3611</c:v>
                </c:pt>
                <c:pt idx="11">
                  <c:v>3586</c:v>
                </c:pt>
                <c:pt idx="14">
                  <c:v>3577</c:v>
                </c:pt>
              </c:numCache>
            </c:numRef>
          </c:val>
          <c:extLst>
            <c:ext xmlns:c16="http://schemas.microsoft.com/office/drawing/2014/chart" uri="{C3380CC4-5D6E-409C-BE32-E72D297353CC}">
              <c16:uniqueId val="{00000002-820E-478A-B425-FA4F7FC6FAA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20E-478A-B425-FA4F7FC6FAA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20E-478A-B425-FA4F7FC6FAA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20E-478A-B425-FA4F7FC6FAA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1624</c:v>
                </c:pt>
                <c:pt idx="3">
                  <c:v>1602</c:v>
                </c:pt>
                <c:pt idx="6">
                  <c:v>1447</c:v>
                </c:pt>
                <c:pt idx="9">
                  <c:v>1381</c:v>
                </c:pt>
                <c:pt idx="12">
                  <c:v>1280</c:v>
                </c:pt>
              </c:numCache>
            </c:numRef>
          </c:val>
          <c:extLst>
            <c:ext xmlns:c16="http://schemas.microsoft.com/office/drawing/2014/chart" uri="{C3380CC4-5D6E-409C-BE32-E72D297353CC}">
              <c16:uniqueId val="{00000006-820E-478A-B425-FA4F7FC6FAA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1820</c:v>
                </c:pt>
                <c:pt idx="3">
                  <c:v>1819</c:v>
                </c:pt>
                <c:pt idx="6">
                  <c:v>1765</c:v>
                </c:pt>
                <c:pt idx="9">
                  <c:v>1606</c:v>
                </c:pt>
                <c:pt idx="12">
                  <c:v>1182</c:v>
                </c:pt>
              </c:numCache>
            </c:numRef>
          </c:val>
          <c:extLst>
            <c:ext xmlns:c16="http://schemas.microsoft.com/office/drawing/2014/chart" uri="{C3380CC4-5D6E-409C-BE32-E72D297353CC}">
              <c16:uniqueId val="{00000007-820E-478A-B425-FA4F7FC6FAA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523</c:v>
                </c:pt>
                <c:pt idx="3">
                  <c:v>137</c:v>
                </c:pt>
                <c:pt idx="6">
                  <c:v>102</c:v>
                </c:pt>
                <c:pt idx="9">
                  <c:v>53</c:v>
                </c:pt>
                <c:pt idx="12">
                  <c:v>40</c:v>
                </c:pt>
              </c:numCache>
            </c:numRef>
          </c:val>
          <c:extLst>
            <c:ext xmlns:c16="http://schemas.microsoft.com/office/drawing/2014/chart" uri="{C3380CC4-5D6E-409C-BE32-E72D297353CC}">
              <c16:uniqueId val="{00000008-820E-478A-B425-FA4F7FC6FAA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227</c:v>
                </c:pt>
                <c:pt idx="3">
                  <c:v>221</c:v>
                </c:pt>
                <c:pt idx="6">
                  <c:v>218</c:v>
                </c:pt>
                <c:pt idx="9">
                  <c:v>216</c:v>
                </c:pt>
                <c:pt idx="12">
                  <c:v>214</c:v>
                </c:pt>
              </c:numCache>
            </c:numRef>
          </c:val>
          <c:extLst>
            <c:ext xmlns:c16="http://schemas.microsoft.com/office/drawing/2014/chart" uri="{C3380CC4-5D6E-409C-BE32-E72D297353CC}">
              <c16:uniqueId val="{00000009-820E-478A-B425-FA4F7FC6FAA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9221</c:v>
                </c:pt>
                <c:pt idx="3">
                  <c:v>9556</c:v>
                </c:pt>
                <c:pt idx="6">
                  <c:v>9673</c:v>
                </c:pt>
                <c:pt idx="9">
                  <c:v>10307</c:v>
                </c:pt>
                <c:pt idx="12">
                  <c:v>11335</c:v>
                </c:pt>
              </c:numCache>
            </c:numRef>
          </c:val>
          <c:extLst>
            <c:ext xmlns:c16="http://schemas.microsoft.com/office/drawing/2014/chart" uri="{C3380CC4-5D6E-409C-BE32-E72D297353CC}">
              <c16:uniqueId val="{0000000A-820E-478A-B425-FA4F7FC6FAA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1834</c:v>
                </c:pt>
                <c:pt idx="2">
                  <c:v>#N/A</c:v>
                </c:pt>
                <c:pt idx="3">
                  <c:v>#N/A</c:v>
                </c:pt>
                <c:pt idx="4">
                  <c:v>1296</c:v>
                </c:pt>
                <c:pt idx="5">
                  <c:v>#N/A</c:v>
                </c:pt>
                <c:pt idx="6">
                  <c:v>#N/A</c:v>
                </c:pt>
                <c:pt idx="7">
                  <c:v>1002</c:v>
                </c:pt>
                <c:pt idx="8">
                  <c:v>#N/A</c:v>
                </c:pt>
                <c:pt idx="9">
                  <c:v>#N/A</c:v>
                </c:pt>
                <c:pt idx="10">
                  <c:v>1218</c:v>
                </c:pt>
                <c:pt idx="11">
                  <c:v>#N/A</c:v>
                </c:pt>
                <c:pt idx="12">
                  <c:v>#N/A</c:v>
                </c:pt>
                <c:pt idx="13">
                  <c:v>559</c:v>
                </c:pt>
                <c:pt idx="14">
                  <c:v>#N/A</c:v>
                </c:pt>
              </c:numCache>
            </c:numRef>
          </c:val>
          <c:smooth val="0"/>
          <c:extLst>
            <c:ext xmlns:c16="http://schemas.microsoft.com/office/drawing/2014/chart" uri="{C3380CC4-5D6E-409C-BE32-E72D297353CC}">
              <c16:uniqueId val="{0000000B-820E-478A-B425-FA4F7FC6FAA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2509</c:v>
                </c:pt>
                <c:pt idx="1">
                  <c:v>2348</c:v>
                </c:pt>
                <c:pt idx="2">
                  <c:v>2051</c:v>
                </c:pt>
              </c:numCache>
            </c:numRef>
          </c:val>
          <c:extLst>
            <c:ext xmlns:c16="http://schemas.microsoft.com/office/drawing/2014/chart" uri="{C3380CC4-5D6E-409C-BE32-E72D297353CC}">
              <c16:uniqueId val="{00000000-86D7-4E26-AB23-05A15762695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10</c:v>
                </c:pt>
                <c:pt idx="1">
                  <c:v>10</c:v>
                </c:pt>
                <c:pt idx="2">
                  <c:v>11</c:v>
                </c:pt>
              </c:numCache>
            </c:numRef>
          </c:val>
          <c:extLst>
            <c:ext xmlns:c16="http://schemas.microsoft.com/office/drawing/2014/chart" uri="{C3380CC4-5D6E-409C-BE32-E72D297353CC}">
              <c16:uniqueId val="{00000001-86D7-4E26-AB23-05A15762695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878</c:v>
                </c:pt>
                <c:pt idx="1">
                  <c:v>942</c:v>
                </c:pt>
                <c:pt idx="2">
                  <c:v>1178</c:v>
                </c:pt>
              </c:numCache>
            </c:numRef>
          </c:val>
          <c:extLst>
            <c:ext xmlns:c16="http://schemas.microsoft.com/office/drawing/2014/chart" uri="{C3380CC4-5D6E-409C-BE32-E72D297353CC}">
              <c16:uniqueId val="{00000002-86D7-4E26-AB23-05A15762695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{9E301B5E-9AC9-41DF-98EA-209C4F3530A0}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78C-421D-BF25-0524EDCA887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{60EAE825-C93D-4163-8776-52E4D1285748}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78C-421D-BF25-0524EDCA887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{E394A2BB-E27F-4234-A81E-CE3560F92BB8}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78C-421D-BF25-0524EDCA887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{192D0F45-3965-42FE-BA13-6D4C1788BA7E}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78C-421D-BF25-0524EDCA887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{16F0E917-638C-4AC0-A1CE-FC6562460182}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78C-421D-BF25-0524EDCA8876}"/>
                </c:ext>
              </c:extLst>
            </c:dLbl>
            <c:dLbl>
              <c:idx val="8"/>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{7719E2DB-749F-40E1-B994-0AEBF67697A7}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78C-421D-BF25-0524EDCA8876}"/>
                </c:ext>
              </c:extLst>
            </c:dLbl>
            <c:dLbl>
              <c:idx val="16"/>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{56F0E9ED-C7CF-483C-BEAF-0B30FAC2BC2B}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78C-421D-BF25-0524EDCA8876}"/>
                </c:ext>
              </c:extLst>
            </c:dLbl>
            <c:dLbl>
              <c:idx val="24"/>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{D49A8228-ECB0-423F-AD60-C45B4E11AEC8}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78C-421D-BF25-0524EDCA8876}"/>
                </c:ext>
              </c:extLst>
            </c:dLbl>
            <c:dLbl>
              <c:idx val="32"/>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{9506A703-CB98-4190-8BCB-D96E7F1BB7EB}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78C-421D-BF25-0524EDCA887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59.8</c:v>
                </c:pt>
                <c:pt idx="16">
                  <c:v>60.1</c:v>
                </c:pt>
                <c:pt idx="24">
                  <c:v>60.8</c:v>
                </c:pt>
                <c:pt idx="32">
                  <c:v>59.3</c:v>
                </c:pt>
              </c:numCache>
            </c:numRef>
          </c:xVal>
          <c:yVal>
            <c:numRef>
              <c:f>公会計指標分析・財政指標組合せ分析表!$BP$51:$DC$51</c:f>
              <c:numCache>
                <c:formatCode>#,##0.0;"▲ "#,##0.0</c:formatCode>
                <c:ptCount val="40"/>
                <c:pt idx="8">
                  <c:v>31.8</c:v>
                </c:pt>
                <c:pt idx="16">
                  <c:v>24.9</c:v>
                </c:pt>
                <c:pt idx="24">
                  <c:v>30</c:v>
                </c:pt>
                <c:pt idx="32">
                  <c:v>13.8</c:v>
                </c:pt>
              </c:numCache>
            </c:numRef>
          </c:yVal>
          <c:smooth val="0"/>
          <c:extLst>
            <c:ext xmlns:c16="http://schemas.microsoft.com/office/drawing/2014/chart" uri="{C3380CC4-5D6E-409C-BE32-E72D297353CC}">
              <c16:uniqueId val="{00000009-678C-421D-BF25-0524EDCA887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{5509AF92-4E4B-4BAB-AC3B-0297F9FEDA12}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78C-421D-BF25-0524EDCA887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{64093614-447B-45FC-833A-F3528E11E52C}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78C-421D-BF25-0524EDCA887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{F15E0A73-FD13-4AE9-9A1F-37425D0ECE97}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78C-421D-BF25-0524EDCA887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{216202F6-ECF6-457D-8189-04AC7D80DF3C}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78C-421D-BF25-0524EDCA887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{EFEEF942-D933-44E7-A8FF-9BED3EA4A042}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78C-421D-BF25-0524EDCA8876}"/>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{BED0716C-FFBE-4108-9E27-46CDD120177E}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78C-421D-BF25-0524EDCA8876}"/>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{D5627294-FDA3-4207-9F76-F682DD98D45D}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78C-421D-BF25-0524EDCA8876}"/>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{AF771611-BD0C-45B6-A847-114C9DF02745}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78C-421D-BF25-0524EDCA8876}"/>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{DA97607C-5770-416D-B7DE-80DC39DB984C}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78C-421D-BF25-0524EDCA887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52.1</c:v>
                </c:pt>
                <c:pt idx="16">
                  <c:v>59.1</c:v>
                </c:pt>
                <c:pt idx="24">
                  <c:v>59.8</c:v>
                </c:pt>
                <c:pt idx="32">
                  <c:v>59.7</c:v>
                </c:pt>
              </c:numCache>
            </c:numRef>
          </c:xVal>
          <c:yVal>
            <c:numRef>
              <c:f>公会計指標分析・財政指標組合せ分析表!$BP$55:$DC$55</c:f>
              <c:numCache>
                <c:formatCode>#,##0.0;"▲ "#,##0.0</c:formatCode>
                <c:ptCount val="40"/>
                <c:pt idx="8">
                  <c:v>0</c:v>
                </c:pt>
                <c:pt idx="16">
                  <c:v>0</c:v>
                </c:pt>
                <c:pt idx="24">
                  <c:v>0</c:v>
                </c:pt>
                <c:pt idx="32">
                  <c:v>3.1</c:v>
                </c:pt>
              </c:numCache>
            </c:numRef>
          </c:yVal>
          <c:smooth val="0"/>
          <c:extLst>
            <c:ext xmlns:c16="http://schemas.microsoft.com/office/drawing/2014/chart" uri="{C3380CC4-5D6E-409C-BE32-E72D297353CC}">
              <c16:uniqueId val="{00000013-678C-421D-BF25-0524EDCA8876}"/>
            </c:ext>
          </c:extLst>
        </c:ser>
        <c:dLbls>
          <c:showLegendKey val="0"/>
          <c:showVal val="1"/>
          <c:showCatName val="0"/>
          <c:showSerName val="0"/>
          <c:showPercent val="0"/>
          <c:showBubbleSize val="0"/>
        </c:dLbls>
        <c:axId val="46179840"/>
        <c:axId val="46181760"/>
      </c:scatterChart>
      <c:valAx>
        <c:axId val="46179840"/>
        <c:scaling>
          <c:orientation val="minMax"/>
          <c:max val="61.6"/>
          <c:min val="51.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8"/>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{FD7C6FF6-A517-49E9-976E-1045369C68DF}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6418-4A9B-844A-885EA509631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{75F17737-EC80-4B2F-9B96-DFB0BD552784}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418-4A9B-844A-885EA509631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{0D0AF140-D24A-4A14-ABA0-5ED794DE81D7}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418-4A9B-844A-885EA509631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{BDFC99A7-4DF8-4145-B4AB-B66AF5A7F096}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418-4A9B-844A-885EA509631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{D602B418-37C5-47D8-9DF2-26E476D3415A}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418-4A9B-844A-885EA5096317}"/>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{C17C111A-3ACF-4089-AEF9-A9B38922BE3A}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6418-4A9B-844A-885EA5096317}"/>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{A6566B23-FE4A-4EEB-A23E-2A0EA7EBC313}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6418-4A9B-844A-885EA5096317}"/>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{A692F0CA-81C7-49C2-9F28-7E5400E5C782}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6418-4A9B-844A-885EA5096317}"/>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{7A305C48-769D-4532-BC6E-F4E23BCE8B71}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6418-4A9B-844A-885EA509631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c:v>
                </c:pt>
                <c:pt idx="8">
                  <c:v>6.5</c:v>
                </c:pt>
                <c:pt idx="16">
                  <c:v>6.4</c:v>
                </c:pt>
                <c:pt idx="24">
                  <c:v>7.1</c:v>
                </c:pt>
                <c:pt idx="32">
                  <c:v>7.6</c:v>
                </c:pt>
              </c:numCache>
            </c:numRef>
          </c:xVal>
          <c:yVal>
            <c:numRef>
              <c:f>公会計指標分析・財政指標組合せ分析表!$BP$73:$DC$73</c:f>
              <c:numCache>
                <c:formatCode>#,##0.0;"▲ "#,##0.0</c:formatCode>
                <c:ptCount val="40"/>
                <c:pt idx="0">
                  <c:v>44.2</c:v>
                </c:pt>
                <c:pt idx="8">
                  <c:v>31.8</c:v>
                </c:pt>
                <c:pt idx="16">
                  <c:v>24.9</c:v>
                </c:pt>
                <c:pt idx="24">
                  <c:v>30</c:v>
                </c:pt>
                <c:pt idx="32">
                  <c:v>13.8</c:v>
                </c:pt>
              </c:numCache>
            </c:numRef>
          </c:yVal>
          <c:smooth val="0"/>
          <c:extLst>
            <c:ext xmlns:c16="http://schemas.microsoft.com/office/drawing/2014/chart" uri="{C3380CC4-5D6E-409C-BE32-E72D297353CC}">
              <c16:uniqueId val="{00000009-6418-4A9B-844A-885EA509631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{3C3AC741-30CE-4433-B774-14E3921BED8A}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6418-4A9B-844A-885EA509631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{CE5C0130-CF9A-44E5-8E17-13C415AC1169}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418-4A9B-844A-885EA509631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{1B62D1D8-207D-4E4A-B54B-F880563942F1}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418-4A9B-844A-885EA509631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{CD0619E5-4489-4983-A8AB-CAA950AC7902}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418-4A9B-844A-885EA509631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{3EF06F85-8160-4279-8A61-5234D1180BAF}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418-4A9B-844A-885EA5096317}"/>
                </c:ext>
              </c:extLst>
            </c:dLbl>
            <c:dLbl>
              <c:idx val="8"/>
              <c:layout>
                <c:manualLayout>
                  <c:x val="-4.5160355153971203E-2"/>
                  <c:y val="-7.6258453449432134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{91A09169-DBC9-4963-BA9D-6D53B653D737}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6418-4A9B-844A-885EA5096317}"/>
                </c:ext>
              </c:extLst>
            </c:dLbl>
            <c:dLbl>
              <c:idx val="16"/>
              <c:layout>
                <c:manualLayout>
                  <c:x val="-1.8235628084249993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{D3E87A87-0E07-4462-96C5-E59DD37A0D54}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6418-4A9B-844A-885EA5096317}"/>
                </c:ext>
              </c:extLst>
            </c:dLbl>
            <c:dLbl>
              <c:idx val="24"/>
              <c:layout>
                <c:manualLayout>
                  <c:x val="-3.1697991619110633E-2"/>
                  <c:y val="-3.8534988872578953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{A77AB2E9-C7C9-4F5A-A5D3-083950975322}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6418-4A9B-844A-885EA5096317}"/>
                </c:ext>
              </c:extLst>
            </c:dLbl>
            <c:dLbl>
              <c:idx val="32"/>
              <c:layout>
                <c:manualLayout>
                  <c:x val="-3.1570342725075584E-2"/>
                  <c:y val="-7.2456498941371003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{6D6FD0A0-16F6-4E67-B9C5-01CC8E9159BE}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6418-4A9B-844A-885EA509631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7.9</c:v>
                </c:pt>
                <c:pt idx="16">
                  <c:v>7.9</c:v>
                </c:pt>
                <c:pt idx="24">
                  <c:v>7.8</c:v>
                </c:pt>
                <c:pt idx="32">
                  <c:v>7.9</c:v>
                </c:pt>
              </c:numCache>
            </c:numRef>
          </c:xVal>
          <c:yVal>
            <c:numRef>
              <c:f>公会計指標分析・財政指標組合せ分析表!$BP$77:$DC$77</c:f>
              <c:numCache>
                <c:formatCode>#,##0.0;"▲ "#,##0.0</c:formatCode>
                <c:ptCount val="40"/>
                <c:pt idx="0">
                  <c:v>13.1</c:v>
                </c:pt>
                <c:pt idx="8">
                  <c:v>0</c:v>
                </c:pt>
                <c:pt idx="16">
                  <c:v>0</c:v>
                </c:pt>
                <c:pt idx="24">
                  <c:v>0</c:v>
                </c:pt>
                <c:pt idx="32">
                  <c:v>3.1</c:v>
                </c:pt>
              </c:numCache>
            </c:numRef>
          </c:yVal>
          <c:smooth val="0"/>
          <c:extLst>
            <c:ext xmlns:c16="http://schemas.microsoft.com/office/drawing/2014/chart" uri="{C3380CC4-5D6E-409C-BE32-E72D297353CC}">
              <c16:uniqueId val="{00000013-6418-4A9B-844A-885EA5096317}"/>
            </c:ext>
          </c:extLst>
        </c:ser>
        <c:dLbls>
          <c:showLegendKey val="0"/>
          <c:showVal val="1"/>
          <c:showCatName val="0"/>
          <c:showSerName val="0"/>
          <c:showPercent val="0"/>
          <c:showBubbleSize val="0"/>
        </c:dLbls>
        <c:axId val="84219776"/>
        <c:axId val="84234240"/>
      </c:scatterChart>
      <c:valAx>
        <c:axId val="84219776"/>
        <c:scaling>
          <c:orientation val="minMax"/>
          <c:max val="9.1999999999999993"/>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2"/>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6"/>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香川県土庄町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平成３０年度より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新小学校の整備に係る地方債の元利償還金が、据置期間の終了に伴い大幅に増加している。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小豆島中央病院企業団が整備した新病院の建設に係る地方債及び小豆地区広域行政事務組合（消防）が整備したデジタル無線に係る地方債の元利償還金が、据置期間の終了に伴い増加したため、組合等が起こした地方債の元利償還金に対する負担金等の額が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近年大型の公共事業が集中したことに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、地方債現在高は増加傾向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にあるが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算入公債費を意識した地方債の発行を前提としている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今後は、普通建設事業費の縮小及び延期などにより公債費を抑制していく必要がある。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香川県土庄町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近年、大型の公共事業が集中したことに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、地方債現在高は増加傾向にあるが、公営企業債等繰入見込額、組合等負担等見込額、退職手当負担見込額が減少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傾向にある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とともに、充当可能特定歳入（公営住宅使用料）が増加しているため、将来負担比率の分子は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減少傾向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今後も大型の公共事業が続く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とともに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庁舎建設事業により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地方債現在高は増加する見込みであるが、基準財政需要額算入見込額を考慮した地方債を主に発行することにより、将来負担比率の大幅な上昇を抑制するように努める。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香川県土庄町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２９７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百万円減少した一方で、庁舎建設基金に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００百万円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、豊かなふるさとづくり基金に３４百万円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積み立てたこと等により、基金全体は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百万円の減少となった。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の増加に伴い、今後財政調整基金からの取崩額の増加が見込まれる。さらに、庁舎建設事業の財源に充てるため、令和２年度に庁舎建設基金から資金の全額を取り崩す予定であるため、基金全体の残高は大幅に減少する見込み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庁舎建設基金：庁舎の建設事業の資金</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庁舎建設基金：庁舎建設事業の財源として使用するため、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００百万円を積み立てたことによる増加</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庁舎建設基金：令和２年度に全額取り崩す予定</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０年度と比較し、２９７百万円減少している。これは、庁舎建設基金積立金が１００百万円、会計年度任用職員に係る期末手当等により公立認定こども園運営事業が２９百万円、塵芥収集民間委託事業が２８百万円、瀬戸内国際芸術祭事業が２９百万円、公債費が９７百万円増加したこと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先送りできない大型の公共事業の実施に伴い、今後も公債費の増加が続くため、財政調整基金の残高は毎年減少していく見込みである。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現状維持の予定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香川県土庄町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13,740
13,646
74.38
9,949,165
9,350,877
511,774
4,750,015
10,969,002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類似団体と比較すると、前年度までは１ポイント高い水準であったが、令和元年度末においては</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ポイント低い水準となっている。これは、老朽化した２幼稚園・１保育所を廃止し、１つに統合した認定こども園が令和元年度に竣工及び供用開始したことによるものである。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また、有形固定資産の中で最も減価償却率が高い役場庁舎において、令和３年度に竣工及び供用開始しているため、今後は更に水準が下がる見込みである。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30026</xdr:rowOff>
    </xdr:to>
    <xdr:cxnSp macro="">
      <xdr:nvCxnSpPr>
        <xdr:cNvPr id="67" name="直線コネクタ 66"/>
        <xdr:cNvCxnSpPr/>
      </xdr:nvCxnSpPr>
      <xdr:spPr>
        <a:xfrm flipV="1">
          <a:off x="4760595" y="4418965"/>
          <a:ext cx="1270" cy="144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33853</xdr:rowOff>
    </xdr:from>
    <xdr:ext cx="405111" cy="259045"/>
    <xdr:sp macro="" textlink="">
      <xdr:nvSpPr>
        <xdr:cNvPr id="68" name="有形固定資産減価償却率最小値テキスト"/>
        <xdr:cNvSpPr txBox="1"/>
      </xdr:nvSpPr>
      <xdr:spPr>
        <a:xfrm>
          <a:off x="4813300" y="5863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30026</xdr:rowOff>
    </xdr:from>
    <xdr:to>
      <xdr:col>23</xdr:col>
      <xdr:colOff>174625</xdr:colOff>
      <xdr:row>34</xdr:row>
      <xdr:rowOff>30026</xdr:rowOff>
    </xdr:to>
    <xdr:cxnSp macro="">
      <xdr:nvCxnSpPr>
        <xdr:cNvPr id="69" name="直線コネクタ 68"/>
        <xdr:cNvCxnSpPr/>
      </xdr:nvCxnSpPr>
      <xdr:spPr>
        <a:xfrm>
          <a:off x="4673600" y="5859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0" name="有形固定資産減価償却率最大値テキスト"/>
        <xdr:cNvSpPr txBox="1"/>
      </xdr:nvSpPr>
      <xdr:spPr>
        <a:xfrm>
          <a:off x="4813300" y="419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1" name="直線コネクタ 70"/>
        <xdr:cNvCxnSpPr/>
      </xdr:nvCxnSpPr>
      <xdr:spPr>
        <a:xfrm>
          <a:off x="4673600" y="441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53085</xdr:rowOff>
    </xdr:from>
    <xdr:ext cx="405111" cy="259045"/>
    <xdr:sp macro="" textlink="">
      <xdr:nvSpPr>
        <xdr:cNvPr id="72" name="有形固定資産減価償却率平均値テキスト"/>
        <xdr:cNvSpPr txBox="1"/>
      </xdr:nvSpPr>
      <xdr:spPr>
        <a:xfrm>
          <a:off x="4813300" y="50251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74658</xdr:rowOff>
    </xdr:from>
    <xdr:to>
      <xdr:col>23</xdr:col>
      <xdr:colOff>136525</xdr:colOff>
      <xdr:row>30</xdr:row>
      <xdr:rowOff>4808</xdr:rowOff>
    </xdr:to>
    <xdr:sp macro="" textlink="">
      <xdr:nvSpPr>
        <xdr:cNvPr id="73" name="フローチャート: 判断 72"/>
        <xdr:cNvSpPr/>
      </xdr:nvSpPr>
      <xdr:spPr>
        <a:xfrm>
          <a:off x="4711700" y="504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77742</xdr:rowOff>
    </xdr:from>
    <xdr:to>
      <xdr:col>19</xdr:col>
      <xdr:colOff>187325</xdr:colOff>
      <xdr:row>30</xdr:row>
      <xdr:rowOff>7892</xdr:rowOff>
    </xdr:to>
    <xdr:sp macro="" textlink="">
      <xdr:nvSpPr>
        <xdr:cNvPr id="74" name="フローチャート: 判断 73"/>
        <xdr:cNvSpPr/>
      </xdr:nvSpPr>
      <xdr:spPr>
        <a:xfrm>
          <a:off x="4000500" y="504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56152</xdr:rowOff>
    </xdr:from>
    <xdr:to>
      <xdr:col>15</xdr:col>
      <xdr:colOff>187325</xdr:colOff>
      <xdr:row>29</xdr:row>
      <xdr:rowOff>157752</xdr:rowOff>
    </xdr:to>
    <xdr:sp macro="" textlink="">
      <xdr:nvSpPr>
        <xdr:cNvPr id="75" name="フローチャート: 判断 74"/>
        <xdr:cNvSpPr/>
      </xdr:nvSpPr>
      <xdr:spPr>
        <a:xfrm>
          <a:off x="3238500" y="502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11702</xdr:rowOff>
    </xdr:from>
    <xdr:to>
      <xdr:col>11</xdr:col>
      <xdr:colOff>187325</xdr:colOff>
      <xdr:row>28</xdr:row>
      <xdr:rowOff>113302</xdr:rowOff>
    </xdr:to>
    <xdr:sp macro="" textlink="">
      <xdr:nvSpPr>
        <xdr:cNvPr id="76" name="フローチャート: 判断 75"/>
        <xdr:cNvSpPr/>
      </xdr:nvSpPr>
      <xdr:spPr>
        <a:xfrm>
          <a:off x="2476500" y="48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51798</xdr:rowOff>
    </xdr:from>
    <xdr:to>
      <xdr:col>7</xdr:col>
      <xdr:colOff>187325</xdr:colOff>
      <xdr:row>28</xdr:row>
      <xdr:rowOff>153398</xdr:rowOff>
    </xdr:to>
    <xdr:sp macro="" textlink="">
      <xdr:nvSpPr>
        <xdr:cNvPr id="77" name="フローチャート: 判断 76"/>
        <xdr:cNvSpPr/>
      </xdr:nvSpPr>
      <xdr:spPr>
        <a:xfrm>
          <a:off x="1714500" y="485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62321</xdr:rowOff>
    </xdr:from>
    <xdr:to>
      <xdr:col>23</xdr:col>
      <xdr:colOff>136525</xdr:colOff>
      <xdr:row>29</xdr:row>
      <xdr:rowOff>163921</xdr:rowOff>
    </xdr:to>
    <xdr:sp macro="" textlink="">
      <xdr:nvSpPr>
        <xdr:cNvPr id="83" name="楕円 82"/>
        <xdr:cNvSpPr/>
      </xdr:nvSpPr>
      <xdr:spPr>
        <a:xfrm>
          <a:off x="4711700" y="503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85198</xdr:rowOff>
    </xdr:from>
    <xdr:ext cx="405111" cy="259045"/>
    <xdr:sp macro="" textlink="">
      <xdr:nvSpPr>
        <xdr:cNvPr id="84" name="有形固定資産減価償却率該当値テキスト"/>
        <xdr:cNvSpPr txBox="1"/>
      </xdr:nvSpPr>
      <xdr:spPr>
        <a:xfrm>
          <a:off x="4813300" y="4885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108585</xdr:rowOff>
    </xdr:from>
    <xdr:to>
      <xdr:col>19</xdr:col>
      <xdr:colOff>187325</xdr:colOff>
      <xdr:row>30</xdr:row>
      <xdr:rowOff>38735</xdr:rowOff>
    </xdr:to>
    <xdr:sp macro="" textlink="">
      <xdr:nvSpPr>
        <xdr:cNvPr id="85" name="楕円 84"/>
        <xdr:cNvSpPr/>
      </xdr:nvSpPr>
      <xdr:spPr>
        <a:xfrm>
          <a:off x="4000500" y="508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113121</xdr:rowOff>
    </xdr:from>
    <xdr:to>
      <xdr:col>23</xdr:col>
      <xdr:colOff>85725</xdr:colOff>
      <xdr:row>29</xdr:row>
      <xdr:rowOff>159385</xdr:rowOff>
    </xdr:to>
    <xdr:cxnSp macro="">
      <xdr:nvCxnSpPr>
        <xdr:cNvPr id="86" name="直線コネクタ 85"/>
        <xdr:cNvCxnSpPr/>
      </xdr:nvCxnSpPr>
      <xdr:spPr>
        <a:xfrm flipV="1">
          <a:off x="4051300" y="5085171"/>
          <a:ext cx="7112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86995</xdr:rowOff>
    </xdr:from>
    <xdr:to>
      <xdr:col>15</xdr:col>
      <xdr:colOff>187325</xdr:colOff>
      <xdr:row>30</xdr:row>
      <xdr:rowOff>17145</xdr:rowOff>
    </xdr:to>
    <xdr:sp macro="" textlink="">
      <xdr:nvSpPr>
        <xdr:cNvPr id="87" name="楕円 86"/>
        <xdr:cNvSpPr/>
      </xdr:nvSpPr>
      <xdr:spPr>
        <a:xfrm>
          <a:off x="3238500" y="505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137795</xdr:rowOff>
    </xdr:from>
    <xdr:to>
      <xdr:col>19</xdr:col>
      <xdr:colOff>136525</xdr:colOff>
      <xdr:row>29</xdr:row>
      <xdr:rowOff>159385</xdr:rowOff>
    </xdr:to>
    <xdr:cxnSp macro="">
      <xdr:nvCxnSpPr>
        <xdr:cNvPr id="88" name="直線コネクタ 87"/>
        <xdr:cNvCxnSpPr/>
      </xdr:nvCxnSpPr>
      <xdr:spPr>
        <a:xfrm>
          <a:off x="3289300" y="5109845"/>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77742</xdr:rowOff>
    </xdr:from>
    <xdr:to>
      <xdr:col>11</xdr:col>
      <xdr:colOff>187325</xdr:colOff>
      <xdr:row>30</xdr:row>
      <xdr:rowOff>7892</xdr:rowOff>
    </xdr:to>
    <xdr:sp macro="" textlink="">
      <xdr:nvSpPr>
        <xdr:cNvPr id="89" name="楕円 88"/>
        <xdr:cNvSpPr/>
      </xdr:nvSpPr>
      <xdr:spPr>
        <a:xfrm>
          <a:off x="2476500" y="504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128542</xdr:rowOff>
    </xdr:from>
    <xdr:to>
      <xdr:col>15</xdr:col>
      <xdr:colOff>136525</xdr:colOff>
      <xdr:row>29</xdr:row>
      <xdr:rowOff>137795</xdr:rowOff>
    </xdr:to>
    <xdr:cxnSp macro="">
      <xdr:nvCxnSpPr>
        <xdr:cNvPr id="90" name="直線コネクタ 89"/>
        <xdr:cNvCxnSpPr/>
      </xdr:nvCxnSpPr>
      <xdr:spPr>
        <a:xfrm>
          <a:off x="2527300" y="5100592"/>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24419</xdr:rowOff>
    </xdr:from>
    <xdr:ext cx="405111" cy="259045"/>
    <xdr:sp macro="" textlink="">
      <xdr:nvSpPr>
        <xdr:cNvPr id="91" name="n_1aveValue有形固定資産減価償却率"/>
        <xdr:cNvSpPr txBox="1"/>
      </xdr:nvSpPr>
      <xdr:spPr>
        <a:xfrm>
          <a:off x="3836044" y="4825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2829</xdr:rowOff>
    </xdr:from>
    <xdr:ext cx="405111" cy="259045"/>
    <xdr:sp macro="" textlink="">
      <xdr:nvSpPr>
        <xdr:cNvPr id="92" name="n_2aveValue有形固定資産減価償却率"/>
        <xdr:cNvSpPr txBox="1"/>
      </xdr:nvSpPr>
      <xdr:spPr>
        <a:xfrm>
          <a:off x="3086744" y="480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129829</xdr:rowOff>
    </xdr:from>
    <xdr:ext cx="405111" cy="259045"/>
    <xdr:sp macro="" textlink="">
      <xdr:nvSpPr>
        <xdr:cNvPr id="93" name="n_3aveValue有形固定資産減価償却率"/>
        <xdr:cNvSpPr txBox="1"/>
      </xdr:nvSpPr>
      <xdr:spPr>
        <a:xfrm>
          <a:off x="2324744" y="4587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169925</xdr:rowOff>
    </xdr:from>
    <xdr:ext cx="405111" cy="259045"/>
    <xdr:sp macro="" textlink="">
      <xdr:nvSpPr>
        <xdr:cNvPr id="94" name="n_4aveValue有形固定資産減価償却率"/>
        <xdr:cNvSpPr txBox="1"/>
      </xdr:nvSpPr>
      <xdr:spPr>
        <a:xfrm>
          <a:off x="1562744" y="462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29862</xdr:rowOff>
    </xdr:from>
    <xdr:ext cx="405111" cy="259045"/>
    <xdr:sp macro="" textlink="">
      <xdr:nvSpPr>
        <xdr:cNvPr id="95" name="n_1mainValue有形固定資産減価償却率"/>
        <xdr:cNvSpPr txBox="1"/>
      </xdr:nvSpPr>
      <xdr:spPr>
        <a:xfrm>
          <a:off x="3836044" y="5173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8272</xdr:rowOff>
    </xdr:from>
    <xdr:ext cx="405111" cy="259045"/>
    <xdr:sp macro="" textlink="">
      <xdr:nvSpPr>
        <xdr:cNvPr id="96" name="n_2mainValue有形固定資産減価償却率"/>
        <xdr:cNvSpPr txBox="1"/>
      </xdr:nvSpPr>
      <xdr:spPr>
        <a:xfrm>
          <a:off x="3086744" y="515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170469</xdr:rowOff>
    </xdr:from>
    <xdr:ext cx="405111" cy="259045"/>
    <xdr:sp macro="" textlink="">
      <xdr:nvSpPr>
        <xdr:cNvPr id="97" name="n_3mainValue有形固定資産減価償却率"/>
        <xdr:cNvSpPr txBox="1"/>
      </xdr:nvSpPr>
      <xdr:spPr>
        <a:xfrm>
          <a:off x="2324744" y="5142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baseline="0">
              <a:latin typeface="ＭＳ Ｐゴシック" panose="020B0600070205080204" pitchFamily="50" charset="-128"/>
              <a:ea typeface="ＭＳ Ｐゴシック" panose="020B0600070205080204" pitchFamily="50" charset="-128"/>
            </a:rPr>
            <a:t>　</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定期償還による組合負担等見込額（前年度比</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423</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百万円減）及び退職手当負担見込額（前年度比</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101</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百万円減）の減少や公営住宅使用料による充当可能歳入</a:t>
          </a:r>
          <a:r>
            <a:rPr kumimoji="1" lang="ja-JP" altLang="en-US" sz="950" baseline="0">
              <a:latin typeface="ＭＳ Ｐゴシック" panose="020B0600070205080204" pitchFamily="50" charset="-128"/>
              <a:ea typeface="ＭＳ Ｐゴシック" panose="020B0600070205080204" pitchFamily="50" charset="-128"/>
            </a:rPr>
            <a:t>が増加した一方、</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前年度からの継続事業である新庁舎及び認定こども園の更新整備に加え、デジタル防災行政無線の整備により地方債現在高（前年度比</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1,028</a:t>
          </a:r>
          <a:r>
            <a:rPr kumimoji="1" lang="ja-JP"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百万円増）</a:t>
          </a:r>
          <a:r>
            <a:rPr kumimoji="1" lang="ja-JP" altLang="en-US" sz="950" baseline="0">
              <a:solidFill>
                <a:schemeClr val="dk1"/>
              </a:solidFill>
              <a:effectLst/>
              <a:latin typeface="ＭＳ Ｐゴシック" panose="020B0600070205080204" pitchFamily="50" charset="-128"/>
              <a:ea typeface="ＭＳ Ｐゴシック" panose="020B0600070205080204" pitchFamily="50" charset="-128"/>
              <a:cs typeface="+mn-cs"/>
            </a:rPr>
            <a:t>の増加により、実質債務が緩やかに増加している。</a:t>
          </a:r>
          <a:endPar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950" baseline="0">
              <a:solidFill>
                <a:schemeClr val="dk1"/>
              </a:solidFill>
              <a:effectLst/>
              <a:latin typeface="ＭＳ Ｐゴシック" panose="020B0600070205080204" pitchFamily="50" charset="-128"/>
              <a:ea typeface="ＭＳ Ｐゴシック" panose="020B0600070205080204" pitchFamily="50" charset="-128"/>
              <a:cs typeface="+mn-cs"/>
            </a:rPr>
            <a:t>　また、臨時財政対策債発行可能額（前年度比</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56</a:t>
          </a:r>
          <a:r>
            <a:rPr kumimoji="1" lang="ja-JP" altLang="en-US" sz="950" baseline="0">
              <a:solidFill>
                <a:schemeClr val="dk1"/>
              </a:solidFill>
              <a:effectLst/>
              <a:latin typeface="ＭＳ Ｐゴシック" panose="020B0600070205080204" pitchFamily="50" charset="-128"/>
              <a:ea typeface="ＭＳ Ｐゴシック" panose="020B0600070205080204" pitchFamily="50" charset="-128"/>
              <a:cs typeface="+mn-cs"/>
            </a:rPr>
            <a:t>百万円減）の減少により経常一般財源等が減少したことに加え、地方債現在高の増加に伴う公債費の増加などにより経常経費充当財源等（前年度比</a:t>
          </a:r>
          <a:r>
            <a:rPr kumimoji="1" lang="en-US" altLang="ja-JP" sz="95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en-US" sz="950" baseline="0">
              <a:solidFill>
                <a:schemeClr val="dk1"/>
              </a:solidFill>
              <a:effectLst/>
              <a:latin typeface="ＭＳ Ｐゴシック" panose="020B0600070205080204" pitchFamily="50" charset="-128"/>
              <a:ea typeface="ＭＳ Ｐゴシック" panose="020B0600070205080204" pitchFamily="50" charset="-128"/>
              <a:cs typeface="+mn-cs"/>
            </a:rPr>
            <a:t>百万円増）が増加しているため、可能な限り事業の見直し等を行い効率的な財政運営に努める必要がある。</a:t>
          </a:r>
          <a:endParaRPr kumimoji="1" lang="ja-JP" altLang="en-US" sz="95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5" name="テキスト ボックス 114"/>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7" name="テキスト ボックス 116"/>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3" name="テキスト ボックス 122"/>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96647</xdr:rowOff>
    </xdr:to>
    <xdr:cxnSp macro="">
      <xdr:nvCxnSpPr>
        <xdr:cNvPr id="126" name="直線コネクタ 125"/>
        <xdr:cNvCxnSpPr/>
      </xdr:nvCxnSpPr>
      <xdr:spPr>
        <a:xfrm flipV="1">
          <a:off x="14793595" y="4541308"/>
          <a:ext cx="1269" cy="138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100474</xdr:rowOff>
    </xdr:from>
    <xdr:ext cx="560923" cy="259045"/>
    <xdr:sp macro="" textlink="">
      <xdr:nvSpPr>
        <xdr:cNvPr id="127" name="債務償還比率最小値テキスト"/>
        <xdr:cNvSpPr txBox="1"/>
      </xdr:nvSpPr>
      <xdr:spPr>
        <a:xfrm>
          <a:off x="14846300" y="59297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96647</xdr:rowOff>
    </xdr:from>
    <xdr:to>
      <xdr:col>76</xdr:col>
      <xdr:colOff>111125</xdr:colOff>
      <xdr:row>34</xdr:row>
      <xdr:rowOff>96647</xdr:rowOff>
    </xdr:to>
    <xdr:cxnSp macro="">
      <xdr:nvCxnSpPr>
        <xdr:cNvPr id="128" name="直線コネクタ 127"/>
        <xdr:cNvCxnSpPr/>
      </xdr:nvCxnSpPr>
      <xdr:spPr>
        <a:xfrm>
          <a:off x="14706600" y="5925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9"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0" name="直線コネクタ 129"/>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165886</xdr:rowOff>
    </xdr:from>
    <xdr:ext cx="469744" cy="259045"/>
    <xdr:sp macro="" textlink="">
      <xdr:nvSpPr>
        <xdr:cNvPr id="131" name="債務償還比率平均値テキスト"/>
        <xdr:cNvSpPr txBox="1"/>
      </xdr:nvSpPr>
      <xdr:spPr>
        <a:xfrm>
          <a:off x="14846300" y="49664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143009</xdr:rowOff>
    </xdr:from>
    <xdr:to>
      <xdr:col>76</xdr:col>
      <xdr:colOff>73025</xdr:colOff>
      <xdr:row>30</xdr:row>
      <xdr:rowOff>73159</xdr:rowOff>
    </xdr:to>
    <xdr:sp macro="" textlink="">
      <xdr:nvSpPr>
        <xdr:cNvPr id="132" name="フローチャート: 判断 131"/>
        <xdr:cNvSpPr/>
      </xdr:nvSpPr>
      <xdr:spPr>
        <a:xfrm>
          <a:off x="14744700" y="511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70563</xdr:rowOff>
    </xdr:from>
    <xdr:to>
      <xdr:col>72</xdr:col>
      <xdr:colOff>123825</xdr:colOff>
      <xdr:row>30</xdr:row>
      <xdr:rowOff>713</xdr:rowOff>
    </xdr:to>
    <xdr:sp macro="" textlink="">
      <xdr:nvSpPr>
        <xdr:cNvPr id="133" name="フローチャート: 判断 132"/>
        <xdr:cNvSpPr/>
      </xdr:nvSpPr>
      <xdr:spPr>
        <a:xfrm>
          <a:off x="14033500" y="504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60847</xdr:rowOff>
    </xdr:from>
    <xdr:to>
      <xdr:col>68</xdr:col>
      <xdr:colOff>123825</xdr:colOff>
      <xdr:row>29</xdr:row>
      <xdr:rowOff>162447</xdr:rowOff>
    </xdr:to>
    <xdr:sp macro="" textlink="">
      <xdr:nvSpPr>
        <xdr:cNvPr id="134" name="フローチャート: 判断 133"/>
        <xdr:cNvSpPr/>
      </xdr:nvSpPr>
      <xdr:spPr>
        <a:xfrm>
          <a:off x="13271500" y="5032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49932</xdr:rowOff>
    </xdr:from>
    <xdr:to>
      <xdr:col>64</xdr:col>
      <xdr:colOff>123825</xdr:colOff>
      <xdr:row>29</xdr:row>
      <xdr:rowOff>151532</xdr:rowOff>
    </xdr:to>
    <xdr:sp macro="" textlink="">
      <xdr:nvSpPr>
        <xdr:cNvPr id="135" name="フローチャート: 判断 134"/>
        <xdr:cNvSpPr/>
      </xdr:nvSpPr>
      <xdr:spPr>
        <a:xfrm>
          <a:off x="12509500" y="502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76920</xdr:rowOff>
    </xdr:from>
    <xdr:to>
      <xdr:col>60</xdr:col>
      <xdr:colOff>123825</xdr:colOff>
      <xdr:row>30</xdr:row>
      <xdr:rowOff>7070</xdr:rowOff>
    </xdr:to>
    <xdr:sp macro="" textlink="">
      <xdr:nvSpPr>
        <xdr:cNvPr id="136" name="フローチャート: 判断 135"/>
        <xdr:cNvSpPr/>
      </xdr:nvSpPr>
      <xdr:spPr>
        <a:xfrm>
          <a:off x="11747500" y="504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93133</xdr:rowOff>
    </xdr:from>
    <xdr:to>
      <xdr:col>76</xdr:col>
      <xdr:colOff>73025</xdr:colOff>
      <xdr:row>32</xdr:row>
      <xdr:rowOff>23283</xdr:rowOff>
    </xdr:to>
    <xdr:sp macro="" textlink="">
      <xdr:nvSpPr>
        <xdr:cNvPr id="142" name="楕円 141"/>
        <xdr:cNvSpPr/>
      </xdr:nvSpPr>
      <xdr:spPr>
        <a:xfrm>
          <a:off x="14744700" y="540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71560</xdr:rowOff>
    </xdr:from>
    <xdr:ext cx="469744" cy="259045"/>
    <xdr:sp macro="" textlink="">
      <xdr:nvSpPr>
        <xdr:cNvPr id="143" name="債務償還比率該当値テキスト"/>
        <xdr:cNvSpPr txBox="1"/>
      </xdr:nvSpPr>
      <xdr:spPr>
        <a:xfrm>
          <a:off x="14846300" y="538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16849</xdr:rowOff>
    </xdr:from>
    <xdr:to>
      <xdr:col>72</xdr:col>
      <xdr:colOff>123825</xdr:colOff>
      <xdr:row>31</xdr:row>
      <xdr:rowOff>118449</xdr:rowOff>
    </xdr:to>
    <xdr:sp macro="" textlink="">
      <xdr:nvSpPr>
        <xdr:cNvPr id="144" name="楕円 143"/>
        <xdr:cNvSpPr/>
      </xdr:nvSpPr>
      <xdr:spPr>
        <a:xfrm>
          <a:off x="14033500" y="533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67649</xdr:rowOff>
    </xdr:from>
    <xdr:to>
      <xdr:col>76</xdr:col>
      <xdr:colOff>22225</xdr:colOff>
      <xdr:row>31</xdr:row>
      <xdr:rowOff>143933</xdr:rowOff>
    </xdr:to>
    <xdr:cxnSp macro="">
      <xdr:nvCxnSpPr>
        <xdr:cNvPr id="145" name="直線コネクタ 144"/>
        <xdr:cNvCxnSpPr/>
      </xdr:nvCxnSpPr>
      <xdr:spPr>
        <a:xfrm>
          <a:off x="14084300" y="5382599"/>
          <a:ext cx="711200" cy="7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71543</xdr:rowOff>
    </xdr:from>
    <xdr:to>
      <xdr:col>68</xdr:col>
      <xdr:colOff>123825</xdr:colOff>
      <xdr:row>32</xdr:row>
      <xdr:rowOff>1693</xdr:rowOff>
    </xdr:to>
    <xdr:sp macro="" textlink="">
      <xdr:nvSpPr>
        <xdr:cNvPr id="146" name="楕円 145"/>
        <xdr:cNvSpPr/>
      </xdr:nvSpPr>
      <xdr:spPr>
        <a:xfrm>
          <a:off x="13271500" y="538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67649</xdr:rowOff>
    </xdr:from>
    <xdr:to>
      <xdr:col>72</xdr:col>
      <xdr:colOff>73025</xdr:colOff>
      <xdr:row>31</xdr:row>
      <xdr:rowOff>122343</xdr:rowOff>
    </xdr:to>
    <xdr:cxnSp macro="">
      <xdr:nvCxnSpPr>
        <xdr:cNvPr id="147" name="直線コネクタ 146"/>
        <xdr:cNvCxnSpPr/>
      </xdr:nvCxnSpPr>
      <xdr:spPr>
        <a:xfrm flipV="1">
          <a:off x="13322300" y="5382599"/>
          <a:ext cx="762000" cy="5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49354</xdr:rowOff>
    </xdr:from>
    <xdr:to>
      <xdr:col>64</xdr:col>
      <xdr:colOff>123825</xdr:colOff>
      <xdr:row>31</xdr:row>
      <xdr:rowOff>150954</xdr:rowOff>
    </xdr:to>
    <xdr:sp macro="" textlink="">
      <xdr:nvSpPr>
        <xdr:cNvPr id="148" name="楕円 147"/>
        <xdr:cNvSpPr/>
      </xdr:nvSpPr>
      <xdr:spPr>
        <a:xfrm>
          <a:off x="12509500" y="536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100154</xdr:rowOff>
    </xdr:from>
    <xdr:to>
      <xdr:col>68</xdr:col>
      <xdr:colOff>73025</xdr:colOff>
      <xdr:row>31</xdr:row>
      <xdr:rowOff>122343</xdr:rowOff>
    </xdr:to>
    <xdr:cxnSp macro="">
      <xdr:nvCxnSpPr>
        <xdr:cNvPr id="149" name="直線コネクタ 148"/>
        <xdr:cNvCxnSpPr/>
      </xdr:nvCxnSpPr>
      <xdr:spPr>
        <a:xfrm>
          <a:off x="12560300" y="5415104"/>
          <a:ext cx="762000" cy="2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149437</xdr:rowOff>
    </xdr:from>
    <xdr:to>
      <xdr:col>60</xdr:col>
      <xdr:colOff>123825</xdr:colOff>
      <xdr:row>31</xdr:row>
      <xdr:rowOff>79587</xdr:rowOff>
    </xdr:to>
    <xdr:sp macro="" textlink="">
      <xdr:nvSpPr>
        <xdr:cNvPr id="150" name="楕円 149"/>
        <xdr:cNvSpPr/>
      </xdr:nvSpPr>
      <xdr:spPr>
        <a:xfrm>
          <a:off x="11747500" y="529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28787</xdr:rowOff>
    </xdr:from>
    <xdr:to>
      <xdr:col>64</xdr:col>
      <xdr:colOff>73025</xdr:colOff>
      <xdr:row>31</xdr:row>
      <xdr:rowOff>100154</xdr:rowOff>
    </xdr:to>
    <xdr:cxnSp macro="">
      <xdr:nvCxnSpPr>
        <xdr:cNvPr id="151" name="直線コネクタ 150"/>
        <xdr:cNvCxnSpPr/>
      </xdr:nvCxnSpPr>
      <xdr:spPr>
        <a:xfrm>
          <a:off x="11798300" y="5343737"/>
          <a:ext cx="762000" cy="7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17240</xdr:rowOff>
    </xdr:from>
    <xdr:ext cx="469744" cy="259045"/>
    <xdr:sp macro="" textlink="">
      <xdr:nvSpPr>
        <xdr:cNvPr id="152" name="n_1aveValue債務償還比率"/>
        <xdr:cNvSpPr txBox="1"/>
      </xdr:nvSpPr>
      <xdr:spPr>
        <a:xfrm>
          <a:off x="13836727" y="481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7524</xdr:rowOff>
    </xdr:from>
    <xdr:ext cx="469744" cy="259045"/>
    <xdr:sp macro="" textlink="">
      <xdr:nvSpPr>
        <xdr:cNvPr id="153" name="n_2aveValue債務償還比率"/>
        <xdr:cNvSpPr txBox="1"/>
      </xdr:nvSpPr>
      <xdr:spPr>
        <a:xfrm>
          <a:off x="13087427" y="4808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168059</xdr:rowOff>
    </xdr:from>
    <xdr:ext cx="469744" cy="259045"/>
    <xdr:sp macro="" textlink="">
      <xdr:nvSpPr>
        <xdr:cNvPr id="154" name="n_3aveValue債務償還比率"/>
        <xdr:cNvSpPr txBox="1"/>
      </xdr:nvSpPr>
      <xdr:spPr>
        <a:xfrm>
          <a:off x="12325427" y="479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23597</xdr:rowOff>
    </xdr:from>
    <xdr:ext cx="469744" cy="259045"/>
    <xdr:sp macro="" textlink="">
      <xdr:nvSpPr>
        <xdr:cNvPr id="155" name="n_4aveValue債務償還比率"/>
        <xdr:cNvSpPr txBox="1"/>
      </xdr:nvSpPr>
      <xdr:spPr>
        <a:xfrm>
          <a:off x="11563427" y="482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109576</xdr:rowOff>
    </xdr:from>
    <xdr:ext cx="469744" cy="259045"/>
    <xdr:sp macro="" textlink="">
      <xdr:nvSpPr>
        <xdr:cNvPr id="156" name="n_1mainValue債務償還比率"/>
        <xdr:cNvSpPr txBox="1"/>
      </xdr:nvSpPr>
      <xdr:spPr>
        <a:xfrm>
          <a:off x="13836727" y="542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164270</xdr:rowOff>
    </xdr:from>
    <xdr:ext cx="469744" cy="259045"/>
    <xdr:sp macro="" textlink="">
      <xdr:nvSpPr>
        <xdr:cNvPr id="157" name="n_2mainValue債務償還比率"/>
        <xdr:cNvSpPr txBox="1"/>
      </xdr:nvSpPr>
      <xdr:spPr>
        <a:xfrm>
          <a:off x="13087427" y="547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142081</xdr:rowOff>
    </xdr:from>
    <xdr:ext cx="469744" cy="259045"/>
    <xdr:sp macro="" textlink="">
      <xdr:nvSpPr>
        <xdr:cNvPr id="158" name="n_3mainValue債務償還比率"/>
        <xdr:cNvSpPr txBox="1"/>
      </xdr:nvSpPr>
      <xdr:spPr>
        <a:xfrm>
          <a:off x="12325427" y="545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70714</xdr:rowOff>
    </xdr:from>
    <xdr:ext cx="469744" cy="259045"/>
    <xdr:sp macro="" textlink="">
      <xdr:nvSpPr>
        <xdr:cNvPr id="159" name="n_4mainValue債務償還比率"/>
        <xdr:cNvSpPr txBox="1"/>
      </xdr:nvSpPr>
      <xdr:spPr>
        <a:xfrm>
          <a:off x="11563427" y="53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香川県土庄町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13,740
13,646
74.38
9,949,165
9,350,877
511,774
4,750,015
10,969,002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135255</xdr:rowOff>
    </xdr:from>
    <xdr:to>
      <xdr:col>24</xdr:col>
      <xdr:colOff>62865</xdr:colOff>
      <xdr:row>41</xdr:row>
      <xdr:rowOff>160020</xdr:rowOff>
    </xdr:to>
    <xdr:cxnSp macro="">
      <xdr:nvCxnSpPr>
        <xdr:cNvPr id="57" name="直線コネクタ 56"/>
        <xdr:cNvCxnSpPr/>
      </xdr:nvCxnSpPr>
      <xdr:spPr>
        <a:xfrm flipV="1">
          <a:off x="4634865" y="5964555"/>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163847</xdr:rowOff>
    </xdr:from>
    <xdr:ext cx="405111" cy="259045"/>
    <xdr:sp macro="" textlink="">
      <xdr:nvSpPr>
        <xdr:cNvPr id="58" name="【道路】&#10;有形固定資産減価償却率最小値テキスト"/>
        <xdr:cNvSpPr txBox="1"/>
      </xdr:nvSpPr>
      <xdr:spPr>
        <a:xfrm>
          <a:off x="4673600"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160020</xdr:rowOff>
    </xdr:from>
    <xdr:to>
      <xdr:col>24</xdr:col>
      <xdr:colOff>152400</xdr:colOff>
      <xdr:row>41</xdr:row>
      <xdr:rowOff>160020</xdr:rowOff>
    </xdr:to>
    <xdr:cxnSp macro="">
      <xdr:nvCxnSpPr>
        <xdr:cNvPr id="59" name="直線コネクタ 58"/>
        <xdr:cNvCxnSpPr/>
      </xdr:nvCxnSpPr>
      <xdr:spPr>
        <a:xfrm>
          <a:off x="4546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81932</xdr:rowOff>
    </xdr:from>
    <xdr:ext cx="405111" cy="259045"/>
    <xdr:sp macro="" textlink="">
      <xdr:nvSpPr>
        <xdr:cNvPr id="60" name="【道路】&#10;有形固定資産減価償却率最大値テキスト"/>
        <xdr:cNvSpPr txBox="1"/>
      </xdr:nvSpPr>
      <xdr:spPr>
        <a:xfrm>
          <a:off x="4673600"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135255</xdr:rowOff>
    </xdr:from>
    <xdr:to>
      <xdr:col>24</xdr:col>
      <xdr:colOff>152400</xdr:colOff>
      <xdr:row>34</xdr:row>
      <xdr:rowOff>135255</xdr:rowOff>
    </xdr:to>
    <xdr:cxnSp macro="">
      <xdr:nvCxnSpPr>
        <xdr:cNvPr id="61" name="直線コネクタ 60"/>
        <xdr:cNvCxnSpPr/>
      </xdr:nvCxnSpPr>
      <xdr:spPr>
        <a:xfrm>
          <a:off x="4546600" y="596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134002</xdr:rowOff>
    </xdr:from>
    <xdr:ext cx="405111" cy="259045"/>
    <xdr:sp macro="" textlink="">
      <xdr:nvSpPr>
        <xdr:cNvPr id="62" name="【道路】&#10;有形固定資産減価償却率平均値テキスト"/>
        <xdr:cNvSpPr txBox="1"/>
      </xdr:nvSpPr>
      <xdr:spPr>
        <a:xfrm>
          <a:off x="4673600" y="630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3" name="フローチャート: 判断 62"/>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128270</xdr:rowOff>
    </xdr:from>
    <xdr:to>
      <xdr:col>20</xdr:col>
      <xdr:colOff>38100</xdr:colOff>
      <xdr:row>38</xdr:row>
      <xdr:rowOff>58420</xdr:rowOff>
    </xdr:to>
    <xdr:sp macro="" textlink="">
      <xdr:nvSpPr>
        <xdr:cNvPr id="64" name="フローチャート: 判断 63"/>
        <xdr:cNvSpPr/>
      </xdr:nvSpPr>
      <xdr:spPr>
        <a:xfrm>
          <a:off x="3746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5" name="フローチャート: 判断 64"/>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80645</xdr:rowOff>
    </xdr:from>
    <xdr:to>
      <xdr:col>10</xdr:col>
      <xdr:colOff>165100</xdr:colOff>
      <xdr:row>38</xdr:row>
      <xdr:rowOff>10795</xdr:rowOff>
    </xdr:to>
    <xdr:sp macro="" textlink="">
      <xdr:nvSpPr>
        <xdr:cNvPr id="66" name="フローチャート: 判断 65"/>
        <xdr:cNvSpPr/>
      </xdr:nvSpPr>
      <xdr:spPr>
        <a:xfrm>
          <a:off x="1968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137795</xdr:rowOff>
    </xdr:from>
    <xdr:to>
      <xdr:col>6</xdr:col>
      <xdr:colOff>38100</xdr:colOff>
      <xdr:row>37</xdr:row>
      <xdr:rowOff>67945</xdr:rowOff>
    </xdr:to>
    <xdr:sp macro="" textlink="">
      <xdr:nvSpPr>
        <xdr:cNvPr id="67" name="フローチャート: 判断 66"/>
        <xdr:cNvSpPr/>
      </xdr:nvSpPr>
      <xdr:spPr>
        <a:xfrm>
          <a:off x="1079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164465</xdr:rowOff>
    </xdr:from>
    <xdr:to>
      <xdr:col>24</xdr:col>
      <xdr:colOff>114300</xdr:colOff>
      <xdr:row>40</xdr:row>
      <xdr:rowOff>94615</xdr:rowOff>
    </xdr:to>
    <xdr:sp macro="" textlink="">
      <xdr:nvSpPr>
        <xdr:cNvPr id="73" name="楕円 72"/>
        <xdr:cNvSpPr/>
      </xdr:nvSpPr>
      <xdr:spPr>
        <a:xfrm>
          <a:off x="4584700" y="685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142892</xdr:rowOff>
    </xdr:from>
    <xdr:ext cx="405111" cy="259045"/>
    <xdr:sp macro="" textlink="">
      <xdr:nvSpPr>
        <xdr:cNvPr id="74" name="【道路】&#10;有形固定資産減価償却率該当値テキスト"/>
        <xdr:cNvSpPr txBox="1"/>
      </xdr:nvSpPr>
      <xdr:spPr>
        <a:xfrm>
          <a:off x="4673600" y="682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19685</xdr:rowOff>
    </xdr:from>
    <xdr:to>
      <xdr:col>20</xdr:col>
      <xdr:colOff>38100</xdr:colOff>
      <xdr:row>40</xdr:row>
      <xdr:rowOff>121285</xdr:rowOff>
    </xdr:to>
    <xdr:sp macro="" textlink="">
      <xdr:nvSpPr>
        <xdr:cNvPr id="75" name="楕円 74"/>
        <xdr:cNvSpPr/>
      </xdr:nvSpPr>
      <xdr:spPr>
        <a:xfrm>
          <a:off x="3746500" y="687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43815</xdr:rowOff>
    </xdr:from>
    <xdr:to>
      <xdr:col>24</xdr:col>
      <xdr:colOff>63500</xdr:colOff>
      <xdr:row>40</xdr:row>
      <xdr:rowOff>70485</xdr:rowOff>
    </xdr:to>
    <xdr:cxnSp macro="">
      <xdr:nvCxnSpPr>
        <xdr:cNvPr id="76" name="直線コネクタ 75"/>
        <xdr:cNvCxnSpPr/>
      </xdr:nvCxnSpPr>
      <xdr:spPr>
        <a:xfrm flipV="1">
          <a:off x="3797300" y="690181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8255</xdr:rowOff>
    </xdr:from>
    <xdr:to>
      <xdr:col>15</xdr:col>
      <xdr:colOff>101600</xdr:colOff>
      <xdr:row>40</xdr:row>
      <xdr:rowOff>109855</xdr:rowOff>
    </xdr:to>
    <xdr:sp macro="" textlink="">
      <xdr:nvSpPr>
        <xdr:cNvPr id="77" name="楕円 76"/>
        <xdr:cNvSpPr/>
      </xdr:nvSpPr>
      <xdr:spPr>
        <a:xfrm>
          <a:off x="2857500" y="68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59055</xdr:rowOff>
    </xdr:from>
    <xdr:to>
      <xdr:col>19</xdr:col>
      <xdr:colOff>177800</xdr:colOff>
      <xdr:row>40</xdr:row>
      <xdr:rowOff>70485</xdr:rowOff>
    </xdr:to>
    <xdr:cxnSp macro="">
      <xdr:nvCxnSpPr>
        <xdr:cNvPr id="78" name="直線コネクタ 77"/>
        <xdr:cNvCxnSpPr/>
      </xdr:nvCxnSpPr>
      <xdr:spPr>
        <a:xfrm>
          <a:off x="2908300" y="691705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143510</xdr:rowOff>
    </xdr:from>
    <xdr:to>
      <xdr:col>10</xdr:col>
      <xdr:colOff>165100</xdr:colOff>
      <xdr:row>40</xdr:row>
      <xdr:rowOff>73660</xdr:rowOff>
    </xdr:to>
    <xdr:sp macro="" textlink="">
      <xdr:nvSpPr>
        <xdr:cNvPr id="79" name="楕円 78"/>
        <xdr:cNvSpPr/>
      </xdr:nvSpPr>
      <xdr:spPr>
        <a:xfrm>
          <a:off x="19685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22860</xdr:rowOff>
    </xdr:from>
    <xdr:to>
      <xdr:col>15</xdr:col>
      <xdr:colOff>50800</xdr:colOff>
      <xdr:row>40</xdr:row>
      <xdr:rowOff>59055</xdr:rowOff>
    </xdr:to>
    <xdr:cxnSp macro="">
      <xdr:nvCxnSpPr>
        <xdr:cNvPr id="80" name="直線コネクタ 79"/>
        <xdr:cNvCxnSpPr/>
      </xdr:nvCxnSpPr>
      <xdr:spPr>
        <a:xfrm>
          <a:off x="2019300" y="688086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74947</xdr:rowOff>
    </xdr:from>
    <xdr:ext cx="405111" cy="259045"/>
    <xdr:sp macro="" textlink="">
      <xdr:nvSpPr>
        <xdr:cNvPr id="81" name="n_1aveValue【道路】&#10;有形固定資産減価償却率"/>
        <xdr:cNvSpPr txBox="1"/>
      </xdr:nvSpPr>
      <xdr:spPr>
        <a:xfrm>
          <a:off x="3582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82" name="n_2aveValue【道路】&#10;有形固定資産減価償却率"/>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27322</xdr:rowOff>
    </xdr:from>
    <xdr:ext cx="405111" cy="259045"/>
    <xdr:sp macro="" textlink="">
      <xdr:nvSpPr>
        <xdr:cNvPr id="83" name="n_3aveValue【道路】&#10;有形固定資産減価償却率"/>
        <xdr:cNvSpPr txBox="1"/>
      </xdr:nvSpPr>
      <xdr:spPr>
        <a:xfrm>
          <a:off x="1816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84472</xdr:rowOff>
    </xdr:from>
    <xdr:ext cx="405111" cy="259045"/>
    <xdr:sp macro="" textlink="">
      <xdr:nvSpPr>
        <xdr:cNvPr id="84" name="n_4aveValue【道路】&#10;有形固定資産減価償却率"/>
        <xdr:cNvSpPr txBox="1"/>
      </xdr:nvSpPr>
      <xdr:spPr>
        <a:xfrm>
          <a:off x="927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112412</xdr:rowOff>
    </xdr:from>
    <xdr:ext cx="405111" cy="259045"/>
    <xdr:sp macro="" textlink="">
      <xdr:nvSpPr>
        <xdr:cNvPr id="85" name="n_1mainValue【道路】&#10;有形固定資産減価償却率"/>
        <xdr:cNvSpPr txBox="1"/>
      </xdr:nvSpPr>
      <xdr:spPr>
        <a:xfrm>
          <a:off x="3582044" y="697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100982</xdr:rowOff>
    </xdr:from>
    <xdr:ext cx="405111" cy="259045"/>
    <xdr:sp macro="" textlink="">
      <xdr:nvSpPr>
        <xdr:cNvPr id="86" name="n_2mainValue【道路】&#10;有形固定資産減価償却率"/>
        <xdr:cNvSpPr txBox="1"/>
      </xdr:nvSpPr>
      <xdr:spPr>
        <a:xfrm>
          <a:off x="2705744" y="695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64787</xdr:rowOff>
    </xdr:from>
    <xdr:ext cx="405111" cy="259045"/>
    <xdr:sp macro="" textlink="">
      <xdr:nvSpPr>
        <xdr:cNvPr id="87" name="n_3mainValue【道路】&#10;有形固定資産減価償却率"/>
        <xdr:cNvSpPr txBox="1"/>
      </xdr:nvSpPr>
      <xdr:spPr>
        <a:xfrm>
          <a:off x="1816744" y="692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9" name="テキスト ボックス 108"/>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124320</xdr:rowOff>
    </xdr:from>
    <xdr:to>
      <xdr:col>54</xdr:col>
      <xdr:colOff>189865</xdr:colOff>
      <xdr:row>42</xdr:row>
      <xdr:rowOff>819</xdr:rowOff>
    </xdr:to>
    <xdr:cxnSp macro="">
      <xdr:nvCxnSpPr>
        <xdr:cNvPr id="111" name="直線コネクタ 110"/>
        <xdr:cNvCxnSpPr/>
      </xdr:nvCxnSpPr>
      <xdr:spPr>
        <a:xfrm flipV="1">
          <a:off x="10476865" y="5953620"/>
          <a:ext cx="0" cy="1248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4646</xdr:rowOff>
    </xdr:from>
    <xdr:ext cx="469744" cy="259045"/>
    <xdr:sp macro="" textlink="">
      <xdr:nvSpPr>
        <xdr:cNvPr id="112" name="【道路】&#10;一人当たり延長最小値テキスト"/>
        <xdr:cNvSpPr txBox="1"/>
      </xdr:nvSpPr>
      <xdr:spPr>
        <a:xfrm>
          <a:off x="10515600" y="720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819</xdr:rowOff>
    </xdr:from>
    <xdr:to>
      <xdr:col>55</xdr:col>
      <xdr:colOff>88900</xdr:colOff>
      <xdr:row>42</xdr:row>
      <xdr:rowOff>819</xdr:rowOff>
    </xdr:to>
    <xdr:cxnSp macro="">
      <xdr:nvCxnSpPr>
        <xdr:cNvPr id="113" name="直線コネクタ 112"/>
        <xdr:cNvCxnSpPr/>
      </xdr:nvCxnSpPr>
      <xdr:spPr>
        <a:xfrm>
          <a:off x="10388600" y="7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70997</xdr:rowOff>
    </xdr:from>
    <xdr:ext cx="534377" cy="259045"/>
    <xdr:sp macro="" textlink="">
      <xdr:nvSpPr>
        <xdr:cNvPr id="114" name="【道路】&#10;一人当たり延長最大値テキスト"/>
        <xdr:cNvSpPr txBox="1"/>
      </xdr:nvSpPr>
      <xdr:spPr>
        <a:xfrm>
          <a:off x="10515600" y="572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124320</xdr:rowOff>
    </xdr:from>
    <xdr:to>
      <xdr:col>55</xdr:col>
      <xdr:colOff>88900</xdr:colOff>
      <xdr:row>34</xdr:row>
      <xdr:rowOff>124320</xdr:rowOff>
    </xdr:to>
    <xdr:cxnSp macro="">
      <xdr:nvCxnSpPr>
        <xdr:cNvPr id="115" name="直線コネクタ 114"/>
        <xdr:cNvCxnSpPr/>
      </xdr:nvCxnSpPr>
      <xdr:spPr>
        <a:xfrm>
          <a:off x="10388600" y="595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126401</xdr:rowOff>
    </xdr:from>
    <xdr:ext cx="534377" cy="259045"/>
    <xdr:sp macro="" textlink="">
      <xdr:nvSpPr>
        <xdr:cNvPr id="116" name="【道路】&#10;一人当たり延長平均値テキスト"/>
        <xdr:cNvSpPr txBox="1"/>
      </xdr:nvSpPr>
      <xdr:spPr>
        <a:xfrm>
          <a:off x="10515600" y="6641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103524</xdr:rowOff>
    </xdr:from>
    <xdr:to>
      <xdr:col>55</xdr:col>
      <xdr:colOff>50800</xdr:colOff>
      <xdr:row>40</xdr:row>
      <xdr:rowOff>33674</xdr:rowOff>
    </xdr:to>
    <xdr:sp macro="" textlink="">
      <xdr:nvSpPr>
        <xdr:cNvPr id="117" name="フローチャート: 判断 116"/>
        <xdr:cNvSpPr/>
      </xdr:nvSpPr>
      <xdr:spPr>
        <a:xfrm>
          <a:off x="10426700" y="679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123641</xdr:rowOff>
    </xdr:from>
    <xdr:to>
      <xdr:col>50</xdr:col>
      <xdr:colOff>165100</xdr:colOff>
      <xdr:row>40</xdr:row>
      <xdr:rowOff>53791</xdr:rowOff>
    </xdr:to>
    <xdr:sp macro="" textlink="">
      <xdr:nvSpPr>
        <xdr:cNvPr id="118" name="フローチャート: 判断 117"/>
        <xdr:cNvSpPr/>
      </xdr:nvSpPr>
      <xdr:spPr>
        <a:xfrm>
          <a:off x="9588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126041</xdr:rowOff>
    </xdr:from>
    <xdr:to>
      <xdr:col>46</xdr:col>
      <xdr:colOff>38100</xdr:colOff>
      <xdr:row>40</xdr:row>
      <xdr:rowOff>56191</xdr:rowOff>
    </xdr:to>
    <xdr:sp macro="" textlink="">
      <xdr:nvSpPr>
        <xdr:cNvPr id="119" name="フローチャート: 判断 118"/>
        <xdr:cNvSpPr/>
      </xdr:nvSpPr>
      <xdr:spPr>
        <a:xfrm>
          <a:off x="8699500" y="68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152273</xdr:rowOff>
    </xdr:from>
    <xdr:to>
      <xdr:col>41</xdr:col>
      <xdr:colOff>101600</xdr:colOff>
      <xdr:row>40</xdr:row>
      <xdr:rowOff>82423</xdr:rowOff>
    </xdr:to>
    <xdr:sp macro="" textlink="">
      <xdr:nvSpPr>
        <xdr:cNvPr id="120" name="フローチャート: 判断 119"/>
        <xdr:cNvSpPr/>
      </xdr:nvSpPr>
      <xdr:spPr>
        <a:xfrm>
          <a:off x="7810500" y="68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89103</xdr:rowOff>
    </xdr:from>
    <xdr:to>
      <xdr:col>36</xdr:col>
      <xdr:colOff>165100</xdr:colOff>
      <xdr:row>40</xdr:row>
      <xdr:rowOff>19253</xdr:rowOff>
    </xdr:to>
    <xdr:sp macro="" textlink="">
      <xdr:nvSpPr>
        <xdr:cNvPr id="121" name="フローチャート: 判断 120"/>
        <xdr:cNvSpPr/>
      </xdr:nvSpPr>
      <xdr:spPr>
        <a:xfrm>
          <a:off x="6921500" y="677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121469</xdr:rowOff>
    </xdr:from>
    <xdr:to>
      <xdr:col>55</xdr:col>
      <xdr:colOff>50800</xdr:colOff>
      <xdr:row>42</xdr:row>
      <xdr:rowOff>51619</xdr:rowOff>
    </xdr:to>
    <xdr:sp macro="" textlink="">
      <xdr:nvSpPr>
        <xdr:cNvPr id="127" name="楕円 126"/>
        <xdr:cNvSpPr/>
      </xdr:nvSpPr>
      <xdr:spPr>
        <a:xfrm>
          <a:off x="10426700" y="715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36396</xdr:rowOff>
    </xdr:from>
    <xdr:ext cx="469744" cy="259045"/>
    <xdr:sp macro="" textlink="">
      <xdr:nvSpPr>
        <xdr:cNvPr id="128" name="【道路】&#10;一人当たり延長該当値テキスト"/>
        <xdr:cNvSpPr txBox="1"/>
      </xdr:nvSpPr>
      <xdr:spPr>
        <a:xfrm>
          <a:off x="10515600" y="706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122060</xdr:rowOff>
    </xdr:from>
    <xdr:to>
      <xdr:col>50</xdr:col>
      <xdr:colOff>165100</xdr:colOff>
      <xdr:row>42</xdr:row>
      <xdr:rowOff>52210</xdr:rowOff>
    </xdr:to>
    <xdr:sp macro="" textlink="">
      <xdr:nvSpPr>
        <xdr:cNvPr id="129" name="楕円 128"/>
        <xdr:cNvSpPr/>
      </xdr:nvSpPr>
      <xdr:spPr>
        <a:xfrm>
          <a:off x="9588500" y="715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819</xdr:rowOff>
    </xdr:from>
    <xdr:to>
      <xdr:col>55</xdr:col>
      <xdr:colOff>0</xdr:colOff>
      <xdr:row>42</xdr:row>
      <xdr:rowOff>1410</xdr:rowOff>
    </xdr:to>
    <xdr:cxnSp macro="">
      <xdr:nvCxnSpPr>
        <xdr:cNvPr id="130" name="直線コネクタ 129"/>
        <xdr:cNvCxnSpPr/>
      </xdr:nvCxnSpPr>
      <xdr:spPr>
        <a:xfrm flipV="1">
          <a:off x="9639300" y="7201719"/>
          <a:ext cx="838200" cy="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122707</xdr:rowOff>
    </xdr:from>
    <xdr:to>
      <xdr:col>46</xdr:col>
      <xdr:colOff>38100</xdr:colOff>
      <xdr:row>42</xdr:row>
      <xdr:rowOff>52857</xdr:rowOff>
    </xdr:to>
    <xdr:sp macro="" textlink="">
      <xdr:nvSpPr>
        <xdr:cNvPr id="131" name="楕円 130"/>
        <xdr:cNvSpPr/>
      </xdr:nvSpPr>
      <xdr:spPr>
        <a:xfrm>
          <a:off x="8699500" y="715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1410</xdr:rowOff>
    </xdr:from>
    <xdr:to>
      <xdr:col>50</xdr:col>
      <xdr:colOff>114300</xdr:colOff>
      <xdr:row>42</xdr:row>
      <xdr:rowOff>2057</xdr:rowOff>
    </xdr:to>
    <xdr:cxnSp macro="">
      <xdr:nvCxnSpPr>
        <xdr:cNvPr id="132" name="直線コネクタ 131"/>
        <xdr:cNvCxnSpPr/>
      </xdr:nvCxnSpPr>
      <xdr:spPr>
        <a:xfrm flipV="1">
          <a:off x="8750300" y="7202310"/>
          <a:ext cx="8890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123431</xdr:rowOff>
    </xdr:from>
    <xdr:to>
      <xdr:col>41</xdr:col>
      <xdr:colOff>101600</xdr:colOff>
      <xdr:row>42</xdr:row>
      <xdr:rowOff>53581</xdr:rowOff>
    </xdr:to>
    <xdr:sp macro="" textlink="">
      <xdr:nvSpPr>
        <xdr:cNvPr id="133" name="楕円 132"/>
        <xdr:cNvSpPr/>
      </xdr:nvSpPr>
      <xdr:spPr>
        <a:xfrm>
          <a:off x="7810500" y="715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2057</xdr:rowOff>
    </xdr:from>
    <xdr:to>
      <xdr:col>45</xdr:col>
      <xdr:colOff>177800</xdr:colOff>
      <xdr:row>42</xdr:row>
      <xdr:rowOff>2781</xdr:rowOff>
    </xdr:to>
    <xdr:cxnSp macro="">
      <xdr:nvCxnSpPr>
        <xdr:cNvPr id="134" name="直線コネクタ 133"/>
        <xdr:cNvCxnSpPr/>
      </xdr:nvCxnSpPr>
      <xdr:spPr>
        <a:xfrm flipV="1">
          <a:off x="7861300" y="7202957"/>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70318</xdr:rowOff>
    </xdr:from>
    <xdr:ext cx="534377" cy="259045"/>
    <xdr:sp macro="" textlink="">
      <xdr:nvSpPr>
        <xdr:cNvPr id="135" name="n_1aveValue【道路】&#10;一人当たり延長"/>
        <xdr:cNvSpPr txBox="1"/>
      </xdr:nvSpPr>
      <xdr:spPr>
        <a:xfrm>
          <a:off x="9359411" y="658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72718</xdr:rowOff>
    </xdr:from>
    <xdr:ext cx="534377" cy="259045"/>
    <xdr:sp macro="" textlink="">
      <xdr:nvSpPr>
        <xdr:cNvPr id="136" name="n_2aveValue【道路】&#10;一人当たり延長"/>
        <xdr:cNvSpPr txBox="1"/>
      </xdr:nvSpPr>
      <xdr:spPr>
        <a:xfrm>
          <a:off x="8483111" y="658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98950</xdr:rowOff>
    </xdr:from>
    <xdr:ext cx="534377" cy="259045"/>
    <xdr:sp macro="" textlink="">
      <xdr:nvSpPr>
        <xdr:cNvPr id="137" name="n_3aveValue【道路】&#10;一人当たり延長"/>
        <xdr:cNvSpPr txBox="1"/>
      </xdr:nvSpPr>
      <xdr:spPr>
        <a:xfrm>
          <a:off x="7594111" y="661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35780</xdr:rowOff>
    </xdr:from>
    <xdr:ext cx="534377" cy="259045"/>
    <xdr:sp macro="" textlink="">
      <xdr:nvSpPr>
        <xdr:cNvPr id="138" name="n_4aveValue【道路】&#10;一人当たり延長"/>
        <xdr:cNvSpPr txBox="1"/>
      </xdr:nvSpPr>
      <xdr:spPr>
        <a:xfrm>
          <a:off x="6705111" y="655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43337</xdr:rowOff>
    </xdr:from>
    <xdr:ext cx="469744" cy="259045"/>
    <xdr:sp macro="" textlink="">
      <xdr:nvSpPr>
        <xdr:cNvPr id="139" name="n_1mainValue【道路】&#10;一人当たり延長"/>
        <xdr:cNvSpPr txBox="1"/>
      </xdr:nvSpPr>
      <xdr:spPr>
        <a:xfrm>
          <a:off x="9391727" y="724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43984</xdr:rowOff>
    </xdr:from>
    <xdr:ext cx="469744" cy="259045"/>
    <xdr:sp macro="" textlink="">
      <xdr:nvSpPr>
        <xdr:cNvPr id="140" name="n_2mainValue【道路】&#10;一人当たり延長"/>
        <xdr:cNvSpPr txBox="1"/>
      </xdr:nvSpPr>
      <xdr:spPr>
        <a:xfrm>
          <a:off x="8515427" y="7244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44708</xdr:rowOff>
    </xdr:from>
    <xdr:ext cx="469744" cy="259045"/>
    <xdr:sp macro="" textlink="">
      <xdr:nvSpPr>
        <xdr:cNvPr id="141" name="n_3mainValue【道路】&#10;一人当たり延長"/>
        <xdr:cNvSpPr txBox="1"/>
      </xdr:nvSpPr>
      <xdr:spPr>
        <a:xfrm>
          <a:off x="7626427" y="7245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53884</xdr:rowOff>
    </xdr:from>
    <xdr:to>
      <xdr:col>24</xdr:col>
      <xdr:colOff>62865</xdr:colOff>
      <xdr:row>64</xdr:row>
      <xdr:rowOff>130628</xdr:rowOff>
    </xdr:to>
    <xdr:cxnSp macro="">
      <xdr:nvCxnSpPr>
        <xdr:cNvPr id="167" name="直線コネクタ 166"/>
        <xdr:cNvCxnSpPr/>
      </xdr:nvCxnSpPr>
      <xdr:spPr>
        <a:xfrm flipV="1">
          <a:off x="4634865" y="9483634"/>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8" name="【橋りょう・トンネ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9" name="直線コネクタ 168"/>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561</xdr:rowOff>
    </xdr:from>
    <xdr:ext cx="340478" cy="259045"/>
    <xdr:sp macro="" textlink="">
      <xdr:nvSpPr>
        <xdr:cNvPr id="170" name="【橋りょう・トンネル】&#10;有形固定資産減価償却率最大値テキスト"/>
        <xdr:cNvSpPr txBox="1"/>
      </xdr:nvSpPr>
      <xdr:spPr>
        <a:xfrm>
          <a:off x="4673600" y="92588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53884</xdr:rowOff>
    </xdr:from>
    <xdr:to>
      <xdr:col>24</xdr:col>
      <xdr:colOff>152400</xdr:colOff>
      <xdr:row>55</xdr:row>
      <xdr:rowOff>53884</xdr:rowOff>
    </xdr:to>
    <xdr:cxnSp macro="">
      <xdr:nvCxnSpPr>
        <xdr:cNvPr id="171" name="直線コネクタ 170"/>
        <xdr:cNvCxnSpPr/>
      </xdr:nvCxnSpPr>
      <xdr:spPr>
        <a:xfrm>
          <a:off x="4546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102705</xdr:rowOff>
    </xdr:from>
    <xdr:ext cx="405111" cy="259045"/>
    <xdr:sp macro="" textlink="">
      <xdr:nvSpPr>
        <xdr:cNvPr id="172" name="【橋りょう・トンネル】&#10;有形固定資産減価償却率平均値テキスト"/>
        <xdr:cNvSpPr txBox="1"/>
      </xdr:nvSpPr>
      <xdr:spPr>
        <a:xfrm>
          <a:off x="4673600" y="10218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79828</xdr:rowOff>
    </xdr:from>
    <xdr:to>
      <xdr:col>24</xdr:col>
      <xdr:colOff>114300</xdr:colOff>
      <xdr:row>61</xdr:row>
      <xdr:rowOff>9978</xdr:rowOff>
    </xdr:to>
    <xdr:sp macro="" textlink="">
      <xdr:nvSpPr>
        <xdr:cNvPr id="173" name="フローチャート: 判断 172"/>
        <xdr:cNvSpPr/>
      </xdr:nvSpPr>
      <xdr:spPr>
        <a:xfrm>
          <a:off x="45847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56969</xdr:rowOff>
    </xdr:from>
    <xdr:to>
      <xdr:col>20</xdr:col>
      <xdr:colOff>38100</xdr:colOff>
      <xdr:row>60</xdr:row>
      <xdr:rowOff>158569</xdr:rowOff>
    </xdr:to>
    <xdr:sp macro="" textlink="">
      <xdr:nvSpPr>
        <xdr:cNvPr id="174" name="フローチャート: 判断 173"/>
        <xdr:cNvSpPr/>
      </xdr:nvSpPr>
      <xdr:spPr>
        <a:xfrm>
          <a:off x="3746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42273</xdr:rowOff>
    </xdr:from>
    <xdr:to>
      <xdr:col>15</xdr:col>
      <xdr:colOff>101600</xdr:colOff>
      <xdr:row>60</xdr:row>
      <xdr:rowOff>143873</xdr:rowOff>
    </xdr:to>
    <xdr:sp macro="" textlink="">
      <xdr:nvSpPr>
        <xdr:cNvPr id="175" name="フローチャート: 判断 174"/>
        <xdr:cNvSpPr/>
      </xdr:nvSpPr>
      <xdr:spPr>
        <a:xfrm>
          <a:off x="2857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136978</xdr:rowOff>
    </xdr:from>
    <xdr:to>
      <xdr:col>10</xdr:col>
      <xdr:colOff>165100</xdr:colOff>
      <xdr:row>60</xdr:row>
      <xdr:rowOff>67128</xdr:rowOff>
    </xdr:to>
    <xdr:sp macro="" textlink="">
      <xdr:nvSpPr>
        <xdr:cNvPr id="176" name="フローチャート: 判断 175"/>
        <xdr:cNvSpPr/>
      </xdr:nvSpPr>
      <xdr:spPr>
        <a:xfrm>
          <a:off x="1968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99423</xdr:rowOff>
    </xdr:from>
    <xdr:to>
      <xdr:col>6</xdr:col>
      <xdr:colOff>38100</xdr:colOff>
      <xdr:row>60</xdr:row>
      <xdr:rowOff>29573</xdr:rowOff>
    </xdr:to>
    <xdr:sp macro="" textlink="">
      <xdr:nvSpPr>
        <xdr:cNvPr id="177" name="フローチャート: 判断 176"/>
        <xdr:cNvSpPr/>
      </xdr:nvSpPr>
      <xdr:spPr>
        <a:xfrm>
          <a:off x="1079500" y="1021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105954</xdr:rowOff>
    </xdr:from>
    <xdr:to>
      <xdr:col>24</xdr:col>
      <xdr:colOff>114300</xdr:colOff>
      <xdr:row>63</xdr:row>
      <xdr:rowOff>36104</xdr:rowOff>
    </xdr:to>
    <xdr:sp macro="" textlink="">
      <xdr:nvSpPr>
        <xdr:cNvPr id="183" name="楕円 182"/>
        <xdr:cNvSpPr/>
      </xdr:nvSpPr>
      <xdr:spPr>
        <a:xfrm>
          <a:off x="4584700" y="1073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84381</xdr:rowOff>
    </xdr:from>
    <xdr:ext cx="405111" cy="259045"/>
    <xdr:sp macro="" textlink="">
      <xdr:nvSpPr>
        <xdr:cNvPr id="184" name="【橋りょう・トンネル】&#10;有形固定資産減価償却率該当値テキスト"/>
        <xdr:cNvSpPr txBox="1"/>
      </xdr:nvSpPr>
      <xdr:spPr>
        <a:xfrm>
          <a:off x="4673600" y="1071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87993</xdr:rowOff>
    </xdr:from>
    <xdr:to>
      <xdr:col>20</xdr:col>
      <xdr:colOff>38100</xdr:colOff>
      <xdr:row>63</xdr:row>
      <xdr:rowOff>18143</xdr:rowOff>
    </xdr:to>
    <xdr:sp macro="" textlink="">
      <xdr:nvSpPr>
        <xdr:cNvPr id="185" name="楕円 184"/>
        <xdr:cNvSpPr/>
      </xdr:nvSpPr>
      <xdr:spPr>
        <a:xfrm>
          <a:off x="3746500" y="1071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138793</xdr:rowOff>
    </xdr:from>
    <xdr:to>
      <xdr:col>24</xdr:col>
      <xdr:colOff>63500</xdr:colOff>
      <xdr:row>62</xdr:row>
      <xdr:rowOff>156754</xdr:rowOff>
    </xdr:to>
    <xdr:cxnSp macro="">
      <xdr:nvCxnSpPr>
        <xdr:cNvPr id="186" name="直線コネクタ 185"/>
        <xdr:cNvCxnSpPr/>
      </xdr:nvCxnSpPr>
      <xdr:spPr>
        <a:xfrm>
          <a:off x="3797300" y="10768693"/>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65133</xdr:rowOff>
    </xdr:from>
    <xdr:to>
      <xdr:col>15</xdr:col>
      <xdr:colOff>101600</xdr:colOff>
      <xdr:row>62</xdr:row>
      <xdr:rowOff>166733</xdr:rowOff>
    </xdr:to>
    <xdr:sp macro="" textlink="">
      <xdr:nvSpPr>
        <xdr:cNvPr id="187" name="楕円 186"/>
        <xdr:cNvSpPr/>
      </xdr:nvSpPr>
      <xdr:spPr>
        <a:xfrm>
          <a:off x="2857500" y="1069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115933</xdr:rowOff>
    </xdr:from>
    <xdr:to>
      <xdr:col>19</xdr:col>
      <xdr:colOff>177800</xdr:colOff>
      <xdr:row>62</xdr:row>
      <xdr:rowOff>138793</xdr:rowOff>
    </xdr:to>
    <xdr:cxnSp macro="">
      <xdr:nvCxnSpPr>
        <xdr:cNvPr id="188" name="直線コネクタ 187"/>
        <xdr:cNvCxnSpPr/>
      </xdr:nvCxnSpPr>
      <xdr:spPr>
        <a:xfrm>
          <a:off x="2908300" y="1074583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22678</xdr:rowOff>
    </xdr:from>
    <xdr:to>
      <xdr:col>10</xdr:col>
      <xdr:colOff>165100</xdr:colOff>
      <xdr:row>62</xdr:row>
      <xdr:rowOff>124278</xdr:rowOff>
    </xdr:to>
    <xdr:sp macro="" textlink="">
      <xdr:nvSpPr>
        <xdr:cNvPr id="189" name="楕円 188"/>
        <xdr:cNvSpPr/>
      </xdr:nvSpPr>
      <xdr:spPr>
        <a:xfrm>
          <a:off x="1968500" y="1065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73478</xdr:rowOff>
    </xdr:from>
    <xdr:to>
      <xdr:col>15</xdr:col>
      <xdr:colOff>50800</xdr:colOff>
      <xdr:row>62</xdr:row>
      <xdr:rowOff>115933</xdr:rowOff>
    </xdr:to>
    <xdr:cxnSp macro="">
      <xdr:nvCxnSpPr>
        <xdr:cNvPr id="190" name="直線コネクタ 189"/>
        <xdr:cNvCxnSpPr/>
      </xdr:nvCxnSpPr>
      <xdr:spPr>
        <a:xfrm>
          <a:off x="2019300" y="1070337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3646</xdr:rowOff>
    </xdr:from>
    <xdr:ext cx="405111" cy="259045"/>
    <xdr:sp macro="" textlink="">
      <xdr:nvSpPr>
        <xdr:cNvPr id="191" name="n_1aveValue【橋りょう・トンネル】&#10;有形固定資産減価償却率"/>
        <xdr:cNvSpPr txBox="1"/>
      </xdr:nvSpPr>
      <xdr:spPr>
        <a:xfrm>
          <a:off x="35820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160400</xdr:rowOff>
    </xdr:from>
    <xdr:ext cx="405111" cy="259045"/>
    <xdr:sp macro="" textlink="">
      <xdr:nvSpPr>
        <xdr:cNvPr id="192" name="n_2aveValue【橋りょう・トンネル】&#10;有形固定資産減価償却率"/>
        <xdr:cNvSpPr txBox="1"/>
      </xdr:nvSpPr>
      <xdr:spPr>
        <a:xfrm>
          <a:off x="2705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83655</xdr:rowOff>
    </xdr:from>
    <xdr:ext cx="405111" cy="259045"/>
    <xdr:sp macro="" textlink="">
      <xdr:nvSpPr>
        <xdr:cNvPr id="193" name="n_3aveValue【橋りょう・トンネル】&#10;有形固定資産減価償却率"/>
        <xdr:cNvSpPr txBox="1"/>
      </xdr:nvSpPr>
      <xdr:spPr>
        <a:xfrm>
          <a:off x="18167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46100</xdr:rowOff>
    </xdr:from>
    <xdr:ext cx="405111" cy="259045"/>
    <xdr:sp macro="" textlink="">
      <xdr:nvSpPr>
        <xdr:cNvPr id="194" name="n_4aveValue【橋りょう・トンネル】&#10;有形固定資産減価償却率"/>
        <xdr:cNvSpPr txBox="1"/>
      </xdr:nvSpPr>
      <xdr:spPr>
        <a:xfrm>
          <a:off x="927744" y="999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9270</xdr:rowOff>
    </xdr:from>
    <xdr:ext cx="405111" cy="259045"/>
    <xdr:sp macro="" textlink="">
      <xdr:nvSpPr>
        <xdr:cNvPr id="195" name="n_1mainValue【橋りょう・トンネル】&#10;有形固定資産減価償却率"/>
        <xdr:cNvSpPr txBox="1"/>
      </xdr:nvSpPr>
      <xdr:spPr>
        <a:xfrm>
          <a:off x="3582044" y="1081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157860</xdr:rowOff>
    </xdr:from>
    <xdr:ext cx="405111" cy="259045"/>
    <xdr:sp macro="" textlink="">
      <xdr:nvSpPr>
        <xdr:cNvPr id="196" name="n_2mainValue【橋りょう・トンネル】&#10;有形固定資産減価償却率"/>
        <xdr:cNvSpPr txBox="1"/>
      </xdr:nvSpPr>
      <xdr:spPr>
        <a:xfrm>
          <a:off x="2705744" y="1078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115405</xdr:rowOff>
    </xdr:from>
    <xdr:ext cx="405111" cy="259045"/>
    <xdr:sp macro="" textlink="">
      <xdr:nvSpPr>
        <xdr:cNvPr id="197" name="n_3mainValue【橋りょう・トンネル】&#10;有形固定資産減価償却率"/>
        <xdr:cNvSpPr txBox="1"/>
      </xdr:nvSpPr>
      <xdr:spPr>
        <a:xfrm>
          <a:off x="1816744" y="1074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9" name="テキスト ボックス 20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1" name="テキスト ボックス 21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3" name="テキスト ボックス 21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5" name="テキスト ボックス 21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7" name="テキスト ボックス 21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9" name="テキスト ボックス 21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110166</xdr:rowOff>
    </xdr:from>
    <xdr:to>
      <xdr:col>54</xdr:col>
      <xdr:colOff>189865</xdr:colOff>
      <xdr:row>64</xdr:row>
      <xdr:rowOff>74454</xdr:rowOff>
    </xdr:to>
    <xdr:cxnSp macro="">
      <xdr:nvCxnSpPr>
        <xdr:cNvPr id="221" name="直線コネクタ 220"/>
        <xdr:cNvCxnSpPr/>
      </xdr:nvCxnSpPr>
      <xdr:spPr>
        <a:xfrm flipV="1">
          <a:off x="10476865" y="9539916"/>
          <a:ext cx="0" cy="15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78281</xdr:rowOff>
    </xdr:from>
    <xdr:ext cx="469744" cy="259045"/>
    <xdr:sp macro="" textlink="">
      <xdr:nvSpPr>
        <xdr:cNvPr id="222" name="【橋りょう・トンネル】&#10;一人当たり有形固定資産（償却資産）額最小値テキスト"/>
        <xdr:cNvSpPr txBox="1"/>
      </xdr:nvSpPr>
      <xdr:spPr>
        <a:xfrm>
          <a:off x="10515600" y="1105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74454</xdr:rowOff>
    </xdr:from>
    <xdr:to>
      <xdr:col>55</xdr:col>
      <xdr:colOff>88900</xdr:colOff>
      <xdr:row>64</xdr:row>
      <xdr:rowOff>74454</xdr:rowOff>
    </xdr:to>
    <xdr:cxnSp macro="">
      <xdr:nvCxnSpPr>
        <xdr:cNvPr id="223" name="直線コネクタ 222"/>
        <xdr:cNvCxnSpPr/>
      </xdr:nvCxnSpPr>
      <xdr:spPr>
        <a:xfrm>
          <a:off x="10388600" y="1104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56843</xdr:rowOff>
    </xdr:from>
    <xdr:ext cx="690189" cy="259045"/>
    <xdr:sp macro="" textlink="">
      <xdr:nvSpPr>
        <xdr:cNvPr id="224" name="【橋りょう・トンネル】&#10;一人当たり有形固定資産（償却資産）額最大値テキスト"/>
        <xdr:cNvSpPr txBox="1"/>
      </xdr:nvSpPr>
      <xdr:spPr>
        <a:xfrm>
          <a:off x="10515600" y="93151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110166</xdr:rowOff>
    </xdr:from>
    <xdr:to>
      <xdr:col>55</xdr:col>
      <xdr:colOff>88900</xdr:colOff>
      <xdr:row>55</xdr:row>
      <xdr:rowOff>110166</xdr:rowOff>
    </xdr:to>
    <xdr:cxnSp macro="">
      <xdr:nvCxnSpPr>
        <xdr:cNvPr id="225" name="直線コネクタ 224"/>
        <xdr:cNvCxnSpPr/>
      </xdr:nvCxnSpPr>
      <xdr:spPr>
        <a:xfrm>
          <a:off x="10388600" y="9539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28077</xdr:rowOff>
    </xdr:from>
    <xdr:ext cx="599010" cy="259045"/>
    <xdr:sp macro="" textlink="">
      <xdr:nvSpPr>
        <xdr:cNvPr id="226" name="【橋りょう・トンネル】&#10;一人当たり有形固定資産（償却資産）額平均値テキスト"/>
        <xdr:cNvSpPr txBox="1"/>
      </xdr:nvSpPr>
      <xdr:spPr>
        <a:xfrm>
          <a:off x="10515600" y="10486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5200</xdr:rowOff>
    </xdr:from>
    <xdr:to>
      <xdr:col>55</xdr:col>
      <xdr:colOff>50800</xdr:colOff>
      <xdr:row>62</xdr:row>
      <xdr:rowOff>106800</xdr:rowOff>
    </xdr:to>
    <xdr:sp macro="" textlink="">
      <xdr:nvSpPr>
        <xdr:cNvPr id="227" name="フローチャート: 判断 226"/>
        <xdr:cNvSpPr/>
      </xdr:nvSpPr>
      <xdr:spPr>
        <a:xfrm>
          <a:off x="10426700" y="106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17520</xdr:rowOff>
    </xdr:from>
    <xdr:to>
      <xdr:col>50</xdr:col>
      <xdr:colOff>165100</xdr:colOff>
      <xdr:row>62</xdr:row>
      <xdr:rowOff>119120</xdr:rowOff>
    </xdr:to>
    <xdr:sp macro="" textlink="">
      <xdr:nvSpPr>
        <xdr:cNvPr id="228" name="フローチャート: 判断 227"/>
        <xdr:cNvSpPr/>
      </xdr:nvSpPr>
      <xdr:spPr>
        <a:xfrm>
          <a:off x="9588500" y="1064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35601</xdr:rowOff>
    </xdr:from>
    <xdr:to>
      <xdr:col>46</xdr:col>
      <xdr:colOff>38100</xdr:colOff>
      <xdr:row>62</xdr:row>
      <xdr:rowOff>137201</xdr:rowOff>
    </xdr:to>
    <xdr:sp macro="" textlink="">
      <xdr:nvSpPr>
        <xdr:cNvPr id="229" name="フローチャート: 判断 228"/>
        <xdr:cNvSpPr/>
      </xdr:nvSpPr>
      <xdr:spPr>
        <a:xfrm>
          <a:off x="8699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51130</xdr:rowOff>
    </xdr:from>
    <xdr:to>
      <xdr:col>41</xdr:col>
      <xdr:colOff>101600</xdr:colOff>
      <xdr:row>62</xdr:row>
      <xdr:rowOff>152730</xdr:rowOff>
    </xdr:to>
    <xdr:sp macro="" textlink="">
      <xdr:nvSpPr>
        <xdr:cNvPr id="230" name="フローチャート: 判断 229"/>
        <xdr:cNvSpPr/>
      </xdr:nvSpPr>
      <xdr:spPr>
        <a:xfrm>
          <a:off x="7810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39671</xdr:rowOff>
    </xdr:from>
    <xdr:to>
      <xdr:col>36</xdr:col>
      <xdr:colOff>165100</xdr:colOff>
      <xdr:row>62</xdr:row>
      <xdr:rowOff>141271</xdr:rowOff>
    </xdr:to>
    <xdr:sp macro="" textlink="">
      <xdr:nvSpPr>
        <xdr:cNvPr id="231" name="フローチャート: 判断 230"/>
        <xdr:cNvSpPr/>
      </xdr:nvSpPr>
      <xdr:spPr>
        <a:xfrm>
          <a:off x="6921500" y="106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58662</xdr:rowOff>
    </xdr:from>
    <xdr:to>
      <xdr:col>55</xdr:col>
      <xdr:colOff>50800</xdr:colOff>
      <xdr:row>63</xdr:row>
      <xdr:rowOff>160262</xdr:rowOff>
    </xdr:to>
    <xdr:sp macro="" textlink="">
      <xdr:nvSpPr>
        <xdr:cNvPr id="237" name="楕円 236"/>
        <xdr:cNvSpPr/>
      </xdr:nvSpPr>
      <xdr:spPr>
        <a:xfrm>
          <a:off x="10426700" y="1086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37089</xdr:rowOff>
    </xdr:from>
    <xdr:ext cx="599010" cy="259045"/>
    <xdr:sp macro="" textlink="">
      <xdr:nvSpPr>
        <xdr:cNvPr id="238" name="【橋りょう・トンネル】&#10;一人当たり有形固定資産（償却資産）額該当値テキスト"/>
        <xdr:cNvSpPr txBox="1"/>
      </xdr:nvSpPr>
      <xdr:spPr>
        <a:xfrm>
          <a:off x="10515600" y="1083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61096</xdr:rowOff>
    </xdr:from>
    <xdr:to>
      <xdr:col>50</xdr:col>
      <xdr:colOff>165100</xdr:colOff>
      <xdr:row>63</xdr:row>
      <xdr:rowOff>162696</xdr:rowOff>
    </xdr:to>
    <xdr:sp macro="" textlink="">
      <xdr:nvSpPr>
        <xdr:cNvPr id="239" name="楕円 238"/>
        <xdr:cNvSpPr/>
      </xdr:nvSpPr>
      <xdr:spPr>
        <a:xfrm>
          <a:off x="9588500" y="1086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109462</xdr:rowOff>
    </xdr:from>
    <xdr:to>
      <xdr:col>55</xdr:col>
      <xdr:colOff>0</xdr:colOff>
      <xdr:row>63</xdr:row>
      <xdr:rowOff>111896</xdr:rowOff>
    </xdr:to>
    <xdr:cxnSp macro="">
      <xdr:nvCxnSpPr>
        <xdr:cNvPr id="240" name="直線コネクタ 239"/>
        <xdr:cNvCxnSpPr/>
      </xdr:nvCxnSpPr>
      <xdr:spPr>
        <a:xfrm flipV="1">
          <a:off x="9639300" y="10910812"/>
          <a:ext cx="838200" cy="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63474</xdr:rowOff>
    </xdr:from>
    <xdr:to>
      <xdr:col>46</xdr:col>
      <xdr:colOff>38100</xdr:colOff>
      <xdr:row>63</xdr:row>
      <xdr:rowOff>165074</xdr:rowOff>
    </xdr:to>
    <xdr:sp macro="" textlink="">
      <xdr:nvSpPr>
        <xdr:cNvPr id="241" name="楕円 240"/>
        <xdr:cNvSpPr/>
      </xdr:nvSpPr>
      <xdr:spPr>
        <a:xfrm>
          <a:off x="8699500" y="1086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111896</xdr:rowOff>
    </xdr:from>
    <xdr:to>
      <xdr:col>50</xdr:col>
      <xdr:colOff>114300</xdr:colOff>
      <xdr:row>63</xdr:row>
      <xdr:rowOff>114274</xdr:rowOff>
    </xdr:to>
    <xdr:cxnSp macro="">
      <xdr:nvCxnSpPr>
        <xdr:cNvPr id="242" name="直線コネクタ 241"/>
        <xdr:cNvCxnSpPr/>
      </xdr:nvCxnSpPr>
      <xdr:spPr>
        <a:xfrm flipV="1">
          <a:off x="8750300" y="10913246"/>
          <a:ext cx="8890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66150</xdr:rowOff>
    </xdr:from>
    <xdr:to>
      <xdr:col>41</xdr:col>
      <xdr:colOff>101600</xdr:colOff>
      <xdr:row>63</xdr:row>
      <xdr:rowOff>167750</xdr:rowOff>
    </xdr:to>
    <xdr:sp macro="" textlink="">
      <xdr:nvSpPr>
        <xdr:cNvPr id="243" name="楕円 242"/>
        <xdr:cNvSpPr/>
      </xdr:nvSpPr>
      <xdr:spPr>
        <a:xfrm>
          <a:off x="7810500" y="108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114274</xdr:rowOff>
    </xdr:from>
    <xdr:to>
      <xdr:col>45</xdr:col>
      <xdr:colOff>177800</xdr:colOff>
      <xdr:row>63</xdr:row>
      <xdr:rowOff>116950</xdr:rowOff>
    </xdr:to>
    <xdr:cxnSp macro="">
      <xdr:nvCxnSpPr>
        <xdr:cNvPr id="244" name="直線コネクタ 243"/>
        <xdr:cNvCxnSpPr/>
      </xdr:nvCxnSpPr>
      <xdr:spPr>
        <a:xfrm flipV="1">
          <a:off x="7861300" y="10915624"/>
          <a:ext cx="889000" cy="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135647</xdr:rowOff>
    </xdr:from>
    <xdr:ext cx="599010" cy="259045"/>
    <xdr:sp macro="" textlink="">
      <xdr:nvSpPr>
        <xdr:cNvPr id="245" name="n_1aveValue【橋りょう・トンネル】&#10;一人当たり有形固定資産（償却資産）額"/>
        <xdr:cNvSpPr txBox="1"/>
      </xdr:nvSpPr>
      <xdr:spPr>
        <a:xfrm>
          <a:off x="9327095" y="1042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153728</xdr:rowOff>
    </xdr:from>
    <xdr:ext cx="599010" cy="259045"/>
    <xdr:sp macro="" textlink="">
      <xdr:nvSpPr>
        <xdr:cNvPr id="246" name="n_2aveValue【橋りょう・トンネル】&#10;一人当たり有形固定資産（償却資産）額"/>
        <xdr:cNvSpPr txBox="1"/>
      </xdr:nvSpPr>
      <xdr:spPr>
        <a:xfrm>
          <a:off x="8450795" y="1044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169257</xdr:rowOff>
    </xdr:from>
    <xdr:ext cx="599010" cy="259045"/>
    <xdr:sp macro="" textlink="">
      <xdr:nvSpPr>
        <xdr:cNvPr id="247" name="n_3aveValue【橋りょう・トンネル】&#10;一人当たり有形固定資産（償却資産）額"/>
        <xdr:cNvSpPr txBox="1"/>
      </xdr:nvSpPr>
      <xdr:spPr>
        <a:xfrm>
          <a:off x="7561795" y="1045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157798</xdr:rowOff>
    </xdr:from>
    <xdr:ext cx="599010" cy="259045"/>
    <xdr:sp macro="" textlink="">
      <xdr:nvSpPr>
        <xdr:cNvPr id="248" name="n_4aveValue【橋りょう・トンネル】&#10;一人当たり有形固定資産（償却資産）額"/>
        <xdr:cNvSpPr txBox="1"/>
      </xdr:nvSpPr>
      <xdr:spPr>
        <a:xfrm>
          <a:off x="6672795" y="1044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153823</xdr:rowOff>
    </xdr:from>
    <xdr:ext cx="599010" cy="259045"/>
    <xdr:sp macro="" textlink="">
      <xdr:nvSpPr>
        <xdr:cNvPr id="249" name="n_1mainValue【橋りょう・トンネル】&#10;一人当たり有形固定資産（償却資産）額"/>
        <xdr:cNvSpPr txBox="1"/>
      </xdr:nvSpPr>
      <xdr:spPr>
        <a:xfrm>
          <a:off x="9327095" y="10955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156201</xdr:rowOff>
    </xdr:from>
    <xdr:ext cx="599010" cy="259045"/>
    <xdr:sp macro="" textlink="">
      <xdr:nvSpPr>
        <xdr:cNvPr id="250" name="n_2mainValue【橋りょう・トンネル】&#10;一人当たり有形固定資産（償却資産）額"/>
        <xdr:cNvSpPr txBox="1"/>
      </xdr:nvSpPr>
      <xdr:spPr>
        <a:xfrm>
          <a:off x="8450795" y="10957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158877</xdr:rowOff>
    </xdr:from>
    <xdr:ext cx="599010" cy="259045"/>
    <xdr:sp macro="" textlink="">
      <xdr:nvSpPr>
        <xdr:cNvPr id="251" name="n_3mainValue【橋りょう・トンネル】&#10;一人当たり有形固定資産（償却資産）額"/>
        <xdr:cNvSpPr txBox="1"/>
      </xdr:nvSpPr>
      <xdr:spPr>
        <a:xfrm>
          <a:off x="7561795" y="10960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93345</xdr:rowOff>
    </xdr:from>
    <xdr:to>
      <xdr:col>24</xdr:col>
      <xdr:colOff>62865</xdr:colOff>
      <xdr:row>86</xdr:row>
      <xdr:rowOff>114300</xdr:rowOff>
    </xdr:to>
    <xdr:cxnSp macro="">
      <xdr:nvCxnSpPr>
        <xdr:cNvPr id="276" name="直線コネクタ 275"/>
        <xdr:cNvCxnSpPr/>
      </xdr:nvCxnSpPr>
      <xdr:spPr>
        <a:xfrm flipV="1">
          <a:off x="4634865" y="13294995"/>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8" name="直線コネクタ 27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40022</xdr:rowOff>
    </xdr:from>
    <xdr:ext cx="405111" cy="259045"/>
    <xdr:sp macro="" textlink="">
      <xdr:nvSpPr>
        <xdr:cNvPr id="279" name="【公営住宅】&#10;有形固定資産減価償却率最大値テキスト"/>
        <xdr:cNvSpPr txBox="1"/>
      </xdr:nvSpPr>
      <xdr:spPr>
        <a:xfrm>
          <a:off x="4673600" y="1307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93345</xdr:rowOff>
    </xdr:from>
    <xdr:to>
      <xdr:col>24</xdr:col>
      <xdr:colOff>152400</xdr:colOff>
      <xdr:row>77</xdr:row>
      <xdr:rowOff>93345</xdr:rowOff>
    </xdr:to>
    <xdr:cxnSp macro="">
      <xdr:nvCxnSpPr>
        <xdr:cNvPr id="280" name="直線コネクタ 279"/>
        <xdr:cNvCxnSpPr/>
      </xdr:nvCxnSpPr>
      <xdr:spPr>
        <a:xfrm>
          <a:off x="4546600" y="132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28591</xdr:rowOff>
    </xdr:from>
    <xdr:ext cx="405111" cy="259045"/>
    <xdr:sp macro="" textlink="">
      <xdr:nvSpPr>
        <xdr:cNvPr id="281" name="【公営住宅】&#10;有形固定資産減価償却率平均値テキスト"/>
        <xdr:cNvSpPr txBox="1"/>
      </xdr:nvSpPr>
      <xdr:spPr>
        <a:xfrm>
          <a:off x="4673600" y="14087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50164</xdr:rowOff>
    </xdr:from>
    <xdr:to>
      <xdr:col>24</xdr:col>
      <xdr:colOff>114300</xdr:colOff>
      <xdr:row>82</xdr:row>
      <xdr:rowOff>151764</xdr:rowOff>
    </xdr:to>
    <xdr:sp macro="" textlink="">
      <xdr:nvSpPr>
        <xdr:cNvPr id="282" name="フローチャート: 判断 281"/>
        <xdr:cNvSpPr/>
      </xdr:nvSpPr>
      <xdr:spPr>
        <a:xfrm>
          <a:off x="4584700" y="1410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34925</xdr:rowOff>
    </xdr:from>
    <xdr:to>
      <xdr:col>20</xdr:col>
      <xdr:colOff>38100</xdr:colOff>
      <xdr:row>82</xdr:row>
      <xdr:rowOff>136525</xdr:rowOff>
    </xdr:to>
    <xdr:sp macro="" textlink="">
      <xdr:nvSpPr>
        <xdr:cNvPr id="283" name="フローチャート: 判断 282"/>
        <xdr:cNvSpPr/>
      </xdr:nvSpPr>
      <xdr:spPr>
        <a:xfrm>
          <a:off x="3746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48261</xdr:rowOff>
    </xdr:from>
    <xdr:to>
      <xdr:col>15</xdr:col>
      <xdr:colOff>101600</xdr:colOff>
      <xdr:row>82</xdr:row>
      <xdr:rowOff>149861</xdr:rowOff>
    </xdr:to>
    <xdr:sp macro="" textlink="">
      <xdr:nvSpPr>
        <xdr:cNvPr id="284" name="フローチャート: 判断 283"/>
        <xdr:cNvSpPr/>
      </xdr:nvSpPr>
      <xdr:spPr>
        <a:xfrm>
          <a:off x="2857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44450</xdr:rowOff>
    </xdr:from>
    <xdr:to>
      <xdr:col>10</xdr:col>
      <xdr:colOff>165100</xdr:colOff>
      <xdr:row>82</xdr:row>
      <xdr:rowOff>146050</xdr:rowOff>
    </xdr:to>
    <xdr:sp macro="" textlink="">
      <xdr:nvSpPr>
        <xdr:cNvPr id="285" name="フローチャート: 判断 284"/>
        <xdr:cNvSpPr/>
      </xdr:nvSpPr>
      <xdr:spPr>
        <a:xfrm>
          <a:off x="1968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57786</xdr:rowOff>
    </xdr:from>
    <xdr:to>
      <xdr:col>6</xdr:col>
      <xdr:colOff>38100</xdr:colOff>
      <xdr:row>82</xdr:row>
      <xdr:rowOff>159386</xdr:rowOff>
    </xdr:to>
    <xdr:sp macro="" textlink="">
      <xdr:nvSpPr>
        <xdr:cNvPr id="286" name="フローチャート: 判断 285"/>
        <xdr:cNvSpPr/>
      </xdr:nvSpPr>
      <xdr:spPr>
        <a:xfrm>
          <a:off x="1079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33020</xdr:rowOff>
    </xdr:from>
    <xdr:to>
      <xdr:col>24</xdr:col>
      <xdr:colOff>114300</xdr:colOff>
      <xdr:row>81</xdr:row>
      <xdr:rowOff>134620</xdr:rowOff>
    </xdr:to>
    <xdr:sp macro="" textlink="">
      <xdr:nvSpPr>
        <xdr:cNvPr id="292" name="楕円 291"/>
        <xdr:cNvSpPr/>
      </xdr:nvSpPr>
      <xdr:spPr>
        <a:xfrm>
          <a:off x="45847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55897</xdr:rowOff>
    </xdr:from>
    <xdr:ext cx="405111" cy="259045"/>
    <xdr:sp macro="" textlink="">
      <xdr:nvSpPr>
        <xdr:cNvPr id="293" name="【公営住宅】&#10;有形固定資産減価償却率該当値テキスト"/>
        <xdr:cNvSpPr txBox="1"/>
      </xdr:nvSpPr>
      <xdr:spPr>
        <a:xfrm>
          <a:off x="4673600"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164464</xdr:rowOff>
    </xdr:from>
    <xdr:to>
      <xdr:col>20</xdr:col>
      <xdr:colOff>38100</xdr:colOff>
      <xdr:row>82</xdr:row>
      <xdr:rowOff>94614</xdr:rowOff>
    </xdr:to>
    <xdr:sp macro="" textlink="">
      <xdr:nvSpPr>
        <xdr:cNvPr id="294" name="楕円 293"/>
        <xdr:cNvSpPr/>
      </xdr:nvSpPr>
      <xdr:spPr>
        <a:xfrm>
          <a:off x="3746500" y="140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83820</xdr:rowOff>
    </xdr:from>
    <xdr:to>
      <xdr:col>24</xdr:col>
      <xdr:colOff>63500</xdr:colOff>
      <xdr:row>82</xdr:row>
      <xdr:rowOff>43814</xdr:rowOff>
    </xdr:to>
    <xdr:cxnSp macro="">
      <xdr:nvCxnSpPr>
        <xdr:cNvPr id="295" name="直線コネクタ 294"/>
        <xdr:cNvCxnSpPr/>
      </xdr:nvCxnSpPr>
      <xdr:spPr>
        <a:xfrm flipV="1">
          <a:off x="3797300" y="13971270"/>
          <a:ext cx="838200" cy="13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86361</xdr:rowOff>
    </xdr:from>
    <xdr:to>
      <xdr:col>15</xdr:col>
      <xdr:colOff>101600</xdr:colOff>
      <xdr:row>83</xdr:row>
      <xdr:rowOff>16511</xdr:rowOff>
    </xdr:to>
    <xdr:sp macro="" textlink="">
      <xdr:nvSpPr>
        <xdr:cNvPr id="296" name="楕円 295"/>
        <xdr:cNvSpPr/>
      </xdr:nvSpPr>
      <xdr:spPr>
        <a:xfrm>
          <a:off x="28575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43814</xdr:rowOff>
    </xdr:from>
    <xdr:to>
      <xdr:col>19</xdr:col>
      <xdr:colOff>177800</xdr:colOff>
      <xdr:row>82</xdr:row>
      <xdr:rowOff>137161</xdr:rowOff>
    </xdr:to>
    <xdr:cxnSp macro="">
      <xdr:nvCxnSpPr>
        <xdr:cNvPr id="297" name="直線コネクタ 296"/>
        <xdr:cNvCxnSpPr/>
      </xdr:nvCxnSpPr>
      <xdr:spPr>
        <a:xfrm flipV="1">
          <a:off x="2908300" y="14102714"/>
          <a:ext cx="889000" cy="9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128270</xdr:rowOff>
    </xdr:from>
    <xdr:to>
      <xdr:col>10</xdr:col>
      <xdr:colOff>165100</xdr:colOff>
      <xdr:row>83</xdr:row>
      <xdr:rowOff>58420</xdr:rowOff>
    </xdr:to>
    <xdr:sp macro="" textlink="">
      <xdr:nvSpPr>
        <xdr:cNvPr id="298" name="楕円 297"/>
        <xdr:cNvSpPr/>
      </xdr:nvSpPr>
      <xdr:spPr>
        <a:xfrm>
          <a:off x="19685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137161</xdr:rowOff>
    </xdr:from>
    <xdr:to>
      <xdr:col>15</xdr:col>
      <xdr:colOff>50800</xdr:colOff>
      <xdr:row>83</xdr:row>
      <xdr:rowOff>7620</xdr:rowOff>
    </xdr:to>
    <xdr:cxnSp macro="">
      <xdr:nvCxnSpPr>
        <xdr:cNvPr id="299" name="直線コネクタ 298"/>
        <xdr:cNvCxnSpPr/>
      </xdr:nvCxnSpPr>
      <xdr:spPr>
        <a:xfrm flipV="1">
          <a:off x="2019300" y="141960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127652</xdr:rowOff>
    </xdr:from>
    <xdr:ext cx="405111" cy="259045"/>
    <xdr:sp macro="" textlink="">
      <xdr:nvSpPr>
        <xdr:cNvPr id="300" name="n_1aveValue【公営住宅】&#10;有形固定資産減価償却率"/>
        <xdr:cNvSpPr txBox="1"/>
      </xdr:nvSpPr>
      <xdr:spPr>
        <a:xfrm>
          <a:off x="35820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166388</xdr:rowOff>
    </xdr:from>
    <xdr:ext cx="405111" cy="259045"/>
    <xdr:sp macro="" textlink="">
      <xdr:nvSpPr>
        <xdr:cNvPr id="301" name="n_2aveValue【公営住宅】&#10;有形固定資産減価償却率"/>
        <xdr:cNvSpPr txBox="1"/>
      </xdr:nvSpPr>
      <xdr:spPr>
        <a:xfrm>
          <a:off x="270574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162577</xdr:rowOff>
    </xdr:from>
    <xdr:ext cx="405111" cy="259045"/>
    <xdr:sp macro="" textlink="">
      <xdr:nvSpPr>
        <xdr:cNvPr id="302" name="n_3aveValue【公営住宅】&#10;有形固定資産減価償却率"/>
        <xdr:cNvSpPr txBox="1"/>
      </xdr:nvSpPr>
      <xdr:spPr>
        <a:xfrm>
          <a:off x="1816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4463</xdr:rowOff>
    </xdr:from>
    <xdr:ext cx="405111" cy="259045"/>
    <xdr:sp macro="" textlink="">
      <xdr:nvSpPr>
        <xdr:cNvPr id="303" name="n_4aveValue【公営住宅】&#10;有形固定資産減価償却率"/>
        <xdr:cNvSpPr txBox="1"/>
      </xdr:nvSpPr>
      <xdr:spPr>
        <a:xfrm>
          <a:off x="927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111141</xdr:rowOff>
    </xdr:from>
    <xdr:ext cx="405111" cy="259045"/>
    <xdr:sp macro="" textlink="">
      <xdr:nvSpPr>
        <xdr:cNvPr id="304" name="n_1mainValue【公営住宅】&#10;有形固定資産減価償却率"/>
        <xdr:cNvSpPr txBox="1"/>
      </xdr:nvSpPr>
      <xdr:spPr>
        <a:xfrm>
          <a:off x="3582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7638</xdr:rowOff>
    </xdr:from>
    <xdr:ext cx="405111" cy="259045"/>
    <xdr:sp macro="" textlink="">
      <xdr:nvSpPr>
        <xdr:cNvPr id="305" name="n_2mainValue【公営住宅】&#10;有形固定資産減価償却率"/>
        <xdr:cNvSpPr txBox="1"/>
      </xdr:nvSpPr>
      <xdr:spPr>
        <a:xfrm>
          <a:off x="2705744" y="1423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49547</xdr:rowOff>
    </xdr:from>
    <xdr:ext cx="405111" cy="259045"/>
    <xdr:sp macro="" textlink="">
      <xdr:nvSpPr>
        <xdr:cNvPr id="306" name="n_3mainValue【公営住宅】&#10;有形固定資産減価償却率"/>
        <xdr:cNvSpPr txBox="1"/>
      </xdr:nvSpPr>
      <xdr:spPr>
        <a:xfrm>
          <a:off x="1816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4" name="テキスト ボックス 32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6" name="テキスト ボックス 32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8" name="テキスト ボックス 32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107442</xdr:rowOff>
    </xdr:from>
    <xdr:to>
      <xdr:col>54</xdr:col>
      <xdr:colOff>189865</xdr:colOff>
      <xdr:row>86</xdr:row>
      <xdr:rowOff>103823</xdr:rowOff>
    </xdr:to>
    <xdr:cxnSp macro="">
      <xdr:nvCxnSpPr>
        <xdr:cNvPr id="330" name="直線コネクタ 329"/>
        <xdr:cNvCxnSpPr/>
      </xdr:nvCxnSpPr>
      <xdr:spPr>
        <a:xfrm flipV="1">
          <a:off x="10476865" y="13480542"/>
          <a:ext cx="0" cy="136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107650</xdr:rowOff>
    </xdr:from>
    <xdr:ext cx="469744" cy="259045"/>
    <xdr:sp macro="" textlink="">
      <xdr:nvSpPr>
        <xdr:cNvPr id="331" name="【公営住宅】&#10;一人当たり面積最小値テキスト"/>
        <xdr:cNvSpPr txBox="1"/>
      </xdr:nvSpPr>
      <xdr:spPr>
        <a:xfrm>
          <a:off x="10515600" y="1485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103823</xdr:rowOff>
    </xdr:from>
    <xdr:to>
      <xdr:col>55</xdr:col>
      <xdr:colOff>88900</xdr:colOff>
      <xdr:row>86</xdr:row>
      <xdr:rowOff>103823</xdr:rowOff>
    </xdr:to>
    <xdr:cxnSp macro="">
      <xdr:nvCxnSpPr>
        <xdr:cNvPr id="332" name="直線コネクタ 331"/>
        <xdr:cNvCxnSpPr/>
      </xdr:nvCxnSpPr>
      <xdr:spPr>
        <a:xfrm>
          <a:off x="10388600" y="1484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54119</xdr:rowOff>
    </xdr:from>
    <xdr:ext cx="469744" cy="259045"/>
    <xdr:sp macro="" textlink="">
      <xdr:nvSpPr>
        <xdr:cNvPr id="333" name="【公営住宅】&#10;一人当たり面積最大値テキスト"/>
        <xdr:cNvSpPr txBox="1"/>
      </xdr:nvSpPr>
      <xdr:spPr>
        <a:xfrm>
          <a:off x="10515600" y="1325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107442</xdr:rowOff>
    </xdr:from>
    <xdr:to>
      <xdr:col>55</xdr:col>
      <xdr:colOff>88900</xdr:colOff>
      <xdr:row>78</xdr:row>
      <xdr:rowOff>107442</xdr:rowOff>
    </xdr:to>
    <xdr:cxnSp macro="">
      <xdr:nvCxnSpPr>
        <xdr:cNvPr id="334" name="直線コネクタ 333"/>
        <xdr:cNvCxnSpPr/>
      </xdr:nvCxnSpPr>
      <xdr:spPr>
        <a:xfrm>
          <a:off x="10388600" y="1348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163529</xdr:rowOff>
    </xdr:from>
    <xdr:ext cx="469744" cy="259045"/>
    <xdr:sp macro="" textlink="">
      <xdr:nvSpPr>
        <xdr:cNvPr id="335" name="【公営住宅】&#10;一人当たり面積平均値テキスト"/>
        <xdr:cNvSpPr txBox="1"/>
      </xdr:nvSpPr>
      <xdr:spPr>
        <a:xfrm>
          <a:off x="10515600" y="143938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140652</xdr:rowOff>
    </xdr:from>
    <xdr:to>
      <xdr:col>55</xdr:col>
      <xdr:colOff>50800</xdr:colOff>
      <xdr:row>85</xdr:row>
      <xdr:rowOff>70802</xdr:rowOff>
    </xdr:to>
    <xdr:sp macro="" textlink="">
      <xdr:nvSpPr>
        <xdr:cNvPr id="336" name="フローチャート: 判断 335"/>
        <xdr:cNvSpPr/>
      </xdr:nvSpPr>
      <xdr:spPr>
        <a:xfrm>
          <a:off x="10426700" y="1454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137224</xdr:rowOff>
    </xdr:from>
    <xdr:to>
      <xdr:col>50</xdr:col>
      <xdr:colOff>165100</xdr:colOff>
      <xdr:row>85</xdr:row>
      <xdr:rowOff>67374</xdr:rowOff>
    </xdr:to>
    <xdr:sp macro="" textlink="">
      <xdr:nvSpPr>
        <xdr:cNvPr id="337" name="フローチャート: 判断 336"/>
        <xdr:cNvSpPr/>
      </xdr:nvSpPr>
      <xdr:spPr>
        <a:xfrm>
          <a:off x="9588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169418</xdr:rowOff>
    </xdr:from>
    <xdr:to>
      <xdr:col>46</xdr:col>
      <xdr:colOff>38100</xdr:colOff>
      <xdr:row>85</xdr:row>
      <xdr:rowOff>99568</xdr:rowOff>
    </xdr:to>
    <xdr:sp macro="" textlink="">
      <xdr:nvSpPr>
        <xdr:cNvPr id="338" name="フローチャート: 判断 337"/>
        <xdr:cNvSpPr/>
      </xdr:nvSpPr>
      <xdr:spPr>
        <a:xfrm>
          <a:off x="8699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339" name="フローチャート: 判断 338"/>
        <xdr:cNvSpPr/>
      </xdr:nvSpPr>
      <xdr:spPr>
        <a:xfrm>
          <a:off x="7810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91123</xdr:rowOff>
    </xdr:from>
    <xdr:to>
      <xdr:col>36</xdr:col>
      <xdr:colOff>165100</xdr:colOff>
      <xdr:row>85</xdr:row>
      <xdr:rowOff>21273</xdr:rowOff>
    </xdr:to>
    <xdr:sp macro="" textlink="">
      <xdr:nvSpPr>
        <xdr:cNvPr id="340" name="フローチャート: 判断 339"/>
        <xdr:cNvSpPr/>
      </xdr:nvSpPr>
      <xdr:spPr>
        <a:xfrm>
          <a:off x="6921500" y="1449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168847</xdr:rowOff>
    </xdr:from>
    <xdr:to>
      <xdr:col>55</xdr:col>
      <xdr:colOff>50800</xdr:colOff>
      <xdr:row>85</xdr:row>
      <xdr:rowOff>98997</xdr:rowOff>
    </xdr:to>
    <xdr:sp macro="" textlink="">
      <xdr:nvSpPr>
        <xdr:cNvPr id="346" name="楕円 345"/>
        <xdr:cNvSpPr/>
      </xdr:nvSpPr>
      <xdr:spPr>
        <a:xfrm>
          <a:off x="10426700" y="1457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147274</xdr:rowOff>
    </xdr:from>
    <xdr:ext cx="469744" cy="259045"/>
    <xdr:sp macro="" textlink="">
      <xdr:nvSpPr>
        <xdr:cNvPr id="347" name="【公営住宅】&#10;一人当たり面積該当値テキスト"/>
        <xdr:cNvSpPr txBox="1"/>
      </xdr:nvSpPr>
      <xdr:spPr>
        <a:xfrm>
          <a:off x="10515600" y="14549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1778</xdr:rowOff>
    </xdr:from>
    <xdr:to>
      <xdr:col>50</xdr:col>
      <xdr:colOff>165100</xdr:colOff>
      <xdr:row>85</xdr:row>
      <xdr:rowOff>103378</xdr:rowOff>
    </xdr:to>
    <xdr:sp macro="" textlink="">
      <xdr:nvSpPr>
        <xdr:cNvPr id="348" name="楕円 347"/>
        <xdr:cNvSpPr/>
      </xdr:nvSpPr>
      <xdr:spPr>
        <a:xfrm>
          <a:off x="9588500" y="1457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48197</xdr:rowOff>
    </xdr:from>
    <xdr:to>
      <xdr:col>55</xdr:col>
      <xdr:colOff>0</xdr:colOff>
      <xdr:row>85</xdr:row>
      <xdr:rowOff>52578</xdr:rowOff>
    </xdr:to>
    <xdr:cxnSp macro="">
      <xdr:nvCxnSpPr>
        <xdr:cNvPr id="349" name="直線コネクタ 348"/>
        <xdr:cNvCxnSpPr/>
      </xdr:nvCxnSpPr>
      <xdr:spPr>
        <a:xfrm flipV="1">
          <a:off x="9639300" y="14621447"/>
          <a:ext cx="8382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8255</xdr:rowOff>
    </xdr:from>
    <xdr:to>
      <xdr:col>46</xdr:col>
      <xdr:colOff>38100</xdr:colOff>
      <xdr:row>85</xdr:row>
      <xdr:rowOff>109855</xdr:rowOff>
    </xdr:to>
    <xdr:sp macro="" textlink="">
      <xdr:nvSpPr>
        <xdr:cNvPr id="350" name="楕円 349"/>
        <xdr:cNvSpPr/>
      </xdr:nvSpPr>
      <xdr:spPr>
        <a:xfrm>
          <a:off x="8699500" y="1458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52578</xdr:rowOff>
    </xdr:from>
    <xdr:to>
      <xdr:col>50</xdr:col>
      <xdr:colOff>114300</xdr:colOff>
      <xdr:row>85</xdr:row>
      <xdr:rowOff>59055</xdr:rowOff>
    </xdr:to>
    <xdr:cxnSp macro="">
      <xdr:nvCxnSpPr>
        <xdr:cNvPr id="351" name="直線コネクタ 350"/>
        <xdr:cNvCxnSpPr/>
      </xdr:nvCxnSpPr>
      <xdr:spPr>
        <a:xfrm flipV="1">
          <a:off x="8750300" y="14625828"/>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16066</xdr:rowOff>
    </xdr:from>
    <xdr:to>
      <xdr:col>41</xdr:col>
      <xdr:colOff>101600</xdr:colOff>
      <xdr:row>85</xdr:row>
      <xdr:rowOff>117666</xdr:rowOff>
    </xdr:to>
    <xdr:sp macro="" textlink="">
      <xdr:nvSpPr>
        <xdr:cNvPr id="352" name="楕円 351"/>
        <xdr:cNvSpPr/>
      </xdr:nvSpPr>
      <xdr:spPr>
        <a:xfrm>
          <a:off x="7810500" y="1458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59055</xdr:rowOff>
    </xdr:from>
    <xdr:to>
      <xdr:col>45</xdr:col>
      <xdr:colOff>177800</xdr:colOff>
      <xdr:row>85</xdr:row>
      <xdr:rowOff>66866</xdr:rowOff>
    </xdr:to>
    <xdr:cxnSp macro="">
      <xdr:nvCxnSpPr>
        <xdr:cNvPr id="353" name="直線コネクタ 352"/>
        <xdr:cNvCxnSpPr/>
      </xdr:nvCxnSpPr>
      <xdr:spPr>
        <a:xfrm flipV="1">
          <a:off x="7861300" y="14632305"/>
          <a:ext cx="8890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83901</xdr:rowOff>
    </xdr:from>
    <xdr:ext cx="469744" cy="259045"/>
    <xdr:sp macro="" textlink="">
      <xdr:nvSpPr>
        <xdr:cNvPr id="354" name="n_1aveValue【公営住宅】&#10;一人当たり面積"/>
        <xdr:cNvSpPr txBox="1"/>
      </xdr:nvSpPr>
      <xdr:spPr>
        <a:xfrm>
          <a:off x="9391727" y="1431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116095</xdr:rowOff>
    </xdr:from>
    <xdr:ext cx="469744" cy="259045"/>
    <xdr:sp macro="" textlink="">
      <xdr:nvSpPr>
        <xdr:cNvPr id="355" name="n_2aveValue【公営住宅】&#10;一人当たり面積"/>
        <xdr:cNvSpPr txBox="1"/>
      </xdr:nvSpPr>
      <xdr:spPr>
        <a:xfrm>
          <a:off x="8515427" y="1434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98569</xdr:rowOff>
    </xdr:from>
    <xdr:ext cx="469744" cy="259045"/>
    <xdr:sp macro="" textlink="">
      <xdr:nvSpPr>
        <xdr:cNvPr id="356" name="n_3aveValue【公営住宅】&#10;一人当たり面積"/>
        <xdr:cNvSpPr txBox="1"/>
      </xdr:nvSpPr>
      <xdr:spPr>
        <a:xfrm>
          <a:off x="7626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37800</xdr:rowOff>
    </xdr:from>
    <xdr:ext cx="469744" cy="259045"/>
    <xdr:sp macro="" textlink="">
      <xdr:nvSpPr>
        <xdr:cNvPr id="357" name="n_4aveValue【公営住宅】&#10;一人当たり面積"/>
        <xdr:cNvSpPr txBox="1"/>
      </xdr:nvSpPr>
      <xdr:spPr>
        <a:xfrm>
          <a:off x="6737427" y="1426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94505</xdr:rowOff>
    </xdr:from>
    <xdr:ext cx="469744" cy="259045"/>
    <xdr:sp macro="" textlink="">
      <xdr:nvSpPr>
        <xdr:cNvPr id="358" name="n_1mainValue【公営住宅】&#10;一人当たり面積"/>
        <xdr:cNvSpPr txBox="1"/>
      </xdr:nvSpPr>
      <xdr:spPr>
        <a:xfrm>
          <a:off x="9391727" y="1466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100982</xdr:rowOff>
    </xdr:from>
    <xdr:ext cx="469744" cy="259045"/>
    <xdr:sp macro="" textlink="">
      <xdr:nvSpPr>
        <xdr:cNvPr id="359" name="n_2mainValue【公営住宅】&#10;一人当たり面積"/>
        <xdr:cNvSpPr txBox="1"/>
      </xdr:nvSpPr>
      <xdr:spPr>
        <a:xfrm>
          <a:off x="8515427" y="1467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108793</xdr:rowOff>
    </xdr:from>
    <xdr:ext cx="469744" cy="259045"/>
    <xdr:sp macro="" textlink="">
      <xdr:nvSpPr>
        <xdr:cNvPr id="360" name="n_3mainValue【公営住宅】&#10;一人当たり面積"/>
        <xdr:cNvSpPr txBox="1"/>
      </xdr:nvSpPr>
      <xdr:spPr>
        <a:xfrm>
          <a:off x="7626427" y="1468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9" name="テキスト ボックス 36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0" name="直線コネクタ 36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1" name="テキスト ボックス 37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2" name="直線コネクタ 37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3" name="テキスト ボックス 372"/>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4" name="直線コネクタ 37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5" name="テキスト ボックス 37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6" name="直線コネクタ 37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7" name="テキスト ボックス 37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8" name="直線コネクタ 37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9" name="テキスト ボックス 37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0" name="直線コネクタ 37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81" name="テキスト ボックス 380"/>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2" name="直線コネクタ 38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3" name="テキスト ボックス 382"/>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4"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107</xdr:row>
      <xdr:rowOff>81914</xdr:rowOff>
    </xdr:to>
    <xdr:cxnSp macro="">
      <xdr:nvCxnSpPr>
        <xdr:cNvPr id="385" name="直線コネクタ 384"/>
        <xdr:cNvCxnSpPr/>
      </xdr:nvCxnSpPr>
      <xdr:spPr>
        <a:xfrm flipV="1">
          <a:off x="4634865" y="17198339"/>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85741</xdr:rowOff>
    </xdr:from>
    <xdr:ext cx="405111" cy="259045"/>
    <xdr:sp macro="" textlink="">
      <xdr:nvSpPr>
        <xdr:cNvPr id="386" name="【港湾・漁港】&#10;有形固定資産減価償却率最小値テキスト"/>
        <xdr:cNvSpPr txBox="1"/>
      </xdr:nvSpPr>
      <xdr:spPr>
        <a:xfrm>
          <a:off x="4673600" y="1843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81914</xdr:rowOff>
    </xdr:from>
    <xdr:to>
      <xdr:col>24</xdr:col>
      <xdr:colOff>152400</xdr:colOff>
      <xdr:row>107</xdr:row>
      <xdr:rowOff>81914</xdr:rowOff>
    </xdr:to>
    <xdr:cxnSp macro="">
      <xdr:nvCxnSpPr>
        <xdr:cNvPr id="387" name="直線コネクタ 386"/>
        <xdr:cNvCxnSpPr/>
      </xdr:nvCxnSpPr>
      <xdr:spPr>
        <a:xfrm>
          <a:off x="4546600" y="18427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405111" cy="259045"/>
    <xdr:sp macro="" textlink="">
      <xdr:nvSpPr>
        <xdr:cNvPr id="388" name="【港湾・漁港】&#10;有形固定資産減価償却率最大値テキスト"/>
        <xdr:cNvSpPr txBox="1"/>
      </xdr:nvSpPr>
      <xdr:spPr>
        <a:xfrm>
          <a:off x="46736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389" name="直線コネクタ 388"/>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112413</xdr:rowOff>
    </xdr:from>
    <xdr:ext cx="405111" cy="259045"/>
    <xdr:sp macro="" textlink="">
      <xdr:nvSpPr>
        <xdr:cNvPr id="390" name="【港湾・漁港】&#10;有形固定資産減価償却率平均値テキスト"/>
        <xdr:cNvSpPr txBox="1"/>
      </xdr:nvSpPr>
      <xdr:spPr>
        <a:xfrm>
          <a:off x="4673600" y="17771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133986</xdr:rowOff>
    </xdr:from>
    <xdr:to>
      <xdr:col>24</xdr:col>
      <xdr:colOff>114300</xdr:colOff>
      <xdr:row>104</xdr:row>
      <xdr:rowOff>64136</xdr:rowOff>
    </xdr:to>
    <xdr:sp macro="" textlink="">
      <xdr:nvSpPr>
        <xdr:cNvPr id="391" name="フローチャート: 判断 390"/>
        <xdr:cNvSpPr/>
      </xdr:nvSpPr>
      <xdr:spPr>
        <a:xfrm>
          <a:off x="4584700" y="1779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141605</xdr:rowOff>
    </xdr:from>
    <xdr:to>
      <xdr:col>20</xdr:col>
      <xdr:colOff>38100</xdr:colOff>
      <xdr:row>104</xdr:row>
      <xdr:rowOff>71755</xdr:rowOff>
    </xdr:to>
    <xdr:sp macro="" textlink="">
      <xdr:nvSpPr>
        <xdr:cNvPr id="392" name="フローチャート: 判断 391"/>
        <xdr:cNvSpPr/>
      </xdr:nvSpPr>
      <xdr:spPr>
        <a:xfrm>
          <a:off x="3746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111125</xdr:rowOff>
    </xdr:from>
    <xdr:to>
      <xdr:col>15</xdr:col>
      <xdr:colOff>101600</xdr:colOff>
      <xdr:row>104</xdr:row>
      <xdr:rowOff>41275</xdr:rowOff>
    </xdr:to>
    <xdr:sp macro="" textlink="">
      <xdr:nvSpPr>
        <xdr:cNvPr id="393" name="フローチャート: 判断 392"/>
        <xdr:cNvSpPr/>
      </xdr:nvSpPr>
      <xdr:spPr>
        <a:xfrm>
          <a:off x="2857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394" name="フローチャート: 判断 393"/>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126364</xdr:rowOff>
    </xdr:from>
    <xdr:to>
      <xdr:col>6</xdr:col>
      <xdr:colOff>38100</xdr:colOff>
      <xdr:row>103</xdr:row>
      <xdr:rowOff>56514</xdr:rowOff>
    </xdr:to>
    <xdr:sp macro="" textlink="">
      <xdr:nvSpPr>
        <xdr:cNvPr id="395" name="フローチャート: 判断 394"/>
        <xdr:cNvSpPr/>
      </xdr:nvSpPr>
      <xdr:spPr>
        <a:xfrm>
          <a:off x="1079500" y="1761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6" name="テキスト ボックス 39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7" name="テキスト ボックス 39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8" name="テキスト ボックス 39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9" name="テキスト ボックス 39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0" name="テキスト ボックス 39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166370</xdr:rowOff>
    </xdr:from>
    <xdr:to>
      <xdr:col>24</xdr:col>
      <xdr:colOff>114300</xdr:colOff>
      <xdr:row>103</xdr:row>
      <xdr:rowOff>96520</xdr:rowOff>
    </xdr:to>
    <xdr:sp macro="" textlink="">
      <xdr:nvSpPr>
        <xdr:cNvPr id="401" name="楕円 400"/>
        <xdr:cNvSpPr/>
      </xdr:nvSpPr>
      <xdr:spPr>
        <a:xfrm>
          <a:off x="4584700" y="1765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17797</xdr:rowOff>
    </xdr:from>
    <xdr:ext cx="405111" cy="259045"/>
    <xdr:sp macro="" textlink="">
      <xdr:nvSpPr>
        <xdr:cNvPr id="402" name="【港湾・漁港】&#10;有形固定資産減価償却率該当値テキスト"/>
        <xdr:cNvSpPr txBox="1"/>
      </xdr:nvSpPr>
      <xdr:spPr>
        <a:xfrm>
          <a:off x="4673600"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130175</xdr:rowOff>
    </xdr:from>
    <xdr:to>
      <xdr:col>20</xdr:col>
      <xdr:colOff>38100</xdr:colOff>
      <xdr:row>103</xdr:row>
      <xdr:rowOff>60325</xdr:rowOff>
    </xdr:to>
    <xdr:sp macro="" textlink="">
      <xdr:nvSpPr>
        <xdr:cNvPr id="403" name="楕円 402"/>
        <xdr:cNvSpPr/>
      </xdr:nvSpPr>
      <xdr:spPr>
        <a:xfrm>
          <a:off x="3746500" y="1761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9525</xdr:rowOff>
    </xdr:from>
    <xdr:to>
      <xdr:col>24</xdr:col>
      <xdr:colOff>63500</xdr:colOff>
      <xdr:row>103</xdr:row>
      <xdr:rowOff>45720</xdr:rowOff>
    </xdr:to>
    <xdr:cxnSp macro="">
      <xdr:nvCxnSpPr>
        <xdr:cNvPr id="404" name="直線コネクタ 403"/>
        <xdr:cNvCxnSpPr/>
      </xdr:nvCxnSpPr>
      <xdr:spPr>
        <a:xfrm>
          <a:off x="3797300" y="1766887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93980</xdr:rowOff>
    </xdr:from>
    <xdr:to>
      <xdr:col>15</xdr:col>
      <xdr:colOff>101600</xdr:colOff>
      <xdr:row>103</xdr:row>
      <xdr:rowOff>24130</xdr:rowOff>
    </xdr:to>
    <xdr:sp macro="" textlink="">
      <xdr:nvSpPr>
        <xdr:cNvPr id="405" name="楕円 404"/>
        <xdr:cNvSpPr/>
      </xdr:nvSpPr>
      <xdr:spPr>
        <a:xfrm>
          <a:off x="2857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144780</xdr:rowOff>
    </xdr:from>
    <xdr:to>
      <xdr:col>19</xdr:col>
      <xdr:colOff>177800</xdr:colOff>
      <xdr:row>103</xdr:row>
      <xdr:rowOff>9525</xdr:rowOff>
    </xdr:to>
    <xdr:cxnSp macro="">
      <xdr:nvCxnSpPr>
        <xdr:cNvPr id="406" name="直線コネクタ 405"/>
        <xdr:cNvCxnSpPr/>
      </xdr:nvCxnSpPr>
      <xdr:spPr>
        <a:xfrm>
          <a:off x="2908300" y="176326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55880</xdr:rowOff>
    </xdr:from>
    <xdr:to>
      <xdr:col>10</xdr:col>
      <xdr:colOff>165100</xdr:colOff>
      <xdr:row>102</xdr:row>
      <xdr:rowOff>157480</xdr:rowOff>
    </xdr:to>
    <xdr:sp macro="" textlink="">
      <xdr:nvSpPr>
        <xdr:cNvPr id="407" name="楕円 406"/>
        <xdr:cNvSpPr/>
      </xdr:nvSpPr>
      <xdr:spPr>
        <a:xfrm>
          <a:off x="1968500" y="1754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106680</xdr:rowOff>
    </xdr:from>
    <xdr:to>
      <xdr:col>15</xdr:col>
      <xdr:colOff>50800</xdr:colOff>
      <xdr:row>102</xdr:row>
      <xdr:rowOff>144780</xdr:rowOff>
    </xdr:to>
    <xdr:cxnSp macro="">
      <xdr:nvCxnSpPr>
        <xdr:cNvPr id="408" name="直線コネクタ 407"/>
        <xdr:cNvCxnSpPr/>
      </xdr:nvCxnSpPr>
      <xdr:spPr>
        <a:xfrm>
          <a:off x="2019300" y="17594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62882</xdr:rowOff>
    </xdr:from>
    <xdr:ext cx="405111" cy="259045"/>
    <xdr:sp macro="" textlink="">
      <xdr:nvSpPr>
        <xdr:cNvPr id="409" name="n_1aveValue【港湾・漁港】&#10;有形固定資産減価償却率"/>
        <xdr:cNvSpPr txBox="1"/>
      </xdr:nvSpPr>
      <xdr:spPr>
        <a:xfrm>
          <a:off x="3582044" y="1789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32402</xdr:rowOff>
    </xdr:from>
    <xdr:ext cx="405111" cy="259045"/>
    <xdr:sp macro="" textlink="">
      <xdr:nvSpPr>
        <xdr:cNvPr id="410" name="n_2aveValue【港湾・漁港】&#10;有形固定資産減価償却率"/>
        <xdr:cNvSpPr txBox="1"/>
      </xdr:nvSpPr>
      <xdr:spPr>
        <a:xfrm>
          <a:off x="2705744" y="1786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144797</xdr:rowOff>
    </xdr:from>
    <xdr:ext cx="405111" cy="259045"/>
    <xdr:sp macro="" textlink="">
      <xdr:nvSpPr>
        <xdr:cNvPr id="411" name="n_3aveValue【港湾・漁港】&#10;有形固定資産減価償却率"/>
        <xdr:cNvSpPr txBox="1"/>
      </xdr:nvSpPr>
      <xdr:spPr>
        <a:xfrm>
          <a:off x="18167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73041</xdr:rowOff>
    </xdr:from>
    <xdr:ext cx="405111" cy="259045"/>
    <xdr:sp macro="" textlink="">
      <xdr:nvSpPr>
        <xdr:cNvPr id="412" name="n_4aveValue【港湾・漁港】&#10;有形固定資産減価償却率"/>
        <xdr:cNvSpPr txBox="1"/>
      </xdr:nvSpPr>
      <xdr:spPr>
        <a:xfrm>
          <a:off x="927744" y="1738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76852</xdr:rowOff>
    </xdr:from>
    <xdr:ext cx="405111" cy="259045"/>
    <xdr:sp macro="" textlink="">
      <xdr:nvSpPr>
        <xdr:cNvPr id="413" name="n_1mainValue【港湾・漁港】&#10;有形固定資産減価償却率"/>
        <xdr:cNvSpPr txBox="1"/>
      </xdr:nvSpPr>
      <xdr:spPr>
        <a:xfrm>
          <a:off x="3582044" y="1739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40657</xdr:rowOff>
    </xdr:from>
    <xdr:ext cx="405111" cy="259045"/>
    <xdr:sp macro="" textlink="">
      <xdr:nvSpPr>
        <xdr:cNvPr id="414" name="n_2mainValue【港湾・漁港】&#10;有形固定資産減価償却率"/>
        <xdr:cNvSpPr txBox="1"/>
      </xdr:nvSpPr>
      <xdr:spPr>
        <a:xfrm>
          <a:off x="2705744"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2557</xdr:rowOff>
    </xdr:from>
    <xdr:ext cx="405111" cy="259045"/>
    <xdr:sp macro="" textlink="">
      <xdr:nvSpPr>
        <xdr:cNvPr id="415" name="n_3mainValue【港湾・漁港】&#10;有形固定資産減価償却率"/>
        <xdr:cNvSpPr txBox="1"/>
      </xdr:nvSpPr>
      <xdr:spPr>
        <a:xfrm>
          <a:off x="1816744" y="1731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6" name="正方形/長方形 41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7" name="正方形/長方形 41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8" name="正方形/長方形 41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9" name="正方形/長方形 41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0" name="正方形/長方形 41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1" name="正方形/長方形 42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2" name="正方形/長方形 42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3" name="正方形/長方形 42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4" name="テキスト ボックス 42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5" name="直線コネクタ 42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6" name="直線コネクタ 42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27" name="テキスト ボックス 426"/>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8" name="直線コネクタ 42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29" name="テキスト ボックス 428"/>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0" name="直線コネクタ 42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31" name="テキスト ボックス 430"/>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2" name="直線コネクタ 43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33" name="テキスト ボックス 432"/>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4" name="直線コネクタ 43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35" name="テキスト ボックス 434"/>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48964</xdr:rowOff>
    </xdr:from>
    <xdr:to>
      <xdr:col>54</xdr:col>
      <xdr:colOff>189865</xdr:colOff>
      <xdr:row>108</xdr:row>
      <xdr:rowOff>76129</xdr:rowOff>
    </xdr:to>
    <xdr:cxnSp macro="">
      <xdr:nvCxnSpPr>
        <xdr:cNvPr id="437" name="直線コネクタ 436"/>
        <xdr:cNvCxnSpPr/>
      </xdr:nvCxnSpPr>
      <xdr:spPr>
        <a:xfrm flipV="1">
          <a:off x="10476865" y="17536864"/>
          <a:ext cx="0" cy="105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79956</xdr:rowOff>
    </xdr:from>
    <xdr:ext cx="378565" cy="259045"/>
    <xdr:sp macro="" textlink="">
      <xdr:nvSpPr>
        <xdr:cNvPr id="438" name="【港湾・漁港】&#10;一人当たり有形固定資産（償却資産）額最小値テキスト"/>
        <xdr:cNvSpPr txBox="1"/>
      </xdr:nvSpPr>
      <xdr:spPr>
        <a:xfrm>
          <a:off x="10515600" y="185965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76129</xdr:rowOff>
    </xdr:from>
    <xdr:to>
      <xdr:col>55</xdr:col>
      <xdr:colOff>88900</xdr:colOff>
      <xdr:row>108</xdr:row>
      <xdr:rowOff>76129</xdr:rowOff>
    </xdr:to>
    <xdr:cxnSp macro="">
      <xdr:nvCxnSpPr>
        <xdr:cNvPr id="439" name="直線コネクタ 438"/>
        <xdr:cNvCxnSpPr/>
      </xdr:nvCxnSpPr>
      <xdr:spPr>
        <a:xfrm>
          <a:off x="10388600" y="18592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167091</xdr:rowOff>
    </xdr:from>
    <xdr:ext cx="690189" cy="259045"/>
    <xdr:sp macro="" textlink="">
      <xdr:nvSpPr>
        <xdr:cNvPr id="440" name="【港湾・漁港】&#10;一人当たり有形固定資産（償却資産）額最大値テキスト"/>
        <xdr:cNvSpPr txBox="1"/>
      </xdr:nvSpPr>
      <xdr:spPr>
        <a:xfrm>
          <a:off x="10515600" y="17312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48964</xdr:rowOff>
    </xdr:from>
    <xdr:to>
      <xdr:col>55</xdr:col>
      <xdr:colOff>88900</xdr:colOff>
      <xdr:row>102</xdr:row>
      <xdr:rowOff>48964</xdr:rowOff>
    </xdr:to>
    <xdr:cxnSp macro="">
      <xdr:nvCxnSpPr>
        <xdr:cNvPr id="441" name="直線コネクタ 440"/>
        <xdr:cNvCxnSpPr/>
      </xdr:nvCxnSpPr>
      <xdr:spPr>
        <a:xfrm>
          <a:off x="10388600" y="1753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99665</xdr:rowOff>
    </xdr:from>
    <xdr:ext cx="599010" cy="259045"/>
    <xdr:sp macro="" textlink="">
      <xdr:nvSpPr>
        <xdr:cNvPr id="442" name="【港湾・漁港】&#10;一人当たり有形固定資産（償却資産）額平均値テキスト"/>
        <xdr:cNvSpPr txBox="1"/>
      </xdr:nvSpPr>
      <xdr:spPr>
        <a:xfrm>
          <a:off x="10515600" y="182733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121238</xdr:rowOff>
    </xdr:from>
    <xdr:to>
      <xdr:col>55</xdr:col>
      <xdr:colOff>50800</xdr:colOff>
      <xdr:row>107</xdr:row>
      <xdr:rowOff>51388</xdr:rowOff>
    </xdr:to>
    <xdr:sp macro="" textlink="">
      <xdr:nvSpPr>
        <xdr:cNvPr id="443" name="フローチャート: 判断 442"/>
        <xdr:cNvSpPr/>
      </xdr:nvSpPr>
      <xdr:spPr>
        <a:xfrm>
          <a:off x="10426700" y="1829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106491</xdr:rowOff>
    </xdr:from>
    <xdr:to>
      <xdr:col>50</xdr:col>
      <xdr:colOff>165100</xdr:colOff>
      <xdr:row>107</xdr:row>
      <xdr:rowOff>36641</xdr:rowOff>
    </xdr:to>
    <xdr:sp macro="" textlink="">
      <xdr:nvSpPr>
        <xdr:cNvPr id="444" name="フローチャート: 判断 443"/>
        <xdr:cNvSpPr/>
      </xdr:nvSpPr>
      <xdr:spPr>
        <a:xfrm>
          <a:off x="9588500" y="1828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108950</xdr:rowOff>
    </xdr:from>
    <xdr:to>
      <xdr:col>46</xdr:col>
      <xdr:colOff>38100</xdr:colOff>
      <xdr:row>107</xdr:row>
      <xdr:rowOff>39100</xdr:rowOff>
    </xdr:to>
    <xdr:sp macro="" textlink="">
      <xdr:nvSpPr>
        <xdr:cNvPr id="445" name="フローチャート: 判断 444"/>
        <xdr:cNvSpPr/>
      </xdr:nvSpPr>
      <xdr:spPr>
        <a:xfrm>
          <a:off x="8699500" y="1828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106553</xdr:rowOff>
    </xdr:from>
    <xdr:to>
      <xdr:col>41</xdr:col>
      <xdr:colOff>101600</xdr:colOff>
      <xdr:row>107</xdr:row>
      <xdr:rowOff>36703</xdr:rowOff>
    </xdr:to>
    <xdr:sp macro="" textlink="">
      <xdr:nvSpPr>
        <xdr:cNvPr id="446" name="フローチャート: 判断 445"/>
        <xdr:cNvSpPr/>
      </xdr:nvSpPr>
      <xdr:spPr>
        <a:xfrm>
          <a:off x="7810500" y="1828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85565</xdr:rowOff>
    </xdr:from>
    <xdr:to>
      <xdr:col>36</xdr:col>
      <xdr:colOff>165100</xdr:colOff>
      <xdr:row>108</xdr:row>
      <xdr:rowOff>15715</xdr:rowOff>
    </xdr:to>
    <xdr:sp macro="" textlink="">
      <xdr:nvSpPr>
        <xdr:cNvPr id="447" name="フローチャート: 判断 446"/>
        <xdr:cNvSpPr/>
      </xdr:nvSpPr>
      <xdr:spPr>
        <a:xfrm>
          <a:off x="6921500" y="1843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8" name="テキスト ボックス 44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9" name="テキスト ボックス 44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0" name="テキスト ボックス 44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1" name="テキスト ボックス 45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2" name="テキスト ボックス 45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88950</xdr:rowOff>
    </xdr:from>
    <xdr:to>
      <xdr:col>55</xdr:col>
      <xdr:colOff>50800</xdr:colOff>
      <xdr:row>107</xdr:row>
      <xdr:rowOff>19100</xdr:rowOff>
    </xdr:to>
    <xdr:sp macro="" textlink="">
      <xdr:nvSpPr>
        <xdr:cNvPr id="453" name="楕円 452"/>
        <xdr:cNvSpPr/>
      </xdr:nvSpPr>
      <xdr:spPr>
        <a:xfrm>
          <a:off x="10426700" y="182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111827</xdr:rowOff>
    </xdr:from>
    <xdr:ext cx="599010" cy="259045"/>
    <xdr:sp macro="" textlink="">
      <xdr:nvSpPr>
        <xdr:cNvPr id="454" name="【港湾・漁港】&#10;一人当たり有形固定資産（償却資産）額該当値テキスト"/>
        <xdr:cNvSpPr txBox="1"/>
      </xdr:nvSpPr>
      <xdr:spPr>
        <a:xfrm>
          <a:off x="10515600" y="18114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94239</xdr:rowOff>
    </xdr:from>
    <xdr:to>
      <xdr:col>50</xdr:col>
      <xdr:colOff>165100</xdr:colOff>
      <xdr:row>107</xdr:row>
      <xdr:rowOff>24389</xdr:rowOff>
    </xdr:to>
    <xdr:sp macro="" textlink="">
      <xdr:nvSpPr>
        <xdr:cNvPr id="455" name="楕円 454"/>
        <xdr:cNvSpPr/>
      </xdr:nvSpPr>
      <xdr:spPr>
        <a:xfrm>
          <a:off x="9588500" y="1826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139750</xdr:rowOff>
    </xdr:from>
    <xdr:to>
      <xdr:col>55</xdr:col>
      <xdr:colOff>0</xdr:colOff>
      <xdr:row>106</xdr:row>
      <xdr:rowOff>145039</xdr:rowOff>
    </xdr:to>
    <xdr:cxnSp macro="">
      <xdr:nvCxnSpPr>
        <xdr:cNvPr id="456" name="直線コネクタ 455"/>
        <xdr:cNvCxnSpPr/>
      </xdr:nvCxnSpPr>
      <xdr:spPr>
        <a:xfrm flipV="1">
          <a:off x="9639300" y="18313450"/>
          <a:ext cx="838200" cy="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99924</xdr:rowOff>
    </xdr:from>
    <xdr:to>
      <xdr:col>46</xdr:col>
      <xdr:colOff>38100</xdr:colOff>
      <xdr:row>107</xdr:row>
      <xdr:rowOff>30074</xdr:rowOff>
    </xdr:to>
    <xdr:sp macro="" textlink="">
      <xdr:nvSpPr>
        <xdr:cNvPr id="457" name="楕円 456"/>
        <xdr:cNvSpPr/>
      </xdr:nvSpPr>
      <xdr:spPr>
        <a:xfrm>
          <a:off x="8699500" y="1827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145039</xdr:rowOff>
    </xdr:from>
    <xdr:to>
      <xdr:col>50</xdr:col>
      <xdr:colOff>114300</xdr:colOff>
      <xdr:row>106</xdr:row>
      <xdr:rowOff>150724</xdr:rowOff>
    </xdr:to>
    <xdr:cxnSp macro="">
      <xdr:nvCxnSpPr>
        <xdr:cNvPr id="458" name="直線コネクタ 457"/>
        <xdr:cNvCxnSpPr/>
      </xdr:nvCxnSpPr>
      <xdr:spPr>
        <a:xfrm flipV="1">
          <a:off x="8750300" y="18318739"/>
          <a:ext cx="889000" cy="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116455</xdr:rowOff>
    </xdr:from>
    <xdr:to>
      <xdr:col>41</xdr:col>
      <xdr:colOff>101600</xdr:colOff>
      <xdr:row>107</xdr:row>
      <xdr:rowOff>46605</xdr:rowOff>
    </xdr:to>
    <xdr:sp macro="" textlink="">
      <xdr:nvSpPr>
        <xdr:cNvPr id="459" name="楕円 458"/>
        <xdr:cNvSpPr/>
      </xdr:nvSpPr>
      <xdr:spPr>
        <a:xfrm>
          <a:off x="7810500" y="1829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150724</xdr:rowOff>
    </xdr:from>
    <xdr:to>
      <xdr:col>45</xdr:col>
      <xdr:colOff>177800</xdr:colOff>
      <xdr:row>106</xdr:row>
      <xdr:rowOff>167255</xdr:rowOff>
    </xdr:to>
    <xdr:cxnSp macro="">
      <xdr:nvCxnSpPr>
        <xdr:cNvPr id="460" name="直線コネクタ 459"/>
        <xdr:cNvCxnSpPr/>
      </xdr:nvCxnSpPr>
      <xdr:spPr>
        <a:xfrm flipV="1">
          <a:off x="7861300" y="18324424"/>
          <a:ext cx="889000" cy="1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27768</xdr:rowOff>
    </xdr:from>
    <xdr:ext cx="599010" cy="259045"/>
    <xdr:sp macro="" textlink="">
      <xdr:nvSpPr>
        <xdr:cNvPr id="461" name="n_1aveValue【港湾・漁港】&#10;一人当たり有形固定資産（償却資産）額"/>
        <xdr:cNvSpPr txBox="1"/>
      </xdr:nvSpPr>
      <xdr:spPr>
        <a:xfrm>
          <a:off x="9327095" y="18372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30227</xdr:rowOff>
    </xdr:from>
    <xdr:ext cx="599010" cy="259045"/>
    <xdr:sp macro="" textlink="">
      <xdr:nvSpPr>
        <xdr:cNvPr id="462" name="n_2aveValue【港湾・漁港】&#10;一人当たり有形固定資産（償却資産）額"/>
        <xdr:cNvSpPr txBox="1"/>
      </xdr:nvSpPr>
      <xdr:spPr>
        <a:xfrm>
          <a:off x="8450795" y="1837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53230</xdr:rowOff>
    </xdr:from>
    <xdr:ext cx="599010" cy="259045"/>
    <xdr:sp macro="" textlink="">
      <xdr:nvSpPr>
        <xdr:cNvPr id="463" name="n_3aveValue【港湾・漁港】&#10;一人当たり有形固定資産（償却資産）額"/>
        <xdr:cNvSpPr txBox="1"/>
      </xdr:nvSpPr>
      <xdr:spPr>
        <a:xfrm>
          <a:off x="7561795" y="1805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32242</xdr:rowOff>
    </xdr:from>
    <xdr:ext cx="599010" cy="259045"/>
    <xdr:sp macro="" textlink="">
      <xdr:nvSpPr>
        <xdr:cNvPr id="464" name="n_4aveValue【港湾・漁港】&#10;一人当たり有形固定資産（償却資産）額"/>
        <xdr:cNvSpPr txBox="1"/>
      </xdr:nvSpPr>
      <xdr:spPr>
        <a:xfrm>
          <a:off x="6672795" y="18205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40916</xdr:rowOff>
    </xdr:from>
    <xdr:ext cx="599010" cy="259045"/>
    <xdr:sp macro="" textlink="">
      <xdr:nvSpPr>
        <xdr:cNvPr id="465" name="n_1mainValue【港湾・漁港】&#10;一人当たり有形固定資産（償却資産）額"/>
        <xdr:cNvSpPr txBox="1"/>
      </xdr:nvSpPr>
      <xdr:spPr>
        <a:xfrm>
          <a:off x="9327095" y="18043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46601</xdr:rowOff>
    </xdr:from>
    <xdr:ext cx="599010" cy="259045"/>
    <xdr:sp macro="" textlink="">
      <xdr:nvSpPr>
        <xdr:cNvPr id="466" name="n_2mainValue【港湾・漁港】&#10;一人当たり有形固定資産（償却資産）額"/>
        <xdr:cNvSpPr txBox="1"/>
      </xdr:nvSpPr>
      <xdr:spPr>
        <a:xfrm>
          <a:off x="8450795" y="18048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37732</xdr:rowOff>
    </xdr:from>
    <xdr:ext cx="599010" cy="259045"/>
    <xdr:sp macro="" textlink="">
      <xdr:nvSpPr>
        <xdr:cNvPr id="467" name="n_3mainValue【港湾・漁港】&#10;一人当たり有形固定資産（償却資産）額"/>
        <xdr:cNvSpPr txBox="1"/>
      </xdr:nvSpPr>
      <xdr:spPr>
        <a:xfrm>
          <a:off x="7561795" y="18382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8" name="正方形/長方形 46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9" name="正方形/長方形 46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0" name="正方形/長方形 46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1" name="正方形/長方形 47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2" name="正方形/長方形 47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3" name="正方形/長方形 47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4" name="正方形/長方形 47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5" name="正方形/長方形 47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6" name="テキスト ボックス 47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7" name="直線コネクタ 47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8" name="テキスト ボックス 47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9" name="直線コネクタ 47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0" name="テキスト ボックス 47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1" name="直線コネクタ 48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2" name="テキスト ボックス 48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3" name="直線コネクタ 48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4" name="テキスト ボックス 48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5" name="直線コネクタ 48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6" name="テキスト ボックス 48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7" name="直線コネクタ 48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8" name="テキスト ボックス 48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9" name="直線コネクタ 48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0" name="テキスト ボックス 48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38100</xdr:rowOff>
    </xdr:to>
    <xdr:cxnSp macro="">
      <xdr:nvCxnSpPr>
        <xdr:cNvPr id="492" name="直線コネクタ 491"/>
        <xdr:cNvCxnSpPr/>
      </xdr:nvCxnSpPr>
      <xdr:spPr>
        <a:xfrm flipV="1">
          <a:off x="16318864" y="58597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93"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94" name="直線コネクタ 493"/>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95" name="【認定こども園・幼稚園・保育所】&#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96" name="直線コネクタ 495"/>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110507</xdr:rowOff>
    </xdr:from>
    <xdr:ext cx="405111" cy="259045"/>
    <xdr:sp macro="" textlink="">
      <xdr:nvSpPr>
        <xdr:cNvPr id="497" name="【認定こども園・幼稚園・保育所】&#10;有形固定資産減価償却率平均値テキスト"/>
        <xdr:cNvSpPr txBox="1"/>
      </xdr:nvSpPr>
      <xdr:spPr>
        <a:xfrm>
          <a:off x="16357600" y="628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132080</xdr:rowOff>
    </xdr:from>
    <xdr:to>
      <xdr:col>85</xdr:col>
      <xdr:colOff>177800</xdr:colOff>
      <xdr:row>37</xdr:row>
      <xdr:rowOff>62230</xdr:rowOff>
    </xdr:to>
    <xdr:sp macro="" textlink="">
      <xdr:nvSpPr>
        <xdr:cNvPr id="498" name="フローチャート: 判断 497"/>
        <xdr:cNvSpPr/>
      </xdr:nvSpPr>
      <xdr:spPr>
        <a:xfrm>
          <a:off x="162687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499" name="フローチャート: 判断 498"/>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86360</xdr:rowOff>
    </xdr:from>
    <xdr:to>
      <xdr:col>76</xdr:col>
      <xdr:colOff>165100</xdr:colOff>
      <xdr:row>37</xdr:row>
      <xdr:rowOff>16510</xdr:rowOff>
    </xdr:to>
    <xdr:sp macro="" textlink="">
      <xdr:nvSpPr>
        <xdr:cNvPr id="500" name="フローチャート: 判断 499"/>
        <xdr:cNvSpPr/>
      </xdr:nvSpPr>
      <xdr:spPr>
        <a:xfrm>
          <a:off x="1454150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501" name="フローチャート: 判断 500"/>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124460</xdr:rowOff>
    </xdr:from>
    <xdr:to>
      <xdr:col>67</xdr:col>
      <xdr:colOff>101600</xdr:colOff>
      <xdr:row>37</xdr:row>
      <xdr:rowOff>54610</xdr:rowOff>
    </xdr:to>
    <xdr:sp macro="" textlink="">
      <xdr:nvSpPr>
        <xdr:cNvPr id="502" name="フローチャート: 判断 501"/>
        <xdr:cNvSpPr/>
      </xdr:nvSpPr>
      <xdr:spPr>
        <a:xfrm>
          <a:off x="127635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3" name="テキスト ボックス 50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4" name="テキスト ボックス 50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5" name="テキスト ボックス 50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6" name="テキスト ボックス 50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7" name="テキスト ボックス 50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116840</xdr:rowOff>
    </xdr:from>
    <xdr:to>
      <xdr:col>85</xdr:col>
      <xdr:colOff>177800</xdr:colOff>
      <xdr:row>35</xdr:row>
      <xdr:rowOff>46990</xdr:rowOff>
    </xdr:to>
    <xdr:sp macro="" textlink="">
      <xdr:nvSpPr>
        <xdr:cNvPr id="508" name="楕円 507"/>
        <xdr:cNvSpPr/>
      </xdr:nvSpPr>
      <xdr:spPr>
        <a:xfrm>
          <a:off x="162687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139717</xdr:rowOff>
    </xdr:from>
    <xdr:ext cx="405111" cy="259045"/>
    <xdr:sp macro="" textlink="">
      <xdr:nvSpPr>
        <xdr:cNvPr id="509" name="【認定こども園・幼稚園・保育所】&#10;有形固定資産減価償却率該当値テキスト"/>
        <xdr:cNvSpPr txBox="1"/>
      </xdr:nvSpPr>
      <xdr:spPr>
        <a:xfrm>
          <a:off x="16357600" y="579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153035</xdr:rowOff>
    </xdr:from>
    <xdr:to>
      <xdr:col>81</xdr:col>
      <xdr:colOff>101600</xdr:colOff>
      <xdr:row>40</xdr:row>
      <xdr:rowOff>83185</xdr:rowOff>
    </xdr:to>
    <xdr:sp macro="" textlink="">
      <xdr:nvSpPr>
        <xdr:cNvPr id="510" name="楕円 509"/>
        <xdr:cNvSpPr/>
      </xdr:nvSpPr>
      <xdr:spPr>
        <a:xfrm>
          <a:off x="15430500" y="683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167640</xdr:rowOff>
    </xdr:from>
    <xdr:to>
      <xdr:col>85</xdr:col>
      <xdr:colOff>127000</xdr:colOff>
      <xdr:row>40</xdr:row>
      <xdr:rowOff>32385</xdr:rowOff>
    </xdr:to>
    <xdr:cxnSp macro="">
      <xdr:nvCxnSpPr>
        <xdr:cNvPr id="511" name="直線コネクタ 510"/>
        <xdr:cNvCxnSpPr/>
      </xdr:nvCxnSpPr>
      <xdr:spPr>
        <a:xfrm flipV="1">
          <a:off x="15481300" y="5996940"/>
          <a:ext cx="838200" cy="89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76835</xdr:rowOff>
    </xdr:from>
    <xdr:to>
      <xdr:col>76</xdr:col>
      <xdr:colOff>165100</xdr:colOff>
      <xdr:row>41</xdr:row>
      <xdr:rowOff>6985</xdr:rowOff>
    </xdr:to>
    <xdr:sp macro="" textlink="">
      <xdr:nvSpPr>
        <xdr:cNvPr id="512" name="楕円 511"/>
        <xdr:cNvSpPr/>
      </xdr:nvSpPr>
      <xdr:spPr>
        <a:xfrm>
          <a:off x="14541500" y="693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32385</xdr:rowOff>
    </xdr:from>
    <xdr:to>
      <xdr:col>81</xdr:col>
      <xdr:colOff>50800</xdr:colOff>
      <xdr:row>40</xdr:row>
      <xdr:rowOff>127635</xdr:rowOff>
    </xdr:to>
    <xdr:cxnSp macro="">
      <xdr:nvCxnSpPr>
        <xdr:cNvPr id="513" name="直線コネクタ 512"/>
        <xdr:cNvCxnSpPr/>
      </xdr:nvCxnSpPr>
      <xdr:spPr>
        <a:xfrm flipV="1">
          <a:off x="14592300" y="689038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38735</xdr:rowOff>
    </xdr:from>
    <xdr:to>
      <xdr:col>72</xdr:col>
      <xdr:colOff>38100</xdr:colOff>
      <xdr:row>40</xdr:row>
      <xdr:rowOff>140335</xdr:rowOff>
    </xdr:to>
    <xdr:sp macro="" textlink="">
      <xdr:nvSpPr>
        <xdr:cNvPr id="514" name="楕円 513"/>
        <xdr:cNvSpPr/>
      </xdr:nvSpPr>
      <xdr:spPr>
        <a:xfrm>
          <a:off x="13652500" y="689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89535</xdr:rowOff>
    </xdr:from>
    <xdr:to>
      <xdr:col>76</xdr:col>
      <xdr:colOff>114300</xdr:colOff>
      <xdr:row>40</xdr:row>
      <xdr:rowOff>127635</xdr:rowOff>
    </xdr:to>
    <xdr:cxnSp macro="">
      <xdr:nvCxnSpPr>
        <xdr:cNvPr id="515" name="直線コネクタ 514"/>
        <xdr:cNvCxnSpPr/>
      </xdr:nvCxnSpPr>
      <xdr:spPr>
        <a:xfrm>
          <a:off x="13703300" y="694753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76852</xdr:rowOff>
    </xdr:from>
    <xdr:ext cx="405111" cy="259045"/>
    <xdr:sp macro="" textlink="">
      <xdr:nvSpPr>
        <xdr:cNvPr id="516" name="n_1aveValue【認定こども園・幼稚園・保育所】&#10;有形固定資産減価償却率"/>
        <xdr:cNvSpPr txBox="1"/>
      </xdr:nvSpPr>
      <xdr:spPr>
        <a:xfrm>
          <a:off x="152660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33037</xdr:rowOff>
    </xdr:from>
    <xdr:ext cx="405111" cy="259045"/>
    <xdr:sp macro="" textlink="">
      <xdr:nvSpPr>
        <xdr:cNvPr id="517" name="n_2aveValue【認定こども園・幼稚園・保育所】&#10;有形固定資産減価償却率"/>
        <xdr:cNvSpPr txBox="1"/>
      </xdr:nvSpPr>
      <xdr:spPr>
        <a:xfrm>
          <a:off x="143897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92092</xdr:rowOff>
    </xdr:from>
    <xdr:ext cx="405111" cy="259045"/>
    <xdr:sp macro="" textlink="">
      <xdr:nvSpPr>
        <xdr:cNvPr id="518" name="n_3aveValue【認定こども園・幼稚園・保育所】&#10;有形固定資産減価償却率"/>
        <xdr:cNvSpPr txBox="1"/>
      </xdr:nvSpPr>
      <xdr:spPr>
        <a:xfrm>
          <a:off x="13500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71137</xdr:rowOff>
    </xdr:from>
    <xdr:ext cx="405111" cy="259045"/>
    <xdr:sp macro="" textlink="">
      <xdr:nvSpPr>
        <xdr:cNvPr id="519" name="n_4aveValue【認定こども園・幼稚園・保育所】&#10;有形固定資産減価償却率"/>
        <xdr:cNvSpPr txBox="1"/>
      </xdr:nvSpPr>
      <xdr:spPr>
        <a:xfrm>
          <a:off x="12611744"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74312</xdr:rowOff>
    </xdr:from>
    <xdr:ext cx="405111" cy="259045"/>
    <xdr:sp macro="" textlink="">
      <xdr:nvSpPr>
        <xdr:cNvPr id="520" name="n_1mainValue【認定こども園・幼稚園・保育所】&#10;有形固定資産減価償却率"/>
        <xdr:cNvSpPr txBox="1"/>
      </xdr:nvSpPr>
      <xdr:spPr>
        <a:xfrm>
          <a:off x="15266044" y="693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169562</xdr:rowOff>
    </xdr:from>
    <xdr:ext cx="405111" cy="259045"/>
    <xdr:sp macro="" textlink="">
      <xdr:nvSpPr>
        <xdr:cNvPr id="521" name="n_2mainValue【認定こども園・幼稚園・保育所】&#10;有形固定資産減価償却率"/>
        <xdr:cNvSpPr txBox="1"/>
      </xdr:nvSpPr>
      <xdr:spPr>
        <a:xfrm>
          <a:off x="14389744"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131462</xdr:rowOff>
    </xdr:from>
    <xdr:ext cx="405111" cy="259045"/>
    <xdr:sp macro="" textlink="">
      <xdr:nvSpPr>
        <xdr:cNvPr id="522" name="n_3mainValue【認定こども園・幼稚園・保育所】&#10;有形固定資産減価償却率"/>
        <xdr:cNvSpPr txBox="1"/>
      </xdr:nvSpPr>
      <xdr:spPr>
        <a:xfrm>
          <a:off x="13500744" y="698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3" name="正方形/長方形 5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4" name="正方形/長方形 5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5" name="正方形/長方形 5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6" name="正方形/長方形 5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7" name="正方形/長方形 5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8" name="正方形/長方形 5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9" name="正方形/長方形 5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0" name="正方形/長方形 5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1" name="テキスト ボックス 5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2" name="直線コネクタ 5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3" name="直線コネクタ 53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34" name="テキスト ボックス 53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5" name="直線コネクタ 53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36" name="テキスト ボックス 53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7" name="直線コネクタ 53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38" name="テキスト ボックス 53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9" name="直線コネクタ 53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40" name="テキスト ボックス 53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1" name="直線コネクタ 5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2" name="テキスト ボックス 54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115062</xdr:rowOff>
    </xdr:from>
    <xdr:to>
      <xdr:col>116</xdr:col>
      <xdr:colOff>62864</xdr:colOff>
      <xdr:row>41</xdr:row>
      <xdr:rowOff>87630</xdr:rowOff>
    </xdr:to>
    <xdr:cxnSp macro="">
      <xdr:nvCxnSpPr>
        <xdr:cNvPr id="544" name="直線コネクタ 543"/>
        <xdr:cNvCxnSpPr/>
      </xdr:nvCxnSpPr>
      <xdr:spPr>
        <a:xfrm flipV="1">
          <a:off x="22160864" y="5944362"/>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91457</xdr:rowOff>
    </xdr:from>
    <xdr:ext cx="469744" cy="259045"/>
    <xdr:sp macro="" textlink="">
      <xdr:nvSpPr>
        <xdr:cNvPr id="545" name="【認定こども園・幼稚園・保育所】&#10;一人当たり面積最小値テキスト"/>
        <xdr:cNvSpPr txBox="1"/>
      </xdr:nvSpPr>
      <xdr:spPr>
        <a:xfrm>
          <a:off x="22199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87630</xdr:rowOff>
    </xdr:from>
    <xdr:to>
      <xdr:col>116</xdr:col>
      <xdr:colOff>152400</xdr:colOff>
      <xdr:row>41</xdr:row>
      <xdr:rowOff>87630</xdr:rowOff>
    </xdr:to>
    <xdr:cxnSp macro="">
      <xdr:nvCxnSpPr>
        <xdr:cNvPr id="546" name="直線コネクタ 545"/>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61739</xdr:rowOff>
    </xdr:from>
    <xdr:ext cx="469744" cy="259045"/>
    <xdr:sp macro="" textlink="">
      <xdr:nvSpPr>
        <xdr:cNvPr id="547" name="【認定こども園・幼稚園・保育所】&#10;一人当たり面積最大値テキスト"/>
        <xdr:cNvSpPr txBox="1"/>
      </xdr:nvSpPr>
      <xdr:spPr>
        <a:xfrm>
          <a:off x="22199600" y="571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115062</xdr:rowOff>
    </xdr:from>
    <xdr:to>
      <xdr:col>116</xdr:col>
      <xdr:colOff>152400</xdr:colOff>
      <xdr:row>34</xdr:row>
      <xdr:rowOff>115062</xdr:rowOff>
    </xdr:to>
    <xdr:cxnSp macro="">
      <xdr:nvCxnSpPr>
        <xdr:cNvPr id="548" name="直線コネクタ 547"/>
        <xdr:cNvCxnSpPr/>
      </xdr:nvCxnSpPr>
      <xdr:spPr>
        <a:xfrm>
          <a:off x="22072600" y="594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92981</xdr:rowOff>
    </xdr:from>
    <xdr:ext cx="469744" cy="259045"/>
    <xdr:sp macro="" textlink="">
      <xdr:nvSpPr>
        <xdr:cNvPr id="549" name="【認定こども園・幼稚園・保育所】&#10;一人当たり面積平均値テキスト"/>
        <xdr:cNvSpPr txBox="1"/>
      </xdr:nvSpPr>
      <xdr:spPr>
        <a:xfrm>
          <a:off x="22199600" y="6608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550" name="フローチャート: 判断 549"/>
        <xdr:cNvSpPr/>
      </xdr:nvSpPr>
      <xdr:spPr>
        <a:xfrm>
          <a:off x="221107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89408</xdr:rowOff>
    </xdr:from>
    <xdr:to>
      <xdr:col>112</xdr:col>
      <xdr:colOff>38100</xdr:colOff>
      <xdr:row>39</xdr:row>
      <xdr:rowOff>19558</xdr:rowOff>
    </xdr:to>
    <xdr:sp macro="" textlink="">
      <xdr:nvSpPr>
        <xdr:cNvPr id="551" name="フローチャート: 判断 550"/>
        <xdr:cNvSpPr/>
      </xdr:nvSpPr>
      <xdr:spPr>
        <a:xfrm>
          <a:off x="212725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552" name="フローチャート: 判断 551"/>
        <xdr:cNvSpPr/>
      </xdr:nvSpPr>
      <xdr:spPr>
        <a:xfrm>
          <a:off x="20383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96266</xdr:rowOff>
    </xdr:from>
    <xdr:to>
      <xdr:col>102</xdr:col>
      <xdr:colOff>165100</xdr:colOff>
      <xdr:row>39</xdr:row>
      <xdr:rowOff>26416</xdr:rowOff>
    </xdr:to>
    <xdr:sp macro="" textlink="">
      <xdr:nvSpPr>
        <xdr:cNvPr id="553" name="フローチャート: 判断 552"/>
        <xdr:cNvSpPr/>
      </xdr:nvSpPr>
      <xdr:spPr>
        <a:xfrm>
          <a:off x="19494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61976</xdr:rowOff>
    </xdr:from>
    <xdr:to>
      <xdr:col>98</xdr:col>
      <xdr:colOff>38100</xdr:colOff>
      <xdr:row>37</xdr:row>
      <xdr:rowOff>163576</xdr:rowOff>
    </xdr:to>
    <xdr:sp macro="" textlink="">
      <xdr:nvSpPr>
        <xdr:cNvPr id="554" name="フローチャート: 判断 553"/>
        <xdr:cNvSpPr/>
      </xdr:nvSpPr>
      <xdr:spPr>
        <a:xfrm>
          <a:off x="18605500" y="640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5" name="テキスト ボックス 5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6" name="テキスト ボックス 5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7" name="テキスト ボックス 5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8" name="テキスト ボックス 5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9" name="テキスト ボックス 5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64262</xdr:rowOff>
    </xdr:from>
    <xdr:to>
      <xdr:col>116</xdr:col>
      <xdr:colOff>114300</xdr:colOff>
      <xdr:row>34</xdr:row>
      <xdr:rowOff>165862</xdr:rowOff>
    </xdr:to>
    <xdr:sp macro="" textlink="">
      <xdr:nvSpPr>
        <xdr:cNvPr id="560" name="楕円 559"/>
        <xdr:cNvSpPr/>
      </xdr:nvSpPr>
      <xdr:spPr>
        <a:xfrm>
          <a:off x="22110700" y="589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17289</xdr:rowOff>
    </xdr:from>
    <xdr:ext cx="469744" cy="259045"/>
    <xdr:sp macro="" textlink="">
      <xdr:nvSpPr>
        <xdr:cNvPr id="561" name="【認定こども園・幼稚園・保育所】&#10;一人当たり面積該当値テキスト"/>
        <xdr:cNvSpPr txBox="1"/>
      </xdr:nvSpPr>
      <xdr:spPr>
        <a:xfrm>
          <a:off x="22199600" y="584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39116</xdr:rowOff>
    </xdr:from>
    <xdr:to>
      <xdr:col>112</xdr:col>
      <xdr:colOff>38100</xdr:colOff>
      <xdr:row>36</xdr:row>
      <xdr:rowOff>140716</xdr:rowOff>
    </xdr:to>
    <xdr:sp macro="" textlink="">
      <xdr:nvSpPr>
        <xdr:cNvPr id="562" name="楕円 561"/>
        <xdr:cNvSpPr/>
      </xdr:nvSpPr>
      <xdr:spPr>
        <a:xfrm>
          <a:off x="21272500" y="621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115062</xdr:rowOff>
    </xdr:from>
    <xdr:to>
      <xdr:col>116</xdr:col>
      <xdr:colOff>63500</xdr:colOff>
      <xdr:row>36</xdr:row>
      <xdr:rowOff>89916</xdr:rowOff>
    </xdr:to>
    <xdr:cxnSp macro="">
      <xdr:nvCxnSpPr>
        <xdr:cNvPr id="563" name="直線コネクタ 562"/>
        <xdr:cNvCxnSpPr/>
      </xdr:nvCxnSpPr>
      <xdr:spPr>
        <a:xfrm flipV="1">
          <a:off x="21323300" y="5944362"/>
          <a:ext cx="838200" cy="3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75692</xdr:rowOff>
    </xdr:from>
    <xdr:to>
      <xdr:col>107</xdr:col>
      <xdr:colOff>101600</xdr:colOff>
      <xdr:row>37</xdr:row>
      <xdr:rowOff>5842</xdr:rowOff>
    </xdr:to>
    <xdr:sp macro="" textlink="">
      <xdr:nvSpPr>
        <xdr:cNvPr id="564" name="楕円 563"/>
        <xdr:cNvSpPr/>
      </xdr:nvSpPr>
      <xdr:spPr>
        <a:xfrm>
          <a:off x="20383500" y="624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89916</xdr:rowOff>
    </xdr:from>
    <xdr:to>
      <xdr:col>111</xdr:col>
      <xdr:colOff>177800</xdr:colOff>
      <xdr:row>36</xdr:row>
      <xdr:rowOff>126492</xdr:rowOff>
    </xdr:to>
    <xdr:cxnSp macro="">
      <xdr:nvCxnSpPr>
        <xdr:cNvPr id="565" name="直線コネクタ 564"/>
        <xdr:cNvCxnSpPr/>
      </xdr:nvCxnSpPr>
      <xdr:spPr>
        <a:xfrm flipV="1">
          <a:off x="20434300" y="62621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93980</xdr:rowOff>
    </xdr:from>
    <xdr:to>
      <xdr:col>102</xdr:col>
      <xdr:colOff>165100</xdr:colOff>
      <xdr:row>37</xdr:row>
      <xdr:rowOff>24130</xdr:rowOff>
    </xdr:to>
    <xdr:sp macro="" textlink="">
      <xdr:nvSpPr>
        <xdr:cNvPr id="566" name="楕円 565"/>
        <xdr:cNvSpPr/>
      </xdr:nvSpPr>
      <xdr:spPr>
        <a:xfrm>
          <a:off x="19494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126492</xdr:rowOff>
    </xdr:from>
    <xdr:to>
      <xdr:col>107</xdr:col>
      <xdr:colOff>50800</xdr:colOff>
      <xdr:row>36</xdr:row>
      <xdr:rowOff>144780</xdr:rowOff>
    </xdr:to>
    <xdr:cxnSp macro="">
      <xdr:nvCxnSpPr>
        <xdr:cNvPr id="567" name="直線コネクタ 566"/>
        <xdr:cNvCxnSpPr/>
      </xdr:nvCxnSpPr>
      <xdr:spPr>
        <a:xfrm flipV="1">
          <a:off x="19545300" y="62986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10685</xdr:rowOff>
    </xdr:from>
    <xdr:ext cx="469744" cy="259045"/>
    <xdr:sp macro="" textlink="">
      <xdr:nvSpPr>
        <xdr:cNvPr id="568" name="n_1aveValue【認定こども園・幼稚園・保育所】&#10;一人当たり面積"/>
        <xdr:cNvSpPr txBox="1"/>
      </xdr:nvSpPr>
      <xdr:spPr>
        <a:xfrm>
          <a:off x="21075727" y="669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22115</xdr:rowOff>
    </xdr:from>
    <xdr:ext cx="469744" cy="259045"/>
    <xdr:sp macro="" textlink="">
      <xdr:nvSpPr>
        <xdr:cNvPr id="569" name="n_2aveValue【認定こども園・幼稚園・保育所】&#10;一人当たり面積"/>
        <xdr:cNvSpPr txBox="1"/>
      </xdr:nvSpPr>
      <xdr:spPr>
        <a:xfrm>
          <a:off x="201994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17543</xdr:rowOff>
    </xdr:from>
    <xdr:ext cx="469744" cy="259045"/>
    <xdr:sp macro="" textlink="">
      <xdr:nvSpPr>
        <xdr:cNvPr id="570" name="n_3aveValue【認定こども園・幼稚園・保育所】&#10;一人当たり面積"/>
        <xdr:cNvSpPr txBox="1"/>
      </xdr:nvSpPr>
      <xdr:spPr>
        <a:xfrm>
          <a:off x="19310427" y="670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8653</xdr:rowOff>
    </xdr:from>
    <xdr:ext cx="469744" cy="259045"/>
    <xdr:sp macro="" textlink="">
      <xdr:nvSpPr>
        <xdr:cNvPr id="571" name="n_4aveValue【認定こども園・幼稚園・保育所】&#10;一人当たり面積"/>
        <xdr:cNvSpPr txBox="1"/>
      </xdr:nvSpPr>
      <xdr:spPr>
        <a:xfrm>
          <a:off x="18421427" y="618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157243</xdr:rowOff>
    </xdr:from>
    <xdr:ext cx="469744" cy="259045"/>
    <xdr:sp macro="" textlink="">
      <xdr:nvSpPr>
        <xdr:cNvPr id="572" name="n_1mainValue【認定こども園・幼稚園・保育所】&#10;一人当たり面積"/>
        <xdr:cNvSpPr txBox="1"/>
      </xdr:nvSpPr>
      <xdr:spPr>
        <a:xfrm>
          <a:off x="21075727" y="598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22369</xdr:rowOff>
    </xdr:from>
    <xdr:ext cx="469744" cy="259045"/>
    <xdr:sp macro="" textlink="">
      <xdr:nvSpPr>
        <xdr:cNvPr id="573" name="n_2mainValue【認定こども園・幼稚園・保育所】&#10;一人当たり面積"/>
        <xdr:cNvSpPr txBox="1"/>
      </xdr:nvSpPr>
      <xdr:spPr>
        <a:xfrm>
          <a:off x="20199427" y="602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40657</xdr:rowOff>
    </xdr:from>
    <xdr:ext cx="469744" cy="259045"/>
    <xdr:sp macro="" textlink="">
      <xdr:nvSpPr>
        <xdr:cNvPr id="574" name="n_3mainValue【認定こども園・幼稚園・保育所】&#10;一人当たり面積"/>
        <xdr:cNvSpPr txBox="1"/>
      </xdr:nvSpPr>
      <xdr:spPr>
        <a:xfrm>
          <a:off x="19310427"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5" name="正方形/長方形 5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6" name="正方形/長方形 5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7" name="正方形/長方形 5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8" name="正方形/長方形 5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9" name="正方形/長方形 5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0" name="正方形/長方形 5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1" name="正方形/長方形 5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2" name="正方形/長方形 5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3" name="テキスト ボックス 5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4" name="直線コネクタ 5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5" name="テキスト ボックス 58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6" name="直線コネクタ 58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7" name="テキスト ボックス 586"/>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8" name="直線コネクタ 58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9" name="テキスト ボックス 58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0" name="直線コネクタ 58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1" name="テキスト ボックス 59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2" name="直線コネクタ 59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3" name="テキスト ボックス 59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4" name="直線コネクタ 59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5" name="テキスト ボックス 59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6" name="直線コネクタ 59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7" name="テキスト ボックス 596"/>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8" name="直線コネクタ 59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0</xdr:rowOff>
    </xdr:to>
    <xdr:cxnSp macro="">
      <xdr:nvCxnSpPr>
        <xdr:cNvPr id="600" name="直線コネクタ 599"/>
        <xdr:cNvCxnSpPr/>
      </xdr:nvCxnSpPr>
      <xdr:spPr>
        <a:xfrm flipV="1">
          <a:off x="16318864" y="967957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601" name="【学校施設】&#10;有形固定資産減価償却率最小値テキスト"/>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602" name="直線コネクタ 601"/>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603" name="【学校施設】&#10;有形固定資産減価償却率最大値テキスト"/>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604" name="直線コネクタ 603"/>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167657</xdr:rowOff>
    </xdr:from>
    <xdr:ext cx="405111" cy="259045"/>
    <xdr:sp macro="" textlink="">
      <xdr:nvSpPr>
        <xdr:cNvPr id="605" name="【学校施設】&#10;有形固定資産減価償却率平均値テキスト"/>
        <xdr:cNvSpPr txBox="1"/>
      </xdr:nvSpPr>
      <xdr:spPr>
        <a:xfrm>
          <a:off x="16357600" y="1011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606" name="フローチャート: 判断 605"/>
        <xdr:cNvSpPr/>
      </xdr:nvSpPr>
      <xdr:spPr>
        <a:xfrm>
          <a:off x="16268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122283</xdr:rowOff>
    </xdr:from>
    <xdr:to>
      <xdr:col>81</xdr:col>
      <xdr:colOff>101600</xdr:colOff>
      <xdr:row>61</xdr:row>
      <xdr:rowOff>52433</xdr:rowOff>
    </xdr:to>
    <xdr:sp macro="" textlink="">
      <xdr:nvSpPr>
        <xdr:cNvPr id="607" name="フローチャート: 判断 606"/>
        <xdr:cNvSpPr/>
      </xdr:nvSpPr>
      <xdr:spPr>
        <a:xfrm>
          <a:off x="15430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112485</xdr:rowOff>
    </xdr:from>
    <xdr:to>
      <xdr:col>76</xdr:col>
      <xdr:colOff>165100</xdr:colOff>
      <xdr:row>61</xdr:row>
      <xdr:rowOff>42635</xdr:rowOff>
    </xdr:to>
    <xdr:sp macro="" textlink="">
      <xdr:nvSpPr>
        <xdr:cNvPr id="608" name="フローチャート: 判断 607"/>
        <xdr:cNvSpPr/>
      </xdr:nvSpPr>
      <xdr:spPr>
        <a:xfrm>
          <a:off x="14541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125549</xdr:rowOff>
    </xdr:from>
    <xdr:to>
      <xdr:col>72</xdr:col>
      <xdr:colOff>38100</xdr:colOff>
      <xdr:row>61</xdr:row>
      <xdr:rowOff>55699</xdr:rowOff>
    </xdr:to>
    <xdr:sp macro="" textlink="">
      <xdr:nvSpPr>
        <xdr:cNvPr id="609" name="フローチャート: 判断 608"/>
        <xdr:cNvSpPr/>
      </xdr:nvSpPr>
      <xdr:spPr>
        <a:xfrm>
          <a:off x="136525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150041</xdr:rowOff>
    </xdr:from>
    <xdr:to>
      <xdr:col>67</xdr:col>
      <xdr:colOff>101600</xdr:colOff>
      <xdr:row>61</xdr:row>
      <xdr:rowOff>80191</xdr:rowOff>
    </xdr:to>
    <xdr:sp macro="" textlink="">
      <xdr:nvSpPr>
        <xdr:cNvPr id="610" name="フローチャート: 判断 609"/>
        <xdr:cNvSpPr/>
      </xdr:nvSpPr>
      <xdr:spPr>
        <a:xfrm>
          <a:off x="12763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1" name="テキスト ボックス 6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2" name="テキスト ボックス 6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3" name="テキスト ボックス 6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4" name="テキスト ボックス 6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5" name="テキスト ボックス 6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127181</xdr:rowOff>
    </xdr:from>
    <xdr:to>
      <xdr:col>85</xdr:col>
      <xdr:colOff>177800</xdr:colOff>
      <xdr:row>58</xdr:row>
      <xdr:rowOff>57331</xdr:rowOff>
    </xdr:to>
    <xdr:sp macro="" textlink="">
      <xdr:nvSpPr>
        <xdr:cNvPr id="616" name="楕円 615"/>
        <xdr:cNvSpPr/>
      </xdr:nvSpPr>
      <xdr:spPr>
        <a:xfrm>
          <a:off x="16268700" y="989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150058</xdr:rowOff>
    </xdr:from>
    <xdr:ext cx="405111" cy="259045"/>
    <xdr:sp macro="" textlink="">
      <xdr:nvSpPr>
        <xdr:cNvPr id="617" name="【学校施設】&#10;有形固定資産減価償却率該当値テキスト"/>
        <xdr:cNvSpPr txBox="1"/>
      </xdr:nvSpPr>
      <xdr:spPr>
        <a:xfrm>
          <a:off x="16357600" y="975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96157</xdr:rowOff>
    </xdr:from>
    <xdr:to>
      <xdr:col>81</xdr:col>
      <xdr:colOff>101600</xdr:colOff>
      <xdr:row>58</xdr:row>
      <xdr:rowOff>26307</xdr:rowOff>
    </xdr:to>
    <xdr:sp macro="" textlink="">
      <xdr:nvSpPr>
        <xdr:cNvPr id="618" name="楕円 617"/>
        <xdr:cNvSpPr/>
      </xdr:nvSpPr>
      <xdr:spPr>
        <a:xfrm>
          <a:off x="15430500" y="986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146957</xdr:rowOff>
    </xdr:from>
    <xdr:to>
      <xdr:col>85</xdr:col>
      <xdr:colOff>127000</xdr:colOff>
      <xdr:row>58</xdr:row>
      <xdr:rowOff>6531</xdr:rowOff>
    </xdr:to>
    <xdr:cxnSp macro="">
      <xdr:nvCxnSpPr>
        <xdr:cNvPr id="619" name="直線コネクタ 618"/>
        <xdr:cNvCxnSpPr/>
      </xdr:nvCxnSpPr>
      <xdr:spPr>
        <a:xfrm>
          <a:off x="15481300" y="991960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63500</xdr:rowOff>
    </xdr:from>
    <xdr:to>
      <xdr:col>76</xdr:col>
      <xdr:colOff>165100</xdr:colOff>
      <xdr:row>57</xdr:row>
      <xdr:rowOff>165100</xdr:rowOff>
    </xdr:to>
    <xdr:sp macro="" textlink="">
      <xdr:nvSpPr>
        <xdr:cNvPr id="620" name="楕円 619"/>
        <xdr:cNvSpPr/>
      </xdr:nvSpPr>
      <xdr:spPr>
        <a:xfrm>
          <a:off x="145415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114300</xdr:rowOff>
    </xdr:from>
    <xdr:to>
      <xdr:col>81</xdr:col>
      <xdr:colOff>50800</xdr:colOff>
      <xdr:row>57</xdr:row>
      <xdr:rowOff>146957</xdr:rowOff>
    </xdr:to>
    <xdr:cxnSp macro="">
      <xdr:nvCxnSpPr>
        <xdr:cNvPr id="621" name="直線コネクタ 620"/>
        <xdr:cNvCxnSpPr/>
      </xdr:nvCxnSpPr>
      <xdr:spPr>
        <a:xfrm>
          <a:off x="14592300" y="988695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56969</xdr:rowOff>
    </xdr:from>
    <xdr:to>
      <xdr:col>72</xdr:col>
      <xdr:colOff>38100</xdr:colOff>
      <xdr:row>58</xdr:row>
      <xdr:rowOff>158569</xdr:rowOff>
    </xdr:to>
    <xdr:sp macro="" textlink="">
      <xdr:nvSpPr>
        <xdr:cNvPr id="622" name="楕円 621"/>
        <xdr:cNvSpPr/>
      </xdr:nvSpPr>
      <xdr:spPr>
        <a:xfrm>
          <a:off x="13652500" y="1000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114300</xdr:rowOff>
    </xdr:from>
    <xdr:to>
      <xdr:col>76</xdr:col>
      <xdr:colOff>114300</xdr:colOff>
      <xdr:row>58</xdr:row>
      <xdr:rowOff>107769</xdr:rowOff>
    </xdr:to>
    <xdr:cxnSp macro="">
      <xdr:nvCxnSpPr>
        <xdr:cNvPr id="623" name="直線コネクタ 622"/>
        <xdr:cNvCxnSpPr/>
      </xdr:nvCxnSpPr>
      <xdr:spPr>
        <a:xfrm flipV="1">
          <a:off x="13703300" y="9886950"/>
          <a:ext cx="889000" cy="16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43560</xdr:rowOff>
    </xdr:from>
    <xdr:ext cx="405111" cy="259045"/>
    <xdr:sp macro="" textlink="">
      <xdr:nvSpPr>
        <xdr:cNvPr id="624" name="n_1aveValue【学校施設】&#10;有形固定資産減価償却率"/>
        <xdr:cNvSpPr txBox="1"/>
      </xdr:nvSpPr>
      <xdr:spPr>
        <a:xfrm>
          <a:off x="152660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33762</xdr:rowOff>
    </xdr:from>
    <xdr:ext cx="405111" cy="259045"/>
    <xdr:sp macro="" textlink="">
      <xdr:nvSpPr>
        <xdr:cNvPr id="625" name="n_2aveValue【学校施設】&#10;有形固定資産減価償却率"/>
        <xdr:cNvSpPr txBox="1"/>
      </xdr:nvSpPr>
      <xdr:spPr>
        <a:xfrm>
          <a:off x="14389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46826</xdr:rowOff>
    </xdr:from>
    <xdr:ext cx="405111" cy="259045"/>
    <xdr:sp macro="" textlink="">
      <xdr:nvSpPr>
        <xdr:cNvPr id="626" name="n_3aveValue【学校施設】&#10;有形固定資産減価償却率"/>
        <xdr:cNvSpPr txBox="1"/>
      </xdr:nvSpPr>
      <xdr:spPr>
        <a:xfrm>
          <a:off x="135007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96718</xdr:rowOff>
    </xdr:from>
    <xdr:ext cx="405111" cy="259045"/>
    <xdr:sp macro="" textlink="">
      <xdr:nvSpPr>
        <xdr:cNvPr id="627" name="n_4aveValue【学校施設】&#10;有形固定資産減価償却率"/>
        <xdr:cNvSpPr txBox="1"/>
      </xdr:nvSpPr>
      <xdr:spPr>
        <a:xfrm>
          <a:off x="12611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42834</xdr:rowOff>
    </xdr:from>
    <xdr:ext cx="405111" cy="259045"/>
    <xdr:sp macro="" textlink="">
      <xdr:nvSpPr>
        <xdr:cNvPr id="628" name="n_1mainValue【学校施設】&#10;有形固定資産減価償却率"/>
        <xdr:cNvSpPr txBox="1"/>
      </xdr:nvSpPr>
      <xdr:spPr>
        <a:xfrm>
          <a:off x="15266044" y="964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10177</xdr:rowOff>
    </xdr:from>
    <xdr:ext cx="405111" cy="259045"/>
    <xdr:sp macro="" textlink="">
      <xdr:nvSpPr>
        <xdr:cNvPr id="629" name="n_2mainValue【学校施設】&#10;有形固定資産減価償却率"/>
        <xdr:cNvSpPr txBox="1"/>
      </xdr:nvSpPr>
      <xdr:spPr>
        <a:xfrm>
          <a:off x="143897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3646</xdr:rowOff>
    </xdr:from>
    <xdr:ext cx="405111" cy="259045"/>
    <xdr:sp macro="" textlink="">
      <xdr:nvSpPr>
        <xdr:cNvPr id="630" name="n_3mainValue【学校施設】&#10;有形固定資産減価償却率"/>
        <xdr:cNvSpPr txBox="1"/>
      </xdr:nvSpPr>
      <xdr:spPr>
        <a:xfrm>
          <a:off x="13500744" y="977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1" name="正方形/長方形 63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2" name="正方形/長方形 63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3" name="正方形/長方形 63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4" name="正方形/長方形 63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5" name="正方形/長方形 63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6" name="正方形/長方形 63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7" name="正方形/長方形 63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8" name="正方形/長方形 63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9" name="テキスト ボックス 63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0" name="直線コネクタ 63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41" name="テキスト ボックス 64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42" name="直線コネクタ 64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3" name="テキスト ボックス 64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4" name="直線コネクタ 64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5" name="テキスト ボックス 64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6" name="直線コネクタ 64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7" name="テキスト ボックス 64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8" name="直線コネクタ 64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9" name="テキスト ボックス 64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0" name="直線コネクタ 64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1" name="テキスト ボックス 65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2" name="直線コネクタ 65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3" name="テキスト ボックス 65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65151</xdr:rowOff>
    </xdr:from>
    <xdr:to>
      <xdr:col>116</xdr:col>
      <xdr:colOff>62864</xdr:colOff>
      <xdr:row>64</xdr:row>
      <xdr:rowOff>46863</xdr:rowOff>
    </xdr:to>
    <xdr:cxnSp macro="">
      <xdr:nvCxnSpPr>
        <xdr:cNvPr id="655" name="直線コネクタ 654"/>
        <xdr:cNvCxnSpPr/>
      </xdr:nvCxnSpPr>
      <xdr:spPr>
        <a:xfrm flipV="1">
          <a:off x="22160864" y="9666351"/>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50690</xdr:rowOff>
    </xdr:from>
    <xdr:ext cx="469744" cy="259045"/>
    <xdr:sp macro="" textlink="">
      <xdr:nvSpPr>
        <xdr:cNvPr id="656" name="【学校施設】&#10;一人当たり面積最小値テキスト"/>
        <xdr:cNvSpPr txBox="1"/>
      </xdr:nvSpPr>
      <xdr:spPr>
        <a:xfrm>
          <a:off x="22199600" y="1102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46863</xdr:rowOff>
    </xdr:from>
    <xdr:to>
      <xdr:col>116</xdr:col>
      <xdr:colOff>152400</xdr:colOff>
      <xdr:row>64</xdr:row>
      <xdr:rowOff>46863</xdr:rowOff>
    </xdr:to>
    <xdr:cxnSp macro="">
      <xdr:nvCxnSpPr>
        <xdr:cNvPr id="657" name="直線コネクタ 656"/>
        <xdr:cNvCxnSpPr/>
      </xdr:nvCxnSpPr>
      <xdr:spPr>
        <a:xfrm>
          <a:off x="22072600" y="11019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11828</xdr:rowOff>
    </xdr:from>
    <xdr:ext cx="469744" cy="259045"/>
    <xdr:sp macro="" textlink="">
      <xdr:nvSpPr>
        <xdr:cNvPr id="658" name="【学校施設】&#10;一人当たり面積最大値テキスト"/>
        <xdr:cNvSpPr txBox="1"/>
      </xdr:nvSpPr>
      <xdr:spPr>
        <a:xfrm>
          <a:off x="22199600" y="944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65151</xdr:rowOff>
    </xdr:from>
    <xdr:to>
      <xdr:col>116</xdr:col>
      <xdr:colOff>152400</xdr:colOff>
      <xdr:row>56</xdr:row>
      <xdr:rowOff>65151</xdr:rowOff>
    </xdr:to>
    <xdr:cxnSp macro="">
      <xdr:nvCxnSpPr>
        <xdr:cNvPr id="659" name="直線コネクタ 658"/>
        <xdr:cNvCxnSpPr/>
      </xdr:nvCxnSpPr>
      <xdr:spPr>
        <a:xfrm>
          <a:off x="22072600" y="9666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4843</xdr:rowOff>
    </xdr:from>
    <xdr:ext cx="469744" cy="259045"/>
    <xdr:sp macro="" textlink="">
      <xdr:nvSpPr>
        <xdr:cNvPr id="660" name="【学校施設】&#10;一人当たり面積平均値テキスト"/>
        <xdr:cNvSpPr txBox="1"/>
      </xdr:nvSpPr>
      <xdr:spPr>
        <a:xfrm>
          <a:off x="22199600" y="10463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153416</xdr:rowOff>
    </xdr:from>
    <xdr:to>
      <xdr:col>116</xdr:col>
      <xdr:colOff>114300</xdr:colOff>
      <xdr:row>62</xdr:row>
      <xdr:rowOff>83566</xdr:rowOff>
    </xdr:to>
    <xdr:sp macro="" textlink="">
      <xdr:nvSpPr>
        <xdr:cNvPr id="661" name="フローチャート: 判断 660"/>
        <xdr:cNvSpPr/>
      </xdr:nvSpPr>
      <xdr:spPr>
        <a:xfrm>
          <a:off x="22110700" y="1061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26543</xdr:rowOff>
    </xdr:from>
    <xdr:to>
      <xdr:col>112</xdr:col>
      <xdr:colOff>38100</xdr:colOff>
      <xdr:row>62</xdr:row>
      <xdr:rowOff>128143</xdr:rowOff>
    </xdr:to>
    <xdr:sp macro="" textlink="">
      <xdr:nvSpPr>
        <xdr:cNvPr id="662" name="フローチャート: 判断 661"/>
        <xdr:cNvSpPr/>
      </xdr:nvSpPr>
      <xdr:spPr>
        <a:xfrm>
          <a:off x="21272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34163</xdr:rowOff>
    </xdr:from>
    <xdr:to>
      <xdr:col>107</xdr:col>
      <xdr:colOff>101600</xdr:colOff>
      <xdr:row>62</xdr:row>
      <xdr:rowOff>135763</xdr:rowOff>
    </xdr:to>
    <xdr:sp macro="" textlink="">
      <xdr:nvSpPr>
        <xdr:cNvPr id="663" name="フローチャート: 判断 662"/>
        <xdr:cNvSpPr/>
      </xdr:nvSpPr>
      <xdr:spPr>
        <a:xfrm>
          <a:off x="20383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37973</xdr:rowOff>
    </xdr:from>
    <xdr:to>
      <xdr:col>102</xdr:col>
      <xdr:colOff>165100</xdr:colOff>
      <xdr:row>62</xdr:row>
      <xdr:rowOff>139573</xdr:rowOff>
    </xdr:to>
    <xdr:sp macro="" textlink="">
      <xdr:nvSpPr>
        <xdr:cNvPr id="664" name="フローチャート: 判断 663"/>
        <xdr:cNvSpPr/>
      </xdr:nvSpPr>
      <xdr:spPr>
        <a:xfrm>
          <a:off x="19494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69596</xdr:rowOff>
    </xdr:from>
    <xdr:to>
      <xdr:col>98</xdr:col>
      <xdr:colOff>38100</xdr:colOff>
      <xdr:row>61</xdr:row>
      <xdr:rowOff>171196</xdr:rowOff>
    </xdr:to>
    <xdr:sp macro="" textlink="">
      <xdr:nvSpPr>
        <xdr:cNvPr id="665" name="フローチャート: 判断 664"/>
        <xdr:cNvSpPr/>
      </xdr:nvSpPr>
      <xdr:spPr>
        <a:xfrm>
          <a:off x="18605500" y="1052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6" name="テキスト ボックス 66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7" name="テキスト ボックス 66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8" name="テキスト ボックス 66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9" name="テキスト ボックス 66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0" name="テキスト ボックス 66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13589</xdr:rowOff>
    </xdr:from>
    <xdr:to>
      <xdr:col>116</xdr:col>
      <xdr:colOff>114300</xdr:colOff>
      <xdr:row>63</xdr:row>
      <xdr:rowOff>115189</xdr:rowOff>
    </xdr:to>
    <xdr:sp macro="" textlink="">
      <xdr:nvSpPr>
        <xdr:cNvPr id="671" name="楕円 670"/>
        <xdr:cNvSpPr/>
      </xdr:nvSpPr>
      <xdr:spPr>
        <a:xfrm>
          <a:off x="22110700" y="1081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163466</xdr:rowOff>
    </xdr:from>
    <xdr:ext cx="469744" cy="259045"/>
    <xdr:sp macro="" textlink="">
      <xdr:nvSpPr>
        <xdr:cNvPr id="672" name="【学校施設】&#10;一人当たり面積該当値テキスト"/>
        <xdr:cNvSpPr txBox="1"/>
      </xdr:nvSpPr>
      <xdr:spPr>
        <a:xfrm>
          <a:off x="22199600" y="1079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22733</xdr:rowOff>
    </xdr:from>
    <xdr:to>
      <xdr:col>112</xdr:col>
      <xdr:colOff>38100</xdr:colOff>
      <xdr:row>63</xdr:row>
      <xdr:rowOff>124333</xdr:rowOff>
    </xdr:to>
    <xdr:sp macro="" textlink="">
      <xdr:nvSpPr>
        <xdr:cNvPr id="673" name="楕円 672"/>
        <xdr:cNvSpPr/>
      </xdr:nvSpPr>
      <xdr:spPr>
        <a:xfrm>
          <a:off x="21272500" y="1082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64389</xdr:rowOff>
    </xdr:from>
    <xdr:to>
      <xdr:col>116</xdr:col>
      <xdr:colOff>63500</xdr:colOff>
      <xdr:row>63</xdr:row>
      <xdr:rowOff>73533</xdr:rowOff>
    </xdr:to>
    <xdr:cxnSp macro="">
      <xdr:nvCxnSpPr>
        <xdr:cNvPr id="674" name="直線コネクタ 673"/>
        <xdr:cNvCxnSpPr/>
      </xdr:nvCxnSpPr>
      <xdr:spPr>
        <a:xfrm flipV="1">
          <a:off x="21323300" y="10865739"/>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32639</xdr:rowOff>
    </xdr:from>
    <xdr:to>
      <xdr:col>107</xdr:col>
      <xdr:colOff>101600</xdr:colOff>
      <xdr:row>63</xdr:row>
      <xdr:rowOff>134239</xdr:rowOff>
    </xdr:to>
    <xdr:sp macro="" textlink="">
      <xdr:nvSpPr>
        <xdr:cNvPr id="675" name="楕円 674"/>
        <xdr:cNvSpPr/>
      </xdr:nvSpPr>
      <xdr:spPr>
        <a:xfrm>
          <a:off x="20383500" y="1083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73533</xdr:rowOff>
    </xdr:from>
    <xdr:to>
      <xdr:col>111</xdr:col>
      <xdr:colOff>177800</xdr:colOff>
      <xdr:row>63</xdr:row>
      <xdr:rowOff>83439</xdr:rowOff>
    </xdr:to>
    <xdr:cxnSp macro="">
      <xdr:nvCxnSpPr>
        <xdr:cNvPr id="676" name="直線コネクタ 675"/>
        <xdr:cNvCxnSpPr/>
      </xdr:nvCxnSpPr>
      <xdr:spPr>
        <a:xfrm flipV="1">
          <a:off x="20434300" y="10874883"/>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51308</xdr:rowOff>
    </xdr:from>
    <xdr:to>
      <xdr:col>102</xdr:col>
      <xdr:colOff>165100</xdr:colOff>
      <xdr:row>62</xdr:row>
      <xdr:rowOff>152908</xdr:rowOff>
    </xdr:to>
    <xdr:sp macro="" textlink="">
      <xdr:nvSpPr>
        <xdr:cNvPr id="677" name="楕円 676"/>
        <xdr:cNvSpPr/>
      </xdr:nvSpPr>
      <xdr:spPr>
        <a:xfrm>
          <a:off x="19494500" y="1068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102108</xdr:rowOff>
    </xdr:from>
    <xdr:to>
      <xdr:col>107</xdr:col>
      <xdr:colOff>50800</xdr:colOff>
      <xdr:row>63</xdr:row>
      <xdr:rowOff>83439</xdr:rowOff>
    </xdr:to>
    <xdr:cxnSp macro="">
      <xdr:nvCxnSpPr>
        <xdr:cNvPr id="678" name="直線コネクタ 677"/>
        <xdr:cNvCxnSpPr/>
      </xdr:nvCxnSpPr>
      <xdr:spPr>
        <a:xfrm>
          <a:off x="19545300" y="10732008"/>
          <a:ext cx="889000" cy="15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144670</xdr:rowOff>
    </xdr:from>
    <xdr:ext cx="469744" cy="259045"/>
    <xdr:sp macro="" textlink="">
      <xdr:nvSpPr>
        <xdr:cNvPr id="679" name="n_1aveValue【学校施設】&#10;一人当たり面積"/>
        <xdr:cNvSpPr txBox="1"/>
      </xdr:nvSpPr>
      <xdr:spPr>
        <a:xfrm>
          <a:off x="21075727" y="104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152290</xdr:rowOff>
    </xdr:from>
    <xdr:ext cx="469744" cy="259045"/>
    <xdr:sp macro="" textlink="">
      <xdr:nvSpPr>
        <xdr:cNvPr id="680" name="n_2aveValue【学校施設】&#10;一人当たり面積"/>
        <xdr:cNvSpPr txBox="1"/>
      </xdr:nvSpPr>
      <xdr:spPr>
        <a:xfrm>
          <a:off x="2019942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156100</xdr:rowOff>
    </xdr:from>
    <xdr:ext cx="469744" cy="259045"/>
    <xdr:sp macro="" textlink="">
      <xdr:nvSpPr>
        <xdr:cNvPr id="681" name="n_3aveValue【学校施設】&#10;一人当たり面積"/>
        <xdr:cNvSpPr txBox="1"/>
      </xdr:nvSpPr>
      <xdr:spPr>
        <a:xfrm>
          <a:off x="19310427" y="104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16273</xdr:rowOff>
    </xdr:from>
    <xdr:ext cx="469744" cy="259045"/>
    <xdr:sp macro="" textlink="">
      <xdr:nvSpPr>
        <xdr:cNvPr id="682" name="n_4aveValue【学校施設】&#10;一人当たり面積"/>
        <xdr:cNvSpPr txBox="1"/>
      </xdr:nvSpPr>
      <xdr:spPr>
        <a:xfrm>
          <a:off x="18421427" y="1030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115460</xdr:rowOff>
    </xdr:from>
    <xdr:ext cx="469744" cy="259045"/>
    <xdr:sp macro="" textlink="">
      <xdr:nvSpPr>
        <xdr:cNvPr id="683" name="n_1mainValue【学校施設】&#10;一人当たり面積"/>
        <xdr:cNvSpPr txBox="1"/>
      </xdr:nvSpPr>
      <xdr:spPr>
        <a:xfrm>
          <a:off x="21075727" y="10916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125366</xdr:rowOff>
    </xdr:from>
    <xdr:ext cx="469744" cy="259045"/>
    <xdr:sp macro="" textlink="">
      <xdr:nvSpPr>
        <xdr:cNvPr id="684" name="n_2mainValue【学校施設】&#10;一人当たり面積"/>
        <xdr:cNvSpPr txBox="1"/>
      </xdr:nvSpPr>
      <xdr:spPr>
        <a:xfrm>
          <a:off x="20199427" y="1092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144035</xdr:rowOff>
    </xdr:from>
    <xdr:ext cx="469744" cy="259045"/>
    <xdr:sp macro="" textlink="">
      <xdr:nvSpPr>
        <xdr:cNvPr id="685" name="n_3mainValue【学校施設】&#10;一人当たり面積"/>
        <xdr:cNvSpPr txBox="1"/>
      </xdr:nvSpPr>
      <xdr:spPr>
        <a:xfrm>
          <a:off x="19310427" y="1077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6" name="正方形/長方形 68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7" name="正方形/長方形 68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8" name="正方形/長方形 68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9" name="正方形/長方形 68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0" name="正方形/長方形 68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1" name="正方形/長方形 69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2" name="正方形/長方形 69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3" name="正方形/長方形 69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4" name="テキスト ボックス 69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5" name="直線コネクタ 69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6" name="テキスト ボックス 69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7" name="直線コネクタ 69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8" name="テキスト ボックス 69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9" name="直線コネクタ 69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00" name="テキスト ボックス 69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01" name="直線コネクタ 70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02" name="テキスト ボックス 70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03" name="直線コネクタ 70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4" name="テキスト ボックス 70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5" name="直線コネクタ 70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6" name="テキスト ボックス 70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7" name="直線コネクタ 70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8" name="テキスト ボックス 70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9" name="直線コネクタ 70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75656</xdr:rowOff>
    </xdr:from>
    <xdr:to>
      <xdr:col>85</xdr:col>
      <xdr:colOff>126364</xdr:colOff>
      <xdr:row>86</xdr:row>
      <xdr:rowOff>168729</xdr:rowOff>
    </xdr:to>
    <xdr:cxnSp macro="">
      <xdr:nvCxnSpPr>
        <xdr:cNvPr id="711" name="直線コネクタ 710"/>
        <xdr:cNvCxnSpPr/>
      </xdr:nvCxnSpPr>
      <xdr:spPr>
        <a:xfrm flipV="1">
          <a:off x="16318864" y="13448756"/>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1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13" name="直線コネクタ 71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22333</xdr:rowOff>
    </xdr:from>
    <xdr:ext cx="405111" cy="259045"/>
    <xdr:sp macro="" textlink="">
      <xdr:nvSpPr>
        <xdr:cNvPr id="714" name="【児童館】&#10;有形固定資産減価償却率最大値テキスト"/>
        <xdr:cNvSpPr txBox="1"/>
      </xdr:nvSpPr>
      <xdr:spPr>
        <a:xfrm>
          <a:off x="16357600" y="1322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75656</xdr:rowOff>
    </xdr:from>
    <xdr:to>
      <xdr:col>86</xdr:col>
      <xdr:colOff>25400</xdr:colOff>
      <xdr:row>78</xdr:row>
      <xdr:rowOff>75656</xdr:rowOff>
    </xdr:to>
    <xdr:cxnSp macro="">
      <xdr:nvCxnSpPr>
        <xdr:cNvPr id="715" name="直線コネクタ 714"/>
        <xdr:cNvCxnSpPr/>
      </xdr:nvCxnSpPr>
      <xdr:spPr>
        <a:xfrm>
          <a:off x="16230600" y="1344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44466</xdr:rowOff>
    </xdr:from>
    <xdr:ext cx="405111" cy="259045"/>
    <xdr:sp macro="" textlink="">
      <xdr:nvSpPr>
        <xdr:cNvPr id="716" name="【児童館】&#10;有形固定資産減価償却率平均値テキスト"/>
        <xdr:cNvSpPr txBox="1"/>
      </xdr:nvSpPr>
      <xdr:spPr>
        <a:xfrm>
          <a:off x="16357600" y="14103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21589</xdr:rowOff>
    </xdr:from>
    <xdr:to>
      <xdr:col>85</xdr:col>
      <xdr:colOff>177800</xdr:colOff>
      <xdr:row>83</xdr:row>
      <xdr:rowOff>123189</xdr:rowOff>
    </xdr:to>
    <xdr:sp macro="" textlink="">
      <xdr:nvSpPr>
        <xdr:cNvPr id="717" name="フローチャート: 判断 716"/>
        <xdr:cNvSpPr/>
      </xdr:nvSpPr>
      <xdr:spPr>
        <a:xfrm>
          <a:off x="16268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132624</xdr:rowOff>
    </xdr:from>
    <xdr:to>
      <xdr:col>81</xdr:col>
      <xdr:colOff>101600</xdr:colOff>
      <xdr:row>83</xdr:row>
      <xdr:rowOff>62774</xdr:rowOff>
    </xdr:to>
    <xdr:sp macro="" textlink="">
      <xdr:nvSpPr>
        <xdr:cNvPr id="718" name="フローチャート: 判断 717"/>
        <xdr:cNvSpPr/>
      </xdr:nvSpPr>
      <xdr:spPr>
        <a:xfrm>
          <a:off x="154305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103232</xdr:rowOff>
    </xdr:from>
    <xdr:to>
      <xdr:col>76</xdr:col>
      <xdr:colOff>165100</xdr:colOff>
      <xdr:row>83</xdr:row>
      <xdr:rowOff>33382</xdr:rowOff>
    </xdr:to>
    <xdr:sp macro="" textlink="">
      <xdr:nvSpPr>
        <xdr:cNvPr id="719" name="フローチャート: 判断 718"/>
        <xdr:cNvSpPr/>
      </xdr:nvSpPr>
      <xdr:spPr>
        <a:xfrm>
          <a:off x="14541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21589</xdr:rowOff>
    </xdr:from>
    <xdr:to>
      <xdr:col>72</xdr:col>
      <xdr:colOff>38100</xdr:colOff>
      <xdr:row>82</xdr:row>
      <xdr:rowOff>123189</xdr:rowOff>
    </xdr:to>
    <xdr:sp macro="" textlink="">
      <xdr:nvSpPr>
        <xdr:cNvPr id="720" name="フローチャート: 判断 719"/>
        <xdr:cNvSpPr/>
      </xdr:nvSpPr>
      <xdr:spPr>
        <a:xfrm>
          <a:off x="13652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11793</xdr:rowOff>
    </xdr:from>
    <xdr:to>
      <xdr:col>67</xdr:col>
      <xdr:colOff>101600</xdr:colOff>
      <xdr:row>83</xdr:row>
      <xdr:rowOff>113393</xdr:rowOff>
    </xdr:to>
    <xdr:sp macro="" textlink="">
      <xdr:nvSpPr>
        <xdr:cNvPr id="721" name="フローチャート: 判断 720"/>
        <xdr:cNvSpPr/>
      </xdr:nvSpPr>
      <xdr:spPr>
        <a:xfrm>
          <a:off x="12763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2" name="テキスト ボックス 72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3" name="テキスト ボックス 72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4" name="テキスト ボックス 72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5" name="テキスト ボックス 72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6" name="テキスト ボックス 72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77107</xdr:rowOff>
    </xdr:from>
    <xdr:to>
      <xdr:col>85</xdr:col>
      <xdr:colOff>177800</xdr:colOff>
      <xdr:row>85</xdr:row>
      <xdr:rowOff>7257</xdr:rowOff>
    </xdr:to>
    <xdr:sp macro="" textlink="">
      <xdr:nvSpPr>
        <xdr:cNvPr id="727" name="楕円 726"/>
        <xdr:cNvSpPr/>
      </xdr:nvSpPr>
      <xdr:spPr>
        <a:xfrm>
          <a:off x="16268700" y="1447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55534</xdr:rowOff>
    </xdr:from>
    <xdr:ext cx="405111" cy="259045"/>
    <xdr:sp macro="" textlink="">
      <xdr:nvSpPr>
        <xdr:cNvPr id="728" name="【児童館】&#10;有形固定資産減価償却率該当値テキスト"/>
        <xdr:cNvSpPr txBox="1"/>
      </xdr:nvSpPr>
      <xdr:spPr>
        <a:xfrm>
          <a:off x="16357600" y="1445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41184</xdr:rowOff>
    </xdr:from>
    <xdr:to>
      <xdr:col>81</xdr:col>
      <xdr:colOff>101600</xdr:colOff>
      <xdr:row>84</xdr:row>
      <xdr:rowOff>142784</xdr:rowOff>
    </xdr:to>
    <xdr:sp macro="" textlink="">
      <xdr:nvSpPr>
        <xdr:cNvPr id="729" name="楕円 728"/>
        <xdr:cNvSpPr/>
      </xdr:nvSpPr>
      <xdr:spPr>
        <a:xfrm>
          <a:off x="15430500" y="1444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91984</xdr:rowOff>
    </xdr:from>
    <xdr:to>
      <xdr:col>85</xdr:col>
      <xdr:colOff>127000</xdr:colOff>
      <xdr:row>84</xdr:row>
      <xdr:rowOff>127907</xdr:rowOff>
    </xdr:to>
    <xdr:cxnSp macro="">
      <xdr:nvCxnSpPr>
        <xdr:cNvPr id="730" name="直線コネクタ 729"/>
        <xdr:cNvCxnSpPr/>
      </xdr:nvCxnSpPr>
      <xdr:spPr>
        <a:xfrm>
          <a:off x="15481300" y="1449378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5262</xdr:rowOff>
    </xdr:from>
    <xdr:to>
      <xdr:col>76</xdr:col>
      <xdr:colOff>165100</xdr:colOff>
      <xdr:row>84</xdr:row>
      <xdr:rowOff>106862</xdr:rowOff>
    </xdr:to>
    <xdr:sp macro="" textlink="">
      <xdr:nvSpPr>
        <xdr:cNvPr id="731" name="楕円 730"/>
        <xdr:cNvSpPr/>
      </xdr:nvSpPr>
      <xdr:spPr>
        <a:xfrm>
          <a:off x="14541500" y="1440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56062</xdr:rowOff>
    </xdr:from>
    <xdr:to>
      <xdr:col>81</xdr:col>
      <xdr:colOff>50800</xdr:colOff>
      <xdr:row>84</xdr:row>
      <xdr:rowOff>91984</xdr:rowOff>
    </xdr:to>
    <xdr:cxnSp macro="">
      <xdr:nvCxnSpPr>
        <xdr:cNvPr id="732" name="直線コネクタ 731"/>
        <xdr:cNvCxnSpPr/>
      </xdr:nvCxnSpPr>
      <xdr:spPr>
        <a:xfrm>
          <a:off x="14592300" y="1445786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140788</xdr:rowOff>
    </xdr:from>
    <xdr:to>
      <xdr:col>72</xdr:col>
      <xdr:colOff>38100</xdr:colOff>
      <xdr:row>84</xdr:row>
      <xdr:rowOff>70938</xdr:rowOff>
    </xdr:to>
    <xdr:sp macro="" textlink="">
      <xdr:nvSpPr>
        <xdr:cNvPr id="733" name="楕円 732"/>
        <xdr:cNvSpPr/>
      </xdr:nvSpPr>
      <xdr:spPr>
        <a:xfrm>
          <a:off x="13652500" y="1437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20138</xdr:rowOff>
    </xdr:from>
    <xdr:to>
      <xdr:col>76</xdr:col>
      <xdr:colOff>114300</xdr:colOff>
      <xdr:row>84</xdr:row>
      <xdr:rowOff>56062</xdr:rowOff>
    </xdr:to>
    <xdr:cxnSp macro="">
      <xdr:nvCxnSpPr>
        <xdr:cNvPr id="734" name="直線コネクタ 733"/>
        <xdr:cNvCxnSpPr/>
      </xdr:nvCxnSpPr>
      <xdr:spPr>
        <a:xfrm>
          <a:off x="13703300" y="1442193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79301</xdr:rowOff>
    </xdr:from>
    <xdr:ext cx="405111" cy="259045"/>
    <xdr:sp macro="" textlink="">
      <xdr:nvSpPr>
        <xdr:cNvPr id="735" name="n_1aveValue【児童館】&#10;有形固定資産減価償却率"/>
        <xdr:cNvSpPr txBox="1"/>
      </xdr:nvSpPr>
      <xdr:spPr>
        <a:xfrm>
          <a:off x="15266044" y="1396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49909</xdr:rowOff>
    </xdr:from>
    <xdr:ext cx="405111" cy="259045"/>
    <xdr:sp macro="" textlink="">
      <xdr:nvSpPr>
        <xdr:cNvPr id="736" name="n_2aveValue【児童館】&#10;有形固定資産減価償却率"/>
        <xdr:cNvSpPr txBox="1"/>
      </xdr:nvSpPr>
      <xdr:spPr>
        <a:xfrm>
          <a:off x="14389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139716</xdr:rowOff>
    </xdr:from>
    <xdr:ext cx="405111" cy="259045"/>
    <xdr:sp macro="" textlink="">
      <xdr:nvSpPr>
        <xdr:cNvPr id="737" name="n_3aveValue【児童館】&#10;有形固定資産減価償却率"/>
        <xdr:cNvSpPr txBox="1"/>
      </xdr:nvSpPr>
      <xdr:spPr>
        <a:xfrm>
          <a:off x="13500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129920</xdr:rowOff>
    </xdr:from>
    <xdr:ext cx="405111" cy="259045"/>
    <xdr:sp macro="" textlink="">
      <xdr:nvSpPr>
        <xdr:cNvPr id="738" name="n_4aveValue【児童館】&#10;有形固定資産減価償却率"/>
        <xdr:cNvSpPr txBox="1"/>
      </xdr:nvSpPr>
      <xdr:spPr>
        <a:xfrm>
          <a:off x="12611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133911</xdr:rowOff>
    </xdr:from>
    <xdr:ext cx="405111" cy="259045"/>
    <xdr:sp macro="" textlink="">
      <xdr:nvSpPr>
        <xdr:cNvPr id="739" name="n_1mainValue【児童館】&#10;有形固定資産減価償却率"/>
        <xdr:cNvSpPr txBox="1"/>
      </xdr:nvSpPr>
      <xdr:spPr>
        <a:xfrm>
          <a:off x="15266044" y="1453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97989</xdr:rowOff>
    </xdr:from>
    <xdr:ext cx="405111" cy="259045"/>
    <xdr:sp macro="" textlink="">
      <xdr:nvSpPr>
        <xdr:cNvPr id="740" name="n_2mainValue【児童館】&#10;有形固定資産減価償却率"/>
        <xdr:cNvSpPr txBox="1"/>
      </xdr:nvSpPr>
      <xdr:spPr>
        <a:xfrm>
          <a:off x="14389744" y="1449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62065</xdr:rowOff>
    </xdr:from>
    <xdr:ext cx="405111" cy="259045"/>
    <xdr:sp macro="" textlink="">
      <xdr:nvSpPr>
        <xdr:cNvPr id="741" name="n_3mainValue【児童館】&#10;有形固定資産減価償却率"/>
        <xdr:cNvSpPr txBox="1"/>
      </xdr:nvSpPr>
      <xdr:spPr>
        <a:xfrm>
          <a:off x="13500744" y="1446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2" name="正方形/長方形 7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3" name="正方形/長方形 7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4" name="正方形/長方形 7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5" name="正方形/長方形 7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6" name="正方形/長方形 7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7" name="正方形/長方形 7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8" name="正方形/長方形 7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9" name="正方形/長方形 74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0" name="テキスト ボックス 74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1" name="直線コネクタ 75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52" name="テキスト ボックス 751"/>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753" name="直線コネクタ 75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54" name="テキスト ボックス 75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55" name="直線コネクタ 75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56" name="テキスト ボックス 75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57" name="直線コネクタ 75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58" name="テキスト ボックス 75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59" name="直線コネクタ 75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60" name="テキスト ボックス 75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61" name="直線コネクタ 76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62" name="テキスト ボックス 76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63" name="直線コネクタ 76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64" name="テキスト ボックス 76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5" name="直線コネクタ 76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6" name="テキスト ボックス 76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87</xdr:row>
      <xdr:rowOff>46264</xdr:rowOff>
    </xdr:to>
    <xdr:cxnSp macro="">
      <xdr:nvCxnSpPr>
        <xdr:cNvPr id="768" name="直線コネクタ 767"/>
        <xdr:cNvCxnSpPr/>
      </xdr:nvCxnSpPr>
      <xdr:spPr>
        <a:xfrm flipV="1">
          <a:off x="22160864" y="13378543"/>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50091</xdr:rowOff>
    </xdr:from>
    <xdr:ext cx="469744" cy="259045"/>
    <xdr:sp macro="" textlink="">
      <xdr:nvSpPr>
        <xdr:cNvPr id="769" name="【児童館】&#10;一人当たり面積最小値テキスト"/>
        <xdr:cNvSpPr txBox="1"/>
      </xdr:nvSpPr>
      <xdr:spPr>
        <a:xfrm>
          <a:off x="22199600" y="1496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46264</xdr:rowOff>
    </xdr:from>
    <xdr:to>
      <xdr:col>116</xdr:col>
      <xdr:colOff>152400</xdr:colOff>
      <xdr:row>87</xdr:row>
      <xdr:rowOff>46264</xdr:rowOff>
    </xdr:to>
    <xdr:cxnSp macro="">
      <xdr:nvCxnSpPr>
        <xdr:cNvPr id="770" name="直線コネクタ 769"/>
        <xdr:cNvCxnSpPr/>
      </xdr:nvCxnSpPr>
      <xdr:spPr>
        <a:xfrm>
          <a:off x="22072600" y="1496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771" name="【児童館】&#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772" name="直線コネクタ 771"/>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55534</xdr:rowOff>
    </xdr:from>
    <xdr:ext cx="469744" cy="259045"/>
    <xdr:sp macro="" textlink="">
      <xdr:nvSpPr>
        <xdr:cNvPr id="773" name="【児童館】&#10;一人当たり面積平均値テキスト"/>
        <xdr:cNvSpPr txBox="1"/>
      </xdr:nvSpPr>
      <xdr:spPr>
        <a:xfrm>
          <a:off x="22199600" y="1428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77107</xdr:rowOff>
    </xdr:from>
    <xdr:to>
      <xdr:col>116</xdr:col>
      <xdr:colOff>114300</xdr:colOff>
      <xdr:row>84</xdr:row>
      <xdr:rowOff>7257</xdr:rowOff>
    </xdr:to>
    <xdr:sp macro="" textlink="">
      <xdr:nvSpPr>
        <xdr:cNvPr id="774" name="フローチャート: 判断 773"/>
        <xdr:cNvSpPr/>
      </xdr:nvSpPr>
      <xdr:spPr>
        <a:xfrm>
          <a:off x="22110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126093</xdr:rowOff>
    </xdr:from>
    <xdr:to>
      <xdr:col>112</xdr:col>
      <xdr:colOff>38100</xdr:colOff>
      <xdr:row>84</xdr:row>
      <xdr:rowOff>56243</xdr:rowOff>
    </xdr:to>
    <xdr:sp macro="" textlink="">
      <xdr:nvSpPr>
        <xdr:cNvPr id="775" name="フローチャート: 判断 774"/>
        <xdr:cNvSpPr/>
      </xdr:nvSpPr>
      <xdr:spPr>
        <a:xfrm>
          <a:off x="212725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36286</xdr:rowOff>
    </xdr:from>
    <xdr:to>
      <xdr:col>107</xdr:col>
      <xdr:colOff>101600</xdr:colOff>
      <xdr:row>84</xdr:row>
      <xdr:rowOff>137886</xdr:rowOff>
    </xdr:to>
    <xdr:sp macro="" textlink="">
      <xdr:nvSpPr>
        <xdr:cNvPr id="776" name="フローチャート: 判断 775"/>
        <xdr:cNvSpPr/>
      </xdr:nvSpPr>
      <xdr:spPr>
        <a:xfrm>
          <a:off x="203835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85271</xdr:rowOff>
    </xdr:from>
    <xdr:to>
      <xdr:col>102</xdr:col>
      <xdr:colOff>165100</xdr:colOff>
      <xdr:row>85</xdr:row>
      <xdr:rowOff>15421</xdr:rowOff>
    </xdr:to>
    <xdr:sp macro="" textlink="">
      <xdr:nvSpPr>
        <xdr:cNvPr id="777" name="フローチャート: 判断 776"/>
        <xdr:cNvSpPr/>
      </xdr:nvSpPr>
      <xdr:spPr>
        <a:xfrm>
          <a:off x="19494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134257</xdr:rowOff>
    </xdr:from>
    <xdr:to>
      <xdr:col>98</xdr:col>
      <xdr:colOff>38100</xdr:colOff>
      <xdr:row>85</xdr:row>
      <xdr:rowOff>64407</xdr:rowOff>
    </xdr:to>
    <xdr:sp macro="" textlink="">
      <xdr:nvSpPr>
        <xdr:cNvPr id="778" name="フローチャート: 判断 777"/>
        <xdr:cNvSpPr/>
      </xdr:nvSpPr>
      <xdr:spPr>
        <a:xfrm>
          <a:off x="18605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9" name="テキスト ボックス 77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0" name="テキスト ボックス 77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1" name="テキスト ボックス 78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2" name="テキスト ボックス 78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3" name="テキスト ボックス 78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117929</xdr:rowOff>
    </xdr:from>
    <xdr:to>
      <xdr:col>116</xdr:col>
      <xdr:colOff>114300</xdr:colOff>
      <xdr:row>83</xdr:row>
      <xdr:rowOff>48079</xdr:rowOff>
    </xdr:to>
    <xdr:sp macro="" textlink="">
      <xdr:nvSpPr>
        <xdr:cNvPr id="784" name="楕円 783"/>
        <xdr:cNvSpPr/>
      </xdr:nvSpPr>
      <xdr:spPr>
        <a:xfrm>
          <a:off x="221107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140806</xdr:rowOff>
    </xdr:from>
    <xdr:ext cx="469744" cy="259045"/>
    <xdr:sp macro="" textlink="">
      <xdr:nvSpPr>
        <xdr:cNvPr id="785" name="【児童館】&#10;一人当たり面積該当値テキスト"/>
        <xdr:cNvSpPr txBox="1"/>
      </xdr:nvSpPr>
      <xdr:spPr>
        <a:xfrm>
          <a:off x="22199600" y="1402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134257</xdr:rowOff>
    </xdr:from>
    <xdr:to>
      <xdr:col>112</xdr:col>
      <xdr:colOff>38100</xdr:colOff>
      <xdr:row>83</xdr:row>
      <xdr:rowOff>64407</xdr:rowOff>
    </xdr:to>
    <xdr:sp macro="" textlink="">
      <xdr:nvSpPr>
        <xdr:cNvPr id="786" name="楕円 785"/>
        <xdr:cNvSpPr/>
      </xdr:nvSpPr>
      <xdr:spPr>
        <a:xfrm>
          <a:off x="21272500" y="14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168729</xdr:rowOff>
    </xdr:from>
    <xdr:to>
      <xdr:col>116</xdr:col>
      <xdr:colOff>63500</xdr:colOff>
      <xdr:row>83</xdr:row>
      <xdr:rowOff>13607</xdr:rowOff>
    </xdr:to>
    <xdr:cxnSp macro="">
      <xdr:nvCxnSpPr>
        <xdr:cNvPr id="787" name="直線コネクタ 786"/>
        <xdr:cNvCxnSpPr/>
      </xdr:nvCxnSpPr>
      <xdr:spPr>
        <a:xfrm flipV="1">
          <a:off x="21323300" y="1422762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150586</xdr:rowOff>
    </xdr:from>
    <xdr:to>
      <xdr:col>107</xdr:col>
      <xdr:colOff>101600</xdr:colOff>
      <xdr:row>83</xdr:row>
      <xdr:rowOff>80736</xdr:rowOff>
    </xdr:to>
    <xdr:sp macro="" textlink="">
      <xdr:nvSpPr>
        <xdr:cNvPr id="788" name="楕円 787"/>
        <xdr:cNvSpPr/>
      </xdr:nvSpPr>
      <xdr:spPr>
        <a:xfrm>
          <a:off x="20383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13607</xdr:rowOff>
    </xdr:from>
    <xdr:to>
      <xdr:col>111</xdr:col>
      <xdr:colOff>177800</xdr:colOff>
      <xdr:row>83</xdr:row>
      <xdr:rowOff>29936</xdr:rowOff>
    </xdr:to>
    <xdr:cxnSp macro="">
      <xdr:nvCxnSpPr>
        <xdr:cNvPr id="789" name="直線コネクタ 788"/>
        <xdr:cNvCxnSpPr/>
      </xdr:nvCxnSpPr>
      <xdr:spPr>
        <a:xfrm flipV="1">
          <a:off x="20434300" y="1424395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11793</xdr:rowOff>
    </xdr:from>
    <xdr:to>
      <xdr:col>102</xdr:col>
      <xdr:colOff>165100</xdr:colOff>
      <xdr:row>83</xdr:row>
      <xdr:rowOff>113393</xdr:rowOff>
    </xdr:to>
    <xdr:sp macro="" textlink="">
      <xdr:nvSpPr>
        <xdr:cNvPr id="790" name="楕円 789"/>
        <xdr:cNvSpPr/>
      </xdr:nvSpPr>
      <xdr:spPr>
        <a:xfrm>
          <a:off x="19494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29936</xdr:rowOff>
    </xdr:from>
    <xdr:to>
      <xdr:col>107</xdr:col>
      <xdr:colOff>50800</xdr:colOff>
      <xdr:row>83</xdr:row>
      <xdr:rowOff>62593</xdr:rowOff>
    </xdr:to>
    <xdr:cxnSp macro="">
      <xdr:nvCxnSpPr>
        <xdr:cNvPr id="791" name="直線コネクタ 790"/>
        <xdr:cNvCxnSpPr/>
      </xdr:nvCxnSpPr>
      <xdr:spPr>
        <a:xfrm flipV="1">
          <a:off x="19545300" y="142602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47370</xdr:rowOff>
    </xdr:from>
    <xdr:ext cx="469744" cy="259045"/>
    <xdr:sp macro="" textlink="">
      <xdr:nvSpPr>
        <xdr:cNvPr id="792" name="n_1aveValue【児童館】&#10;一人当たり面積"/>
        <xdr:cNvSpPr txBox="1"/>
      </xdr:nvSpPr>
      <xdr:spPr>
        <a:xfrm>
          <a:off x="21075727" y="144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129013</xdr:rowOff>
    </xdr:from>
    <xdr:ext cx="469744" cy="259045"/>
    <xdr:sp macro="" textlink="">
      <xdr:nvSpPr>
        <xdr:cNvPr id="793" name="n_2aveValue【児童館】&#10;一人当たり面積"/>
        <xdr:cNvSpPr txBox="1"/>
      </xdr:nvSpPr>
      <xdr:spPr>
        <a:xfrm>
          <a:off x="20199427" y="1453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6548</xdr:rowOff>
    </xdr:from>
    <xdr:ext cx="469744" cy="259045"/>
    <xdr:sp macro="" textlink="">
      <xdr:nvSpPr>
        <xdr:cNvPr id="794" name="n_3aveValue【児童館】&#10;一人当たり面積"/>
        <xdr:cNvSpPr txBox="1"/>
      </xdr:nvSpPr>
      <xdr:spPr>
        <a:xfrm>
          <a:off x="19310427"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80934</xdr:rowOff>
    </xdr:from>
    <xdr:ext cx="469744" cy="259045"/>
    <xdr:sp macro="" textlink="">
      <xdr:nvSpPr>
        <xdr:cNvPr id="795" name="n_4aveValue【児童館】&#10;一人当たり面積"/>
        <xdr:cNvSpPr txBox="1"/>
      </xdr:nvSpPr>
      <xdr:spPr>
        <a:xfrm>
          <a:off x="184214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80934</xdr:rowOff>
    </xdr:from>
    <xdr:ext cx="469744" cy="259045"/>
    <xdr:sp macro="" textlink="">
      <xdr:nvSpPr>
        <xdr:cNvPr id="796" name="n_1mainValue【児童館】&#10;一人当たり面積"/>
        <xdr:cNvSpPr txBox="1"/>
      </xdr:nvSpPr>
      <xdr:spPr>
        <a:xfrm>
          <a:off x="21075727" y="1396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97263</xdr:rowOff>
    </xdr:from>
    <xdr:ext cx="469744" cy="259045"/>
    <xdr:sp macro="" textlink="">
      <xdr:nvSpPr>
        <xdr:cNvPr id="797" name="n_2mainValue【児童館】&#10;一人当たり面積"/>
        <xdr:cNvSpPr txBox="1"/>
      </xdr:nvSpPr>
      <xdr:spPr>
        <a:xfrm>
          <a:off x="20199427" y="139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129920</xdr:rowOff>
    </xdr:from>
    <xdr:ext cx="469744" cy="259045"/>
    <xdr:sp macro="" textlink="">
      <xdr:nvSpPr>
        <xdr:cNvPr id="798" name="n_3mainValue【児童館】&#10;一人当たり面積"/>
        <xdr:cNvSpPr txBox="1"/>
      </xdr:nvSpPr>
      <xdr:spPr>
        <a:xfrm>
          <a:off x="193104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9" name="正方形/長方形 79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0" name="正方形/長方形 79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1" name="正方形/長方形 80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2" name="正方形/長方形 80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3" name="正方形/長方形 80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4" name="正方形/長方形 80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5" name="正方形/長方形 80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6" name="正方形/長方形 80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7" name="テキスト ボックス 80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8" name="直線コネクタ 80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9" name="テキスト ボックス 80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10" name="直線コネクタ 80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11" name="テキスト ボックス 81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12" name="直線コネクタ 81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13" name="テキスト ボックス 81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14" name="直線コネクタ 81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15" name="テキスト ボックス 81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16" name="直線コネクタ 81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17" name="テキスト ボックス 81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18" name="直線コネクタ 81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19" name="テキスト ボックス 81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0" name="直線コネクタ 81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21" name="テキスト ボックス 820"/>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2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99061</xdr:rowOff>
    </xdr:from>
    <xdr:to>
      <xdr:col>85</xdr:col>
      <xdr:colOff>126364</xdr:colOff>
      <xdr:row>108</xdr:row>
      <xdr:rowOff>152400</xdr:rowOff>
    </xdr:to>
    <xdr:cxnSp macro="">
      <xdr:nvCxnSpPr>
        <xdr:cNvPr id="823" name="直線コネクタ 822"/>
        <xdr:cNvCxnSpPr/>
      </xdr:nvCxnSpPr>
      <xdr:spPr>
        <a:xfrm flipV="1">
          <a:off x="16318864" y="17072611"/>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24"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25" name="直線コネクタ 824"/>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45738</xdr:rowOff>
    </xdr:from>
    <xdr:ext cx="405111" cy="259045"/>
    <xdr:sp macro="" textlink="">
      <xdr:nvSpPr>
        <xdr:cNvPr id="826" name="【公民館】&#10;有形固定資産減価償却率最大値テキスト"/>
        <xdr:cNvSpPr txBox="1"/>
      </xdr:nvSpPr>
      <xdr:spPr>
        <a:xfrm>
          <a:off x="16357600" y="1684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99061</xdr:rowOff>
    </xdr:from>
    <xdr:to>
      <xdr:col>86</xdr:col>
      <xdr:colOff>25400</xdr:colOff>
      <xdr:row>99</xdr:row>
      <xdr:rowOff>99061</xdr:rowOff>
    </xdr:to>
    <xdr:cxnSp macro="">
      <xdr:nvCxnSpPr>
        <xdr:cNvPr id="827" name="直線コネクタ 826"/>
        <xdr:cNvCxnSpPr/>
      </xdr:nvCxnSpPr>
      <xdr:spPr>
        <a:xfrm>
          <a:off x="16230600" y="1707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33038</xdr:rowOff>
    </xdr:from>
    <xdr:ext cx="405111" cy="259045"/>
    <xdr:sp macro="" textlink="">
      <xdr:nvSpPr>
        <xdr:cNvPr id="828" name="【公民館】&#10;有形固定資産減価償却率平均値テキスト"/>
        <xdr:cNvSpPr txBox="1"/>
      </xdr:nvSpPr>
      <xdr:spPr>
        <a:xfrm>
          <a:off x="16357600" y="17692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829" name="フローチャート: 判断 828"/>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34925</xdr:rowOff>
    </xdr:from>
    <xdr:to>
      <xdr:col>81</xdr:col>
      <xdr:colOff>101600</xdr:colOff>
      <xdr:row>104</xdr:row>
      <xdr:rowOff>136525</xdr:rowOff>
    </xdr:to>
    <xdr:sp macro="" textlink="">
      <xdr:nvSpPr>
        <xdr:cNvPr id="830" name="フローチャート: 判断 829"/>
        <xdr:cNvSpPr/>
      </xdr:nvSpPr>
      <xdr:spPr>
        <a:xfrm>
          <a:off x="15430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21589</xdr:rowOff>
    </xdr:from>
    <xdr:to>
      <xdr:col>76</xdr:col>
      <xdr:colOff>165100</xdr:colOff>
      <xdr:row>104</xdr:row>
      <xdr:rowOff>123189</xdr:rowOff>
    </xdr:to>
    <xdr:sp macro="" textlink="">
      <xdr:nvSpPr>
        <xdr:cNvPr id="831" name="フローチャート: 判断 830"/>
        <xdr:cNvSpPr/>
      </xdr:nvSpPr>
      <xdr:spPr>
        <a:xfrm>
          <a:off x="14541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19686</xdr:rowOff>
    </xdr:from>
    <xdr:to>
      <xdr:col>72</xdr:col>
      <xdr:colOff>38100</xdr:colOff>
      <xdr:row>104</xdr:row>
      <xdr:rowOff>121286</xdr:rowOff>
    </xdr:to>
    <xdr:sp macro="" textlink="">
      <xdr:nvSpPr>
        <xdr:cNvPr id="832" name="フローチャート: 判断 831"/>
        <xdr:cNvSpPr/>
      </xdr:nvSpPr>
      <xdr:spPr>
        <a:xfrm>
          <a:off x="13652500" y="1785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132080</xdr:rowOff>
    </xdr:from>
    <xdr:to>
      <xdr:col>67</xdr:col>
      <xdr:colOff>101600</xdr:colOff>
      <xdr:row>105</xdr:row>
      <xdr:rowOff>62230</xdr:rowOff>
    </xdr:to>
    <xdr:sp macro="" textlink="">
      <xdr:nvSpPr>
        <xdr:cNvPr id="833" name="フローチャート: 判断 832"/>
        <xdr:cNvSpPr/>
      </xdr:nvSpPr>
      <xdr:spPr>
        <a:xfrm>
          <a:off x="12763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4" name="テキスト ボックス 83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5" name="テキスト ボックス 83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6" name="テキスト ボックス 83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7" name="テキスト ボックス 83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8" name="テキスト ボックス 83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95886</xdr:rowOff>
    </xdr:from>
    <xdr:to>
      <xdr:col>85</xdr:col>
      <xdr:colOff>177800</xdr:colOff>
      <xdr:row>105</xdr:row>
      <xdr:rowOff>26036</xdr:rowOff>
    </xdr:to>
    <xdr:sp macro="" textlink="">
      <xdr:nvSpPr>
        <xdr:cNvPr id="839" name="楕円 838"/>
        <xdr:cNvSpPr/>
      </xdr:nvSpPr>
      <xdr:spPr>
        <a:xfrm>
          <a:off x="16268700" y="1792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74313</xdr:rowOff>
    </xdr:from>
    <xdr:ext cx="405111" cy="259045"/>
    <xdr:sp macro="" textlink="">
      <xdr:nvSpPr>
        <xdr:cNvPr id="840" name="【公民館】&#10;有形固定資産減価償却率該当値テキスト"/>
        <xdr:cNvSpPr txBox="1"/>
      </xdr:nvSpPr>
      <xdr:spPr>
        <a:xfrm>
          <a:off x="16357600" y="1790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63500</xdr:rowOff>
    </xdr:from>
    <xdr:to>
      <xdr:col>81</xdr:col>
      <xdr:colOff>101600</xdr:colOff>
      <xdr:row>104</xdr:row>
      <xdr:rowOff>165100</xdr:rowOff>
    </xdr:to>
    <xdr:sp macro="" textlink="">
      <xdr:nvSpPr>
        <xdr:cNvPr id="841" name="楕円 840"/>
        <xdr:cNvSpPr/>
      </xdr:nvSpPr>
      <xdr:spPr>
        <a:xfrm>
          <a:off x="15430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114300</xdr:rowOff>
    </xdr:from>
    <xdr:to>
      <xdr:col>85</xdr:col>
      <xdr:colOff>127000</xdr:colOff>
      <xdr:row>104</xdr:row>
      <xdr:rowOff>146686</xdr:rowOff>
    </xdr:to>
    <xdr:cxnSp macro="">
      <xdr:nvCxnSpPr>
        <xdr:cNvPr id="842" name="直線コネクタ 841"/>
        <xdr:cNvCxnSpPr/>
      </xdr:nvCxnSpPr>
      <xdr:spPr>
        <a:xfrm>
          <a:off x="15481300" y="17945100"/>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151130</xdr:rowOff>
    </xdr:from>
    <xdr:to>
      <xdr:col>76</xdr:col>
      <xdr:colOff>165100</xdr:colOff>
      <xdr:row>105</xdr:row>
      <xdr:rowOff>81280</xdr:rowOff>
    </xdr:to>
    <xdr:sp macro="" textlink="">
      <xdr:nvSpPr>
        <xdr:cNvPr id="843" name="楕円 842"/>
        <xdr:cNvSpPr/>
      </xdr:nvSpPr>
      <xdr:spPr>
        <a:xfrm>
          <a:off x="14541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114300</xdr:rowOff>
    </xdr:from>
    <xdr:to>
      <xdr:col>81</xdr:col>
      <xdr:colOff>50800</xdr:colOff>
      <xdr:row>105</xdr:row>
      <xdr:rowOff>30480</xdr:rowOff>
    </xdr:to>
    <xdr:cxnSp macro="">
      <xdr:nvCxnSpPr>
        <xdr:cNvPr id="844" name="直線コネクタ 843"/>
        <xdr:cNvCxnSpPr/>
      </xdr:nvCxnSpPr>
      <xdr:spPr>
        <a:xfrm flipV="1">
          <a:off x="14592300" y="1794510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145414</xdr:rowOff>
    </xdr:from>
    <xdr:to>
      <xdr:col>72</xdr:col>
      <xdr:colOff>38100</xdr:colOff>
      <xdr:row>105</xdr:row>
      <xdr:rowOff>75564</xdr:rowOff>
    </xdr:to>
    <xdr:sp macro="" textlink="">
      <xdr:nvSpPr>
        <xdr:cNvPr id="845" name="楕円 844"/>
        <xdr:cNvSpPr/>
      </xdr:nvSpPr>
      <xdr:spPr>
        <a:xfrm>
          <a:off x="13652500" y="1797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24764</xdr:rowOff>
    </xdr:from>
    <xdr:to>
      <xdr:col>76</xdr:col>
      <xdr:colOff>114300</xdr:colOff>
      <xdr:row>105</xdr:row>
      <xdr:rowOff>30480</xdr:rowOff>
    </xdr:to>
    <xdr:cxnSp macro="">
      <xdr:nvCxnSpPr>
        <xdr:cNvPr id="846" name="直線コネクタ 845"/>
        <xdr:cNvCxnSpPr/>
      </xdr:nvCxnSpPr>
      <xdr:spPr>
        <a:xfrm>
          <a:off x="13703300" y="1802701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153052</xdr:rowOff>
    </xdr:from>
    <xdr:ext cx="405111" cy="259045"/>
    <xdr:sp macro="" textlink="">
      <xdr:nvSpPr>
        <xdr:cNvPr id="847" name="n_1aveValue【公民館】&#10;有形固定資産減価償却率"/>
        <xdr:cNvSpPr txBox="1"/>
      </xdr:nvSpPr>
      <xdr:spPr>
        <a:xfrm>
          <a:off x="15266044"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139716</xdr:rowOff>
    </xdr:from>
    <xdr:ext cx="405111" cy="259045"/>
    <xdr:sp macro="" textlink="">
      <xdr:nvSpPr>
        <xdr:cNvPr id="848" name="n_2aveValue【公民館】&#10;有形固定資産減価償却率"/>
        <xdr:cNvSpPr txBox="1"/>
      </xdr:nvSpPr>
      <xdr:spPr>
        <a:xfrm>
          <a:off x="143897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137813</xdr:rowOff>
    </xdr:from>
    <xdr:ext cx="405111" cy="259045"/>
    <xdr:sp macro="" textlink="">
      <xdr:nvSpPr>
        <xdr:cNvPr id="849" name="n_3aveValue【公民館】&#10;有形固定資産減価償却率"/>
        <xdr:cNvSpPr txBox="1"/>
      </xdr:nvSpPr>
      <xdr:spPr>
        <a:xfrm>
          <a:off x="13500744" y="1762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78757</xdr:rowOff>
    </xdr:from>
    <xdr:ext cx="405111" cy="259045"/>
    <xdr:sp macro="" textlink="">
      <xdr:nvSpPr>
        <xdr:cNvPr id="850" name="n_4aveValue【公民館】&#10;有形固定資産減価償却率"/>
        <xdr:cNvSpPr txBox="1"/>
      </xdr:nvSpPr>
      <xdr:spPr>
        <a:xfrm>
          <a:off x="126117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156227</xdr:rowOff>
    </xdr:from>
    <xdr:ext cx="405111" cy="259045"/>
    <xdr:sp macro="" textlink="">
      <xdr:nvSpPr>
        <xdr:cNvPr id="851" name="n_1mainValue【公民館】&#10;有形固定資産減価償却率"/>
        <xdr:cNvSpPr txBox="1"/>
      </xdr:nvSpPr>
      <xdr:spPr>
        <a:xfrm>
          <a:off x="15266044"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72407</xdr:rowOff>
    </xdr:from>
    <xdr:ext cx="405111" cy="259045"/>
    <xdr:sp macro="" textlink="">
      <xdr:nvSpPr>
        <xdr:cNvPr id="852" name="n_2mainValue【公民館】&#10;有形固定資産減価償却率"/>
        <xdr:cNvSpPr txBox="1"/>
      </xdr:nvSpPr>
      <xdr:spPr>
        <a:xfrm>
          <a:off x="143897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66691</xdr:rowOff>
    </xdr:from>
    <xdr:ext cx="405111" cy="259045"/>
    <xdr:sp macro="" textlink="">
      <xdr:nvSpPr>
        <xdr:cNvPr id="853" name="n_3mainValue【公民館】&#10;有形固定資産減価償却率"/>
        <xdr:cNvSpPr txBox="1"/>
      </xdr:nvSpPr>
      <xdr:spPr>
        <a:xfrm>
          <a:off x="13500744" y="1806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4" name="正方形/長方形 8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5" name="正方形/長方形 8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6" name="正方形/長方形 8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7" name="正方形/長方形 8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8" name="正方形/長方形 8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9" name="正方形/長方形 8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0" name="正方形/長方形 8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1" name="正方形/長方形 86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2" name="テキスト ボックス 8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3" name="直線コネクタ 8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64" name="直線コネクタ 86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65" name="テキスト ボックス 86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66" name="直線コネクタ 86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67" name="テキスト ボックス 86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8" name="直線コネクタ 86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9" name="テキスト ボックス 86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70" name="直線コネクタ 86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71" name="テキスト ボックス 87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72" name="直線コネクタ 87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73" name="テキスト ボックス 87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4" name="直線コネクタ 87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5" name="テキスト ボックス 87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877" name="直線コネクタ 876"/>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878"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879" name="直線コネクタ 878"/>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880" name="【公民館】&#10;一人当たり面積最大値テキスト"/>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881" name="直線コネクタ 880"/>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73677</xdr:rowOff>
    </xdr:from>
    <xdr:ext cx="469744" cy="259045"/>
    <xdr:sp macro="" textlink="">
      <xdr:nvSpPr>
        <xdr:cNvPr id="882" name="【公民館】&#10;一人当たり面積平均値テキスト"/>
        <xdr:cNvSpPr txBox="1"/>
      </xdr:nvSpPr>
      <xdr:spPr>
        <a:xfrm>
          <a:off x="22199600" y="18247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95250</xdr:rowOff>
    </xdr:from>
    <xdr:to>
      <xdr:col>116</xdr:col>
      <xdr:colOff>114300</xdr:colOff>
      <xdr:row>107</xdr:row>
      <xdr:rowOff>25400</xdr:rowOff>
    </xdr:to>
    <xdr:sp macro="" textlink="">
      <xdr:nvSpPr>
        <xdr:cNvPr id="883" name="フローチャート: 判断 882"/>
        <xdr:cNvSpPr/>
      </xdr:nvSpPr>
      <xdr:spPr>
        <a:xfrm>
          <a:off x="22110700" y="1826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106680</xdr:rowOff>
    </xdr:from>
    <xdr:to>
      <xdr:col>112</xdr:col>
      <xdr:colOff>38100</xdr:colOff>
      <xdr:row>107</xdr:row>
      <xdr:rowOff>36830</xdr:rowOff>
    </xdr:to>
    <xdr:sp macro="" textlink="">
      <xdr:nvSpPr>
        <xdr:cNvPr id="884" name="フローチャート: 判断 883"/>
        <xdr:cNvSpPr/>
      </xdr:nvSpPr>
      <xdr:spPr>
        <a:xfrm>
          <a:off x="21272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143511</xdr:rowOff>
    </xdr:from>
    <xdr:to>
      <xdr:col>107</xdr:col>
      <xdr:colOff>101600</xdr:colOff>
      <xdr:row>107</xdr:row>
      <xdr:rowOff>73661</xdr:rowOff>
    </xdr:to>
    <xdr:sp macro="" textlink="">
      <xdr:nvSpPr>
        <xdr:cNvPr id="885" name="フローチャート: 判断 884"/>
        <xdr:cNvSpPr/>
      </xdr:nvSpPr>
      <xdr:spPr>
        <a:xfrm>
          <a:off x="20383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119380</xdr:rowOff>
    </xdr:from>
    <xdr:to>
      <xdr:col>102</xdr:col>
      <xdr:colOff>165100</xdr:colOff>
      <xdr:row>107</xdr:row>
      <xdr:rowOff>49530</xdr:rowOff>
    </xdr:to>
    <xdr:sp macro="" textlink="">
      <xdr:nvSpPr>
        <xdr:cNvPr id="886" name="フローチャート: 判断 885"/>
        <xdr:cNvSpPr/>
      </xdr:nvSpPr>
      <xdr:spPr>
        <a:xfrm>
          <a:off x="19494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109220</xdr:rowOff>
    </xdr:from>
    <xdr:to>
      <xdr:col>98</xdr:col>
      <xdr:colOff>38100</xdr:colOff>
      <xdr:row>107</xdr:row>
      <xdr:rowOff>39370</xdr:rowOff>
    </xdr:to>
    <xdr:sp macro="" textlink="">
      <xdr:nvSpPr>
        <xdr:cNvPr id="887" name="フローチャート: 判断 886"/>
        <xdr:cNvSpPr/>
      </xdr:nvSpPr>
      <xdr:spPr>
        <a:xfrm>
          <a:off x="18605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8" name="テキスト ボックス 8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9" name="テキスト ボックス 8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0" name="テキスト ボックス 8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1" name="テキスト ボックス 8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2" name="テキスト ボックス 8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38100</xdr:rowOff>
    </xdr:from>
    <xdr:to>
      <xdr:col>116</xdr:col>
      <xdr:colOff>114300</xdr:colOff>
      <xdr:row>103</xdr:row>
      <xdr:rowOff>139700</xdr:rowOff>
    </xdr:to>
    <xdr:sp macro="" textlink="">
      <xdr:nvSpPr>
        <xdr:cNvPr id="893" name="楕円 892"/>
        <xdr:cNvSpPr/>
      </xdr:nvSpPr>
      <xdr:spPr>
        <a:xfrm>
          <a:off x="22110700" y="1769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60977</xdr:rowOff>
    </xdr:from>
    <xdr:ext cx="469744" cy="259045"/>
    <xdr:sp macro="" textlink="">
      <xdr:nvSpPr>
        <xdr:cNvPr id="894" name="【公民館】&#10;一人当たり面積該当値テキスト"/>
        <xdr:cNvSpPr txBox="1"/>
      </xdr:nvSpPr>
      <xdr:spPr>
        <a:xfrm>
          <a:off x="22199600" y="1754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53339</xdr:rowOff>
    </xdr:from>
    <xdr:to>
      <xdr:col>112</xdr:col>
      <xdr:colOff>38100</xdr:colOff>
      <xdr:row>103</xdr:row>
      <xdr:rowOff>154939</xdr:rowOff>
    </xdr:to>
    <xdr:sp macro="" textlink="">
      <xdr:nvSpPr>
        <xdr:cNvPr id="895" name="楕円 894"/>
        <xdr:cNvSpPr/>
      </xdr:nvSpPr>
      <xdr:spPr>
        <a:xfrm>
          <a:off x="21272500" y="1771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88900</xdr:rowOff>
    </xdr:from>
    <xdr:to>
      <xdr:col>116</xdr:col>
      <xdr:colOff>63500</xdr:colOff>
      <xdr:row>103</xdr:row>
      <xdr:rowOff>104139</xdr:rowOff>
    </xdr:to>
    <xdr:cxnSp macro="">
      <xdr:nvCxnSpPr>
        <xdr:cNvPr id="896" name="直線コネクタ 895"/>
        <xdr:cNvCxnSpPr/>
      </xdr:nvCxnSpPr>
      <xdr:spPr>
        <a:xfrm flipV="1">
          <a:off x="21323300" y="1774825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107950</xdr:rowOff>
    </xdr:from>
    <xdr:to>
      <xdr:col>107</xdr:col>
      <xdr:colOff>101600</xdr:colOff>
      <xdr:row>104</xdr:row>
      <xdr:rowOff>38100</xdr:rowOff>
    </xdr:to>
    <xdr:sp macro="" textlink="">
      <xdr:nvSpPr>
        <xdr:cNvPr id="897" name="楕円 896"/>
        <xdr:cNvSpPr/>
      </xdr:nvSpPr>
      <xdr:spPr>
        <a:xfrm>
          <a:off x="20383500" y="1776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104139</xdr:rowOff>
    </xdr:from>
    <xdr:to>
      <xdr:col>111</xdr:col>
      <xdr:colOff>177800</xdr:colOff>
      <xdr:row>103</xdr:row>
      <xdr:rowOff>158750</xdr:rowOff>
    </xdr:to>
    <xdr:cxnSp macro="">
      <xdr:nvCxnSpPr>
        <xdr:cNvPr id="898" name="直線コネクタ 897"/>
        <xdr:cNvCxnSpPr/>
      </xdr:nvCxnSpPr>
      <xdr:spPr>
        <a:xfrm flipV="1">
          <a:off x="20434300" y="17763489"/>
          <a:ext cx="889000" cy="5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24130</xdr:rowOff>
    </xdr:from>
    <xdr:to>
      <xdr:col>102</xdr:col>
      <xdr:colOff>165100</xdr:colOff>
      <xdr:row>104</xdr:row>
      <xdr:rowOff>125730</xdr:rowOff>
    </xdr:to>
    <xdr:sp macro="" textlink="">
      <xdr:nvSpPr>
        <xdr:cNvPr id="899" name="楕円 898"/>
        <xdr:cNvSpPr/>
      </xdr:nvSpPr>
      <xdr:spPr>
        <a:xfrm>
          <a:off x="19494500" y="1785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158750</xdr:rowOff>
    </xdr:from>
    <xdr:to>
      <xdr:col>107</xdr:col>
      <xdr:colOff>50800</xdr:colOff>
      <xdr:row>104</xdr:row>
      <xdr:rowOff>74930</xdr:rowOff>
    </xdr:to>
    <xdr:cxnSp macro="">
      <xdr:nvCxnSpPr>
        <xdr:cNvPr id="900" name="直線コネクタ 899"/>
        <xdr:cNvCxnSpPr/>
      </xdr:nvCxnSpPr>
      <xdr:spPr>
        <a:xfrm flipV="1">
          <a:off x="19545300" y="1781810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27957</xdr:rowOff>
    </xdr:from>
    <xdr:ext cx="469744" cy="259045"/>
    <xdr:sp macro="" textlink="">
      <xdr:nvSpPr>
        <xdr:cNvPr id="901" name="n_1aveValue【公民館】&#10;一人当たり面積"/>
        <xdr:cNvSpPr txBox="1"/>
      </xdr:nvSpPr>
      <xdr:spPr>
        <a:xfrm>
          <a:off x="21075727" y="183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64788</xdr:rowOff>
    </xdr:from>
    <xdr:ext cx="469744" cy="259045"/>
    <xdr:sp macro="" textlink="">
      <xdr:nvSpPr>
        <xdr:cNvPr id="902" name="n_2aveValue【公民館】&#10;一人当たり面積"/>
        <xdr:cNvSpPr txBox="1"/>
      </xdr:nvSpPr>
      <xdr:spPr>
        <a:xfrm>
          <a:off x="201994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40657</xdr:rowOff>
    </xdr:from>
    <xdr:ext cx="469744" cy="259045"/>
    <xdr:sp macro="" textlink="">
      <xdr:nvSpPr>
        <xdr:cNvPr id="903" name="n_3aveValue【公民館】&#10;一人当たり面積"/>
        <xdr:cNvSpPr txBox="1"/>
      </xdr:nvSpPr>
      <xdr:spPr>
        <a:xfrm>
          <a:off x="19310427" y="183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55897</xdr:rowOff>
    </xdr:from>
    <xdr:ext cx="469744" cy="259045"/>
    <xdr:sp macro="" textlink="">
      <xdr:nvSpPr>
        <xdr:cNvPr id="904" name="n_4aveValue【公民館】&#10;一人当たり面積"/>
        <xdr:cNvSpPr txBox="1"/>
      </xdr:nvSpPr>
      <xdr:spPr>
        <a:xfrm>
          <a:off x="18421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16</xdr:rowOff>
    </xdr:from>
    <xdr:ext cx="469744" cy="259045"/>
    <xdr:sp macro="" textlink="">
      <xdr:nvSpPr>
        <xdr:cNvPr id="905" name="n_1mainValue【公民館】&#10;一人当たり面積"/>
        <xdr:cNvSpPr txBox="1"/>
      </xdr:nvSpPr>
      <xdr:spPr>
        <a:xfrm>
          <a:off x="21075727" y="17487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54627</xdr:rowOff>
    </xdr:from>
    <xdr:ext cx="469744" cy="259045"/>
    <xdr:sp macro="" textlink="">
      <xdr:nvSpPr>
        <xdr:cNvPr id="906" name="n_2mainValue【公民館】&#10;一人当たり面積"/>
        <xdr:cNvSpPr txBox="1"/>
      </xdr:nvSpPr>
      <xdr:spPr>
        <a:xfrm>
          <a:off x="20199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142257</xdr:rowOff>
    </xdr:from>
    <xdr:ext cx="469744" cy="259045"/>
    <xdr:sp macro="" textlink="">
      <xdr:nvSpPr>
        <xdr:cNvPr id="907" name="n_3mainValue【公民館】&#10;一人当たり面積"/>
        <xdr:cNvSpPr txBox="1"/>
      </xdr:nvSpPr>
      <xdr:spPr>
        <a:xfrm>
          <a:off x="19310427" y="1763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8" name="正方形/長方形 9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9" name="正方形/長方形 9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0" name="テキスト ボックス 9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において、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度までは類似団体より高い水準であったが、幼稚園及び保育所の統廃合により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新たに認定こども園を整備したため大幅に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低下し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latin typeface="ＭＳ Ｐゴシック" panose="020B0600070205080204" pitchFamily="50" charset="-128"/>
              <a:ea typeface="ＭＳ Ｐゴシック" panose="020B0600070205080204" pitchFamily="50" charset="-128"/>
            </a:rPr>
            <a:t>道路、橋りょう・トンネル、児童館においては、有形固定資産減価償却率が類似団体よりも特に高い水準となっている。道路・橋りょう（トンネルの所有資産無し）については、利用状況及び施設状況に応じて個別施設計画を策定し、改修工事を実施している。児童館においては、少子化により利用者である児童が減少傾向にあるため、個別施設計画策定による長寿命化を図る前に施設の在り方について検討する必要がある。公民館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年度に長寿命化計画を策定したことから、計画に沿った適切な施設運営を実施していく。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香川県土庄町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13,740
13,646
74.38
9,949,165
9,350,877
511,774
4,750,015
10,969,002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117022</xdr:rowOff>
    </xdr:from>
    <xdr:to>
      <xdr:col>24</xdr:col>
      <xdr:colOff>62865</xdr:colOff>
      <xdr:row>41</xdr:row>
      <xdr:rowOff>77833</xdr:rowOff>
    </xdr:to>
    <xdr:cxnSp macro="">
      <xdr:nvCxnSpPr>
        <xdr:cNvPr id="58" name="直線コネクタ 57"/>
        <xdr:cNvCxnSpPr/>
      </xdr:nvCxnSpPr>
      <xdr:spPr>
        <a:xfrm flipV="1">
          <a:off x="4634865" y="5774872"/>
          <a:ext cx="0" cy="133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81660</xdr:rowOff>
    </xdr:from>
    <xdr:ext cx="405111" cy="259045"/>
    <xdr:sp macro="" textlink="">
      <xdr:nvSpPr>
        <xdr:cNvPr id="59" name="【図書館】&#10;有形固定資産減価償却率最小値テキスト"/>
        <xdr:cNvSpPr txBox="1"/>
      </xdr:nvSpPr>
      <xdr:spPr>
        <a:xfrm>
          <a:off x="4673600" y="711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77833</xdr:rowOff>
    </xdr:from>
    <xdr:to>
      <xdr:col>24</xdr:col>
      <xdr:colOff>152400</xdr:colOff>
      <xdr:row>41</xdr:row>
      <xdr:rowOff>77833</xdr:rowOff>
    </xdr:to>
    <xdr:cxnSp macro="">
      <xdr:nvCxnSpPr>
        <xdr:cNvPr id="60" name="直線コネクタ 59"/>
        <xdr:cNvCxnSpPr/>
      </xdr:nvCxnSpPr>
      <xdr:spPr>
        <a:xfrm>
          <a:off x="4546600" y="710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63699</xdr:rowOff>
    </xdr:from>
    <xdr:ext cx="340478" cy="259045"/>
    <xdr:sp macro="" textlink="">
      <xdr:nvSpPr>
        <xdr:cNvPr id="61" name="【図書館】&#10;有形固定資産減価償却率最大値テキスト"/>
        <xdr:cNvSpPr txBox="1"/>
      </xdr:nvSpPr>
      <xdr:spPr>
        <a:xfrm>
          <a:off x="4673600" y="555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117022</xdr:rowOff>
    </xdr:from>
    <xdr:to>
      <xdr:col>24</xdr:col>
      <xdr:colOff>152400</xdr:colOff>
      <xdr:row>33</xdr:row>
      <xdr:rowOff>117022</xdr:rowOff>
    </xdr:to>
    <xdr:cxnSp macro="">
      <xdr:nvCxnSpPr>
        <xdr:cNvPr id="62" name="直線コネクタ 61"/>
        <xdr:cNvCxnSpPr/>
      </xdr:nvCxnSpPr>
      <xdr:spPr>
        <a:xfrm>
          <a:off x="4546600" y="57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165480</xdr:rowOff>
    </xdr:from>
    <xdr:ext cx="405111" cy="259045"/>
    <xdr:sp macro="" textlink="">
      <xdr:nvSpPr>
        <xdr:cNvPr id="63" name="【図書館】&#10;有形固定資産減価償却率平均値テキスト"/>
        <xdr:cNvSpPr txBox="1"/>
      </xdr:nvSpPr>
      <xdr:spPr>
        <a:xfrm>
          <a:off x="4673600" y="6337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15603</xdr:rowOff>
    </xdr:from>
    <xdr:to>
      <xdr:col>24</xdr:col>
      <xdr:colOff>114300</xdr:colOff>
      <xdr:row>37</xdr:row>
      <xdr:rowOff>117203</xdr:rowOff>
    </xdr:to>
    <xdr:sp macro="" textlink="">
      <xdr:nvSpPr>
        <xdr:cNvPr id="64" name="フローチャート: 判断 63"/>
        <xdr:cNvSpPr/>
      </xdr:nvSpPr>
      <xdr:spPr>
        <a:xfrm>
          <a:off x="45847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xdr:rowOff>
    </xdr:from>
    <xdr:to>
      <xdr:col>20</xdr:col>
      <xdr:colOff>38100</xdr:colOff>
      <xdr:row>37</xdr:row>
      <xdr:rowOff>104140</xdr:rowOff>
    </xdr:to>
    <xdr:sp macro="" textlink="">
      <xdr:nvSpPr>
        <xdr:cNvPr id="65" name="フローチャート: 判断 64"/>
        <xdr:cNvSpPr/>
      </xdr:nvSpPr>
      <xdr:spPr>
        <a:xfrm>
          <a:off x="3746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142966</xdr:rowOff>
    </xdr:from>
    <xdr:to>
      <xdr:col>15</xdr:col>
      <xdr:colOff>101600</xdr:colOff>
      <xdr:row>37</xdr:row>
      <xdr:rowOff>73116</xdr:rowOff>
    </xdr:to>
    <xdr:sp macro="" textlink="">
      <xdr:nvSpPr>
        <xdr:cNvPr id="66" name="フローチャート: 判断 65"/>
        <xdr:cNvSpPr/>
      </xdr:nvSpPr>
      <xdr:spPr>
        <a:xfrm>
          <a:off x="2857500" y="631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156028</xdr:rowOff>
    </xdr:from>
    <xdr:to>
      <xdr:col>10</xdr:col>
      <xdr:colOff>165100</xdr:colOff>
      <xdr:row>37</xdr:row>
      <xdr:rowOff>86178</xdr:rowOff>
    </xdr:to>
    <xdr:sp macro="" textlink="">
      <xdr:nvSpPr>
        <xdr:cNvPr id="67" name="フローチャート: 判断 66"/>
        <xdr:cNvSpPr/>
      </xdr:nvSpPr>
      <xdr:spPr>
        <a:xfrm>
          <a:off x="1968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15603</xdr:rowOff>
    </xdr:from>
    <xdr:to>
      <xdr:col>6</xdr:col>
      <xdr:colOff>38100</xdr:colOff>
      <xdr:row>37</xdr:row>
      <xdr:rowOff>117203</xdr:rowOff>
    </xdr:to>
    <xdr:sp macro="" textlink="">
      <xdr:nvSpPr>
        <xdr:cNvPr id="68" name="フローチャート: 判断 67"/>
        <xdr:cNvSpPr/>
      </xdr:nvSpPr>
      <xdr:spPr>
        <a:xfrm>
          <a:off x="1079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66222</xdr:rowOff>
    </xdr:from>
    <xdr:to>
      <xdr:col>24</xdr:col>
      <xdr:colOff>114300</xdr:colOff>
      <xdr:row>35</xdr:row>
      <xdr:rowOff>167822</xdr:rowOff>
    </xdr:to>
    <xdr:sp macro="" textlink="">
      <xdr:nvSpPr>
        <xdr:cNvPr id="74" name="楕円 73"/>
        <xdr:cNvSpPr/>
      </xdr:nvSpPr>
      <xdr:spPr>
        <a:xfrm>
          <a:off x="45847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89099</xdr:rowOff>
    </xdr:from>
    <xdr:ext cx="405111" cy="259045"/>
    <xdr:sp macro="" textlink="">
      <xdr:nvSpPr>
        <xdr:cNvPr id="75" name="【図書館】&#10;有形固定資産減価償却率該当値テキスト"/>
        <xdr:cNvSpPr txBox="1"/>
      </xdr:nvSpPr>
      <xdr:spPr>
        <a:xfrm>
          <a:off x="4673600" y="5918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95613</xdr:rowOff>
    </xdr:from>
    <xdr:to>
      <xdr:col>20</xdr:col>
      <xdr:colOff>38100</xdr:colOff>
      <xdr:row>36</xdr:row>
      <xdr:rowOff>25763</xdr:rowOff>
    </xdr:to>
    <xdr:sp macro="" textlink="">
      <xdr:nvSpPr>
        <xdr:cNvPr id="76" name="楕円 75"/>
        <xdr:cNvSpPr/>
      </xdr:nvSpPr>
      <xdr:spPr>
        <a:xfrm>
          <a:off x="3746500" y="609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117022</xdr:rowOff>
    </xdr:from>
    <xdr:to>
      <xdr:col>24</xdr:col>
      <xdr:colOff>63500</xdr:colOff>
      <xdr:row>35</xdr:row>
      <xdr:rowOff>146413</xdr:rowOff>
    </xdr:to>
    <xdr:cxnSp macro="">
      <xdr:nvCxnSpPr>
        <xdr:cNvPr id="77" name="直線コネクタ 76"/>
        <xdr:cNvCxnSpPr/>
      </xdr:nvCxnSpPr>
      <xdr:spPr>
        <a:xfrm flipV="1">
          <a:off x="3797300" y="6117772"/>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62956</xdr:rowOff>
    </xdr:from>
    <xdr:to>
      <xdr:col>15</xdr:col>
      <xdr:colOff>101600</xdr:colOff>
      <xdr:row>35</xdr:row>
      <xdr:rowOff>164556</xdr:rowOff>
    </xdr:to>
    <xdr:sp macro="" textlink="">
      <xdr:nvSpPr>
        <xdr:cNvPr id="78" name="楕円 77"/>
        <xdr:cNvSpPr/>
      </xdr:nvSpPr>
      <xdr:spPr>
        <a:xfrm>
          <a:off x="2857500" y="606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113756</xdr:rowOff>
    </xdr:from>
    <xdr:to>
      <xdr:col>19</xdr:col>
      <xdr:colOff>177800</xdr:colOff>
      <xdr:row>35</xdr:row>
      <xdr:rowOff>146413</xdr:rowOff>
    </xdr:to>
    <xdr:cxnSp macro="">
      <xdr:nvCxnSpPr>
        <xdr:cNvPr id="79" name="直線コネクタ 78"/>
        <xdr:cNvCxnSpPr/>
      </xdr:nvCxnSpPr>
      <xdr:spPr>
        <a:xfrm>
          <a:off x="2908300" y="61145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33564</xdr:rowOff>
    </xdr:from>
    <xdr:to>
      <xdr:col>10</xdr:col>
      <xdr:colOff>165100</xdr:colOff>
      <xdr:row>35</xdr:row>
      <xdr:rowOff>135164</xdr:rowOff>
    </xdr:to>
    <xdr:sp macro="" textlink="">
      <xdr:nvSpPr>
        <xdr:cNvPr id="80" name="楕円 79"/>
        <xdr:cNvSpPr/>
      </xdr:nvSpPr>
      <xdr:spPr>
        <a:xfrm>
          <a:off x="1968500" y="60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84364</xdr:rowOff>
    </xdr:from>
    <xdr:to>
      <xdr:col>15</xdr:col>
      <xdr:colOff>50800</xdr:colOff>
      <xdr:row>35</xdr:row>
      <xdr:rowOff>113756</xdr:rowOff>
    </xdr:to>
    <xdr:cxnSp macro="">
      <xdr:nvCxnSpPr>
        <xdr:cNvPr id="81" name="直線コネクタ 80"/>
        <xdr:cNvCxnSpPr/>
      </xdr:nvCxnSpPr>
      <xdr:spPr>
        <a:xfrm>
          <a:off x="2019300" y="608511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95267</xdr:rowOff>
    </xdr:from>
    <xdr:ext cx="405111" cy="259045"/>
    <xdr:sp macro="" textlink="">
      <xdr:nvSpPr>
        <xdr:cNvPr id="82" name="n_1aveValue【図書館】&#10;有形固定資産減価償却率"/>
        <xdr:cNvSpPr txBox="1"/>
      </xdr:nvSpPr>
      <xdr:spPr>
        <a:xfrm>
          <a:off x="35820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64243</xdr:rowOff>
    </xdr:from>
    <xdr:ext cx="405111" cy="259045"/>
    <xdr:sp macro="" textlink="">
      <xdr:nvSpPr>
        <xdr:cNvPr id="83" name="n_2aveValue【図書館】&#10;有形固定資産減価償却率"/>
        <xdr:cNvSpPr txBox="1"/>
      </xdr:nvSpPr>
      <xdr:spPr>
        <a:xfrm>
          <a:off x="2705744" y="640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77305</xdr:rowOff>
    </xdr:from>
    <xdr:ext cx="405111" cy="259045"/>
    <xdr:sp macro="" textlink="">
      <xdr:nvSpPr>
        <xdr:cNvPr id="84" name="n_3aveValue【図書館】&#10;有形固定資産減価償却率"/>
        <xdr:cNvSpPr txBox="1"/>
      </xdr:nvSpPr>
      <xdr:spPr>
        <a:xfrm>
          <a:off x="1816744"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133730</xdr:rowOff>
    </xdr:from>
    <xdr:ext cx="405111" cy="259045"/>
    <xdr:sp macro="" textlink="">
      <xdr:nvSpPr>
        <xdr:cNvPr id="85" name="n_4aveValue【図書館】&#10;有形固定資産減価償却率"/>
        <xdr:cNvSpPr txBox="1"/>
      </xdr:nvSpPr>
      <xdr:spPr>
        <a:xfrm>
          <a:off x="927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42290</xdr:rowOff>
    </xdr:from>
    <xdr:ext cx="405111" cy="259045"/>
    <xdr:sp macro="" textlink="">
      <xdr:nvSpPr>
        <xdr:cNvPr id="86" name="n_1mainValue【図書館】&#10;有形固定資産減価償却率"/>
        <xdr:cNvSpPr txBox="1"/>
      </xdr:nvSpPr>
      <xdr:spPr>
        <a:xfrm>
          <a:off x="3582044" y="587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9633</xdr:rowOff>
    </xdr:from>
    <xdr:ext cx="405111" cy="259045"/>
    <xdr:sp macro="" textlink="">
      <xdr:nvSpPr>
        <xdr:cNvPr id="87" name="n_2mainValue【図書館】&#10;有形固定資産減価償却率"/>
        <xdr:cNvSpPr txBox="1"/>
      </xdr:nvSpPr>
      <xdr:spPr>
        <a:xfrm>
          <a:off x="2705744" y="583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151691</xdr:rowOff>
    </xdr:from>
    <xdr:ext cx="405111" cy="259045"/>
    <xdr:sp macro="" textlink="">
      <xdr:nvSpPr>
        <xdr:cNvPr id="88" name="n_3mainValue【図書館】&#10;有形固定資産減価償却率"/>
        <xdr:cNvSpPr txBox="1"/>
      </xdr:nvSpPr>
      <xdr:spPr>
        <a:xfrm>
          <a:off x="1816744" y="580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38100</xdr:rowOff>
    </xdr:from>
    <xdr:to>
      <xdr:col>54</xdr:col>
      <xdr:colOff>189865</xdr:colOff>
      <xdr:row>41</xdr:row>
      <xdr:rowOff>160020</xdr:rowOff>
    </xdr:to>
    <xdr:cxnSp macro="">
      <xdr:nvCxnSpPr>
        <xdr:cNvPr id="112" name="直線コネクタ 111"/>
        <xdr:cNvCxnSpPr/>
      </xdr:nvCxnSpPr>
      <xdr:spPr>
        <a:xfrm flipV="1">
          <a:off x="10476865" y="569595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3" name="【図書館】&#10;一人当たり面積最小値テキスト"/>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4" name="直線コネクタ 113"/>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156227</xdr:rowOff>
    </xdr:from>
    <xdr:ext cx="469744" cy="259045"/>
    <xdr:sp macro="" textlink="">
      <xdr:nvSpPr>
        <xdr:cNvPr id="115" name="【図書館】&#10;一人当たり面積最大値テキスト"/>
        <xdr:cNvSpPr txBox="1"/>
      </xdr:nvSpPr>
      <xdr:spPr>
        <a:xfrm>
          <a:off x="10515600" y="547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38100</xdr:rowOff>
    </xdr:from>
    <xdr:to>
      <xdr:col>55</xdr:col>
      <xdr:colOff>88900</xdr:colOff>
      <xdr:row>33</xdr:row>
      <xdr:rowOff>38100</xdr:rowOff>
    </xdr:to>
    <xdr:cxnSp macro="">
      <xdr:nvCxnSpPr>
        <xdr:cNvPr id="116" name="直線コネクタ 115"/>
        <xdr:cNvCxnSpPr/>
      </xdr:nvCxnSpPr>
      <xdr:spPr>
        <a:xfrm>
          <a:off x="10388600" y="569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114317</xdr:rowOff>
    </xdr:from>
    <xdr:ext cx="469744" cy="259045"/>
    <xdr:sp macro="" textlink="">
      <xdr:nvSpPr>
        <xdr:cNvPr id="117" name="【図書館】&#10;一人当たり面積平均値テキスト"/>
        <xdr:cNvSpPr txBox="1"/>
      </xdr:nvSpPr>
      <xdr:spPr>
        <a:xfrm>
          <a:off x="10515600" y="6800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135890</xdr:rowOff>
    </xdr:from>
    <xdr:to>
      <xdr:col>55</xdr:col>
      <xdr:colOff>50800</xdr:colOff>
      <xdr:row>40</xdr:row>
      <xdr:rowOff>66040</xdr:rowOff>
    </xdr:to>
    <xdr:sp macro="" textlink="">
      <xdr:nvSpPr>
        <xdr:cNvPr id="118" name="フローチャート: 判断 117"/>
        <xdr:cNvSpPr/>
      </xdr:nvSpPr>
      <xdr:spPr>
        <a:xfrm>
          <a:off x="104267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139700</xdr:rowOff>
    </xdr:from>
    <xdr:to>
      <xdr:col>50</xdr:col>
      <xdr:colOff>165100</xdr:colOff>
      <xdr:row>40</xdr:row>
      <xdr:rowOff>69850</xdr:rowOff>
    </xdr:to>
    <xdr:sp macro="" textlink="">
      <xdr:nvSpPr>
        <xdr:cNvPr id="119" name="フローチャート: 判断 118"/>
        <xdr:cNvSpPr/>
      </xdr:nvSpPr>
      <xdr:spPr>
        <a:xfrm>
          <a:off x="9588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20" name="フローチャート: 判断 119"/>
        <xdr:cNvSpPr/>
      </xdr:nvSpPr>
      <xdr:spPr>
        <a:xfrm>
          <a:off x="8699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116840</xdr:rowOff>
    </xdr:from>
    <xdr:to>
      <xdr:col>41</xdr:col>
      <xdr:colOff>101600</xdr:colOff>
      <xdr:row>40</xdr:row>
      <xdr:rowOff>46990</xdr:rowOff>
    </xdr:to>
    <xdr:sp macro="" textlink="">
      <xdr:nvSpPr>
        <xdr:cNvPr id="121" name="フローチャート: 判断 120"/>
        <xdr:cNvSpPr/>
      </xdr:nvSpPr>
      <xdr:spPr>
        <a:xfrm>
          <a:off x="7810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22" name="フローチャート: 判断 121"/>
        <xdr:cNvSpPr/>
      </xdr:nvSpPr>
      <xdr:spPr>
        <a:xfrm>
          <a:off x="692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158750</xdr:rowOff>
    </xdr:from>
    <xdr:to>
      <xdr:col>55</xdr:col>
      <xdr:colOff>50800</xdr:colOff>
      <xdr:row>39</xdr:row>
      <xdr:rowOff>88900</xdr:rowOff>
    </xdr:to>
    <xdr:sp macro="" textlink="">
      <xdr:nvSpPr>
        <xdr:cNvPr id="128" name="楕円 127"/>
        <xdr:cNvSpPr/>
      </xdr:nvSpPr>
      <xdr:spPr>
        <a:xfrm>
          <a:off x="104267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10177</xdr:rowOff>
    </xdr:from>
    <xdr:ext cx="469744" cy="259045"/>
    <xdr:sp macro="" textlink="">
      <xdr:nvSpPr>
        <xdr:cNvPr id="129" name="【図書館】&#10;一人当たり面積該当値テキスト"/>
        <xdr:cNvSpPr txBox="1"/>
      </xdr:nvSpPr>
      <xdr:spPr>
        <a:xfrm>
          <a:off x="10515600"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166370</xdr:rowOff>
    </xdr:from>
    <xdr:to>
      <xdr:col>50</xdr:col>
      <xdr:colOff>165100</xdr:colOff>
      <xdr:row>39</xdr:row>
      <xdr:rowOff>96520</xdr:rowOff>
    </xdr:to>
    <xdr:sp macro="" textlink="">
      <xdr:nvSpPr>
        <xdr:cNvPr id="130" name="楕円 129"/>
        <xdr:cNvSpPr/>
      </xdr:nvSpPr>
      <xdr:spPr>
        <a:xfrm>
          <a:off x="9588500" y="66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38100</xdr:rowOff>
    </xdr:from>
    <xdr:to>
      <xdr:col>55</xdr:col>
      <xdr:colOff>0</xdr:colOff>
      <xdr:row>39</xdr:row>
      <xdr:rowOff>45720</xdr:rowOff>
    </xdr:to>
    <xdr:cxnSp macro="">
      <xdr:nvCxnSpPr>
        <xdr:cNvPr id="131" name="直線コネクタ 130"/>
        <xdr:cNvCxnSpPr/>
      </xdr:nvCxnSpPr>
      <xdr:spPr>
        <a:xfrm flipV="1">
          <a:off x="9639300" y="67246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2540</xdr:rowOff>
    </xdr:from>
    <xdr:to>
      <xdr:col>46</xdr:col>
      <xdr:colOff>38100</xdr:colOff>
      <xdr:row>39</xdr:row>
      <xdr:rowOff>104140</xdr:rowOff>
    </xdr:to>
    <xdr:sp macro="" textlink="">
      <xdr:nvSpPr>
        <xdr:cNvPr id="132" name="楕円 131"/>
        <xdr:cNvSpPr/>
      </xdr:nvSpPr>
      <xdr:spPr>
        <a:xfrm>
          <a:off x="8699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45720</xdr:rowOff>
    </xdr:from>
    <xdr:to>
      <xdr:col>50</xdr:col>
      <xdr:colOff>114300</xdr:colOff>
      <xdr:row>39</xdr:row>
      <xdr:rowOff>53340</xdr:rowOff>
    </xdr:to>
    <xdr:cxnSp macro="">
      <xdr:nvCxnSpPr>
        <xdr:cNvPr id="133" name="直線コネクタ 132"/>
        <xdr:cNvCxnSpPr/>
      </xdr:nvCxnSpPr>
      <xdr:spPr>
        <a:xfrm flipV="1">
          <a:off x="8750300" y="67322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13970</xdr:rowOff>
    </xdr:from>
    <xdr:to>
      <xdr:col>41</xdr:col>
      <xdr:colOff>101600</xdr:colOff>
      <xdr:row>39</xdr:row>
      <xdr:rowOff>115570</xdr:rowOff>
    </xdr:to>
    <xdr:sp macro="" textlink="">
      <xdr:nvSpPr>
        <xdr:cNvPr id="134" name="楕円 133"/>
        <xdr:cNvSpPr/>
      </xdr:nvSpPr>
      <xdr:spPr>
        <a:xfrm>
          <a:off x="7810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53340</xdr:rowOff>
    </xdr:from>
    <xdr:to>
      <xdr:col>45</xdr:col>
      <xdr:colOff>177800</xdr:colOff>
      <xdr:row>39</xdr:row>
      <xdr:rowOff>64770</xdr:rowOff>
    </xdr:to>
    <xdr:cxnSp macro="">
      <xdr:nvCxnSpPr>
        <xdr:cNvPr id="135" name="直線コネクタ 134"/>
        <xdr:cNvCxnSpPr/>
      </xdr:nvCxnSpPr>
      <xdr:spPr>
        <a:xfrm flipV="1">
          <a:off x="7861300" y="67398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60977</xdr:rowOff>
    </xdr:from>
    <xdr:ext cx="469744" cy="259045"/>
    <xdr:sp macro="" textlink="">
      <xdr:nvSpPr>
        <xdr:cNvPr id="136" name="n_1aveValue【図書館】&#10;一人当たり面積"/>
        <xdr:cNvSpPr txBox="1"/>
      </xdr:nvSpPr>
      <xdr:spPr>
        <a:xfrm>
          <a:off x="93917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72407</xdr:rowOff>
    </xdr:from>
    <xdr:ext cx="469744" cy="259045"/>
    <xdr:sp macro="" textlink="">
      <xdr:nvSpPr>
        <xdr:cNvPr id="137" name="n_2aveValue【図書館】&#10;一人当たり面積"/>
        <xdr:cNvSpPr txBox="1"/>
      </xdr:nvSpPr>
      <xdr:spPr>
        <a:xfrm>
          <a:off x="8515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38117</xdr:rowOff>
    </xdr:from>
    <xdr:ext cx="469744" cy="259045"/>
    <xdr:sp macro="" textlink="">
      <xdr:nvSpPr>
        <xdr:cNvPr id="138" name="n_3aveValue【図書館】&#10;一人当たり面積"/>
        <xdr:cNvSpPr txBox="1"/>
      </xdr:nvSpPr>
      <xdr:spPr>
        <a:xfrm>
          <a:off x="76264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143527</xdr:rowOff>
    </xdr:from>
    <xdr:ext cx="469744" cy="259045"/>
    <xdr:sp macro="" textlink="">
      <xdr:nvSpPr>
        <xdr:cNvPr id="139" name="n_4aveValue【図書館】&#10;一人当たり面積"/>
        <xdr:cNvSpPr txBox="1"/>
      </xdr:nvSpPr>
      <xdr:spPr>
        <a:xfrm>
          <a:off x="6737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113047</xdr:rowOff>
    </xdr:from>
    <xdr:ext cx="469744" cy="259045"/>
    <xdr:sp macro="" textlink="">
      <xdr:nvSpPr>
        <xdr:cNvPr id="140" name="n_1mainValue【図書館】&#10;一人当たり面積"/>
        <xdr:cNvSpPr txBox="1"/>
      </xdr:nvSpPr>
      <xdr:spPr>
        <a:xfrm>
          <a:off x="9391727" y="645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120667</xdr:rowOff>
    </xdr:from>
    <xdr:ext cx="469744" cy="259045"/>
    <xdr:sp macro="" textlink="">
      <xdr:nvSpPr>
        <xdr:cNvPr id="141" name="n_2mainValue【図書館】&#10;一人当たり面積"/>
        <xdr:cNvSpPr txBox="1"/>
      </xdr:nvSpPr>
      <xdr:spPr>
        <a:xfrm>
          <a:off x="8515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132097</xdr:rowOff>
    </xdr:from>
    <xdr:ext cx="469744" cy="259045"/>
    <xdr:sp macro="" textlink="">
      <xdr:nvSpPr>
        <xdr:cNvPr id="142" name="n_3mainValue【図書館】&#10;一人当たり面積"/>
        <xdr:cNvSpPr txBox="1"/>
      </xdr:nvSpPr>
      <xdr:spPr>
        <a:xfrm>
          <a:off x="7626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169545</xdr:rowOff>
    </xdr:from>
    <xdr:to>
      <xdr:col>24</xdr:col>
      <xdr:colOff>62865</xdr:colOff>
      <xdr:row>64</xdr:row>
      <xdr:rowOff>76200</xdr:rowOff>
    </xdr:to>
    <xdr:cxnSp macro="">
      <xdr:nvCxnSpPr>
        <xdr:cNvPr id="167" name="直線コネクタ 166"/>
        <xdr:cNvCxnSpPr/>
      </xdr:nvCxnSpPr>
      <xdr:spPr>
        <a:xfrm flipV="1">
          <a:off x="4634865" y="9599295"/>
          <a:ext cx="0" cy="144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8"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9" name="直線コネクタ 168"/>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116222</xdr:rowOff>
    </xdr:from>
    <xdr:ext cx="405111" cy="259045"/>
    <xdr:sp macro="" textlink="">
      <xdr:nvSpPr>
        <xdr:cNvPr id="170" name="【体育館・プール】&#10;有形固定資産減価償却率最大値テキスト"/>
        <xdr:cNvSpPr txBox="1"/>
      </xdr:nvSpPr>
      <xdr:spPr>
        <a:xfrm>
          <a:off x="4673600" y="937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169545</xdr:rowOff>
    </xdr:from>
    <xdr:to>
      <xdr:col>24</xdr:col>
      <xdr:colOff>152400</xdr:colOff>
      <xdr:row>55</xdr:row>
      <xdr:rowOff>169545</xdr:rowOff>
    </xdr:to>
    <xdr:cxnSp macro="">
      <xdr:nvCxnSpPr>
        <xdr:cNvPr id="171" name="直線コネクタ 170"/>
        <xdr:cNvCxnSpPr/>
      </xdr:nvCxnSpPr>
      <xdr:spPr>
        <a:xfrm>
          <a:off x="4546600" y="959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27322</xdr:rowOff>
    </xdr:from>
    <xdr:ext cx="405111" cy="259045"/>
    <xdr:sp macro="" textlink="">
      <xdr:nvSpPr>
        <xdr:cNvPr id="172" name="【体育館・プール】&#10;有形固定資産減価償却率平均値テキスト"/>
        <xdr:cNvSpPr txBox="1"/>
      </xdr:nvSpPr>
      <xdr:spPr>
        <a:xfrm>
          <a:off x="4673600" y="1014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173" name="フローチャート: 判断 172"/>
        <xdr:cNvSpPr/>
      </xdr:nvSpPr>
      <xdr:spPr>
        <a:xfrm>
          <a:off x="45847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153035</xdr:rowOff>
    </xdr:from>
    <xdr:to>
      <xdr:col>20</xdr:col>
      <xdr:colOff>38100</xdr:colOff>
      <xdr:row>60</xdr:row>
      <xdr:rowOff>83185</xdr:rowOff>
    </xdr:to>
    <xdr:sp macro="" textlink="">
      <xdr:nvSpPr>
        <xdr:cNvPr id="174" name="フローチャート: 判断 173"/>
        <xdr:cNvSpPr/>
      </xdr:nvSpPr>
      <xdr:spPr>
        <a:xfrm>
          <a:off x="3746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75" name="フローチャート: 判断 174"/>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133985</xdr:rowOff>
    </xdr:from>
    <xdr:to>
      <xdr:col>10</xdr:col>
      <xdr:colOff>165100</xdr:colOff>
      <xdr:row>60</xdr:row>
      <xdr:rowOff>64135</xdr:rowOff>
    </xdr:to>
    <xdr:sp macro="" textlink="">
      <xdr:nvSpPr>
        <xdr:cNvPr id="176" name="フローチャート: 判断 175"/>
        <xdr:cNvSpPr/>
      </xdr:nvSpPr>
      <xdr:spPr>
        <a:xfrm>
          <a:off x="1968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77" name="フローチャート: 判断 176"/>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50165</xdr:rowOff>
    </xdr:from>
    <xdr:to>
      <xdr:col>24</xdr:col>
      <xdr:colOff>114300</xdr:colOff>
      <xdr:row>60</xdr:row>
      <xdr:rowOff>151765</xdr:rowOff>
    </xdr:to>
    <xdr:sp macro="" textlink="">
      <xdr:nvSpPr>
        <xdr:cNvPr id="183" name="楕円 182"/>
        <xdr:cNvSpPr/>
      </xdr:nvSpPr>
      <xdr:spPr>
        <a:xfrm>
          <a:off x="45847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28592</xdr:rowOff>
    </xdr:from>
    <xdr:ext cx="405111" cy="259045"/>
    <xdr:sp macro="" textlink="">
      <xdr:nvSpPr>
        <xdr:cNvPr id="184" name="【体育館・プール】&#10;有形固定資産減価償却率該当値テキスト"/>
        <xdr:cNvSpPr txBox="1"/>
      </xdr:nvSpPr>
      <xdr:spPr>
        <a:xfrm>
          <a:off x="4673600"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13970</xdr:rowOff>
    </xdr:from>
    <xdr:to>
      <xdr:col>20</xdr:col>
      <xdr:colOff>38100</xdr:colOff>
      <xdr:row>60</xdr:row>
      <xdr:rowOff>115570</xdr:rowOff>
    </xdr:to>
    <xdr:sp macro="" textlink="">
      <xdr:nvSpPr>
        <xdr:cNvPr id="185" name="楕円 184"/>
        <xdr:cNvSpPr/>
      </xdr:nvSpPr>
      <xdr:spPr>
        <a:xfrm>
          <a:off x="3746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64770</xdr:rowOff>
    </xdr:from>
    <xdr:to>
      <xdr:col>24</xdr:col>
      <xdr:colOff>63500</xdr:colOff>
      <xdr:row>60</xdr:row>
      <xdr:rowOff>100965</xdr:rowOff>
    </xdr:to>
    <xdr:cxnSp macro="">
      <xdr:nvCxnSpPr>
        <xdr:cNvPr id="186" name="直線コネクタ 185"/>
        <xdr:cNvCxnSpPr/>
      </xdr:nvCxnSpPr>
      <xdr:spPr>
        <a:xfrm>
          <a:off x="3797300" y="1035177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147320</xdr:rowOff>
    </xdr:from>
    <xdr:to>
      <xdr:col>15</xdr:col>
      <xdr:colOff>101600</xdr:colOff>
      <xdr:row>60</xdr:row>
      <xdr:rowOff>77470</xdr:rowOff>
    </xdr:to>
    <xdr:sp macro="" textlink="">
      <xdr:nvSpPr>
        <xdr:cNvPr id="187" name="楕円 186"/>
        <xdr:cNvSpPr/>
      </xdr:nvSpPr>
      <xdr:spPr>
        <a:xfrm>
          <a:off x="28575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26670</xdr:rowOff>
    </xdr:from>
    <xdr:to>
      <xdr:col>19</xdr:col>
      <xdr:colOff>177800</xdr:colOff>
      <xdr:row>60</xdr:row>
      <xdr:rowOff>64770</xdr:rowOff>
    </xdr:to>
    <xdr:cxnSp macro="">
      <xdr:nvCxnSpPr>
        <xdr:cNvPr id="188" name="直線コネクタ 187"/>
        <xdr:cNvCxnSpPr/>
      </xdr:nvCxnSpPr>
      <xdr:spPr>
        <a:xfrm>
          <a:off x="2908300" y="103136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89" name="楕円 188"/>
        <xdr:cNvSpPr/>
      </xdr:nvSpPr>
      <xdr:spPr>
        <a:xfrm>
          <a:off x="19685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116205</xdr:rowOff>
    </xdr:from>
    <xdr:to>
      <xdr:col>15</xdr:col>
      <xdr:colOff>50800</xdr:colOff>
      <xdr:row>60</xdr:row>
      <xdr:rowOff>26670</xdr:rowOff>
    </xdr:to>
    <xdr:cxnSp macro="">
      <xdr:nvCxnSpPr>
        <xdr:cNvPr id="190" name="直線コネクタ 189"/>
        <xdr:cNvCxnSpPr/>
      </xdr:nvCxnSpPr>
      <xdr:spPr>
        <a:xfrm>
          <a:off x="2019300" y="10231755"/>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99712</xdr:rowOff>
    </xdr:from>
    <xdr:ext cx="405111" cy="259045"/>
    <xdr:sp macro="" textlink="">
      <xdr:nvSpPr>
        <xdr:cNvPr id="191" name="n_1aveValue【体育館・プール】&#10;有形固定資産減価償却率"/>
        <xdr:cNvSpPr txBox="1"/>
      </xdr:nvSpPr>
      <xdr:spPr>
        <a:xfrm>
          <a:off x="35820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192" name="n_2aveValue【体育館・プール】&#10;有形固定資産減価償却率"/>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55262</xdr:rowOff>
    </xdr:from>
    <xdr:ext cx="405111" cy="259045"/>
    <xdr:sp macro="" textlink="">
      <xdr:nvSpPr>
        <xdr:cNvPr id="193" name="n_3aveValue【体育館・プール】&#10;有形固定資産減価償却率"/>
        <xdr:cNvSpPr txBox="1"/>
      </xdr:nvSpPr>
      <xdr:spPr>
        <a:xfrm>
          <a:off x="18167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194" name="n_4aveValue【体育館・プール】&#10;有形固定資産減価償却率"/>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106697</xdr:rowOff>
    </xdr:from>
    <xdr:ext cx="405111" cy="259045"/>
    <xdr:sp macro="" textlink="">
      <xdr:nvSpPr>
        <xdr:cNvPr id="195" name="n_1mainValue【体育館・プール】&#10;有形固定資産減価償却率"/>
        <xdr:cNvSpPr txBox="1"/>
      </xdr:nvSpPr>
      <xdr:spPr>
        <a:xfrm>
          <a:off x="35820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68597</xdr:rowOff>
    </xdr:from>
    <xdr:ext cx="405111" cy="259045"/>
    <xdr:sp macro="" textlink="">
      <xdr:nvSpPr>
        <xdr:cNvPr id="196" name="n_2mainValue【体育館・プール】&#10;有形固定資産減価償却率"/>
        <xdr:cNvSpPr txBox="1"/>
      </xdr:nvSpPr>
      <xdr:spPr>
        <a:xfrm>
          <a:off x="2705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12082</xdr:rowOff>
    </xdr:from>
    <xdr:ext cx="405111" cy="259045"/>
    <xdr:sp macro="" textlink="">
      <xdr:nvSpPr>
        <xdr:cNvPr id="197" name="n_3mainValue【体育館・プール】&#10;有形固定資産減価償却率"/>
        <xdr:cNvSpPr txBox="1"/>
      </xdr:nvSpPr>
      <xdr:spPr>
        <a:xfrm>
          <a:off x="1816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8" name="直線コネクタ 20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9" name="テキスト ボックス 20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0" name="直線コネクタ 20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1" name="テキスト ボックス 21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2" name="直線コネクタ 21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3" name="テキスト ボックス 21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4" name="直線コネクタ 21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5" name="テキスト ボックス 21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6" name="直線コネクタ 21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7" name="テキスト ボックス 21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8" name="直線コネクタ 21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9" name="テキスト ボックス 21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1" name="テキスト ボックス 22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66947</xdr:rowOff>
    </xdr:from>
    <xdr:to>
      <xdr:col>54</xdr:col>
      <xdr:colOff>189865</xdr:colOff>
      <xdr:row>64</xdr:row>
      <xdr:rowOff>114300</xdr:rowOff>
    </xdr:to>
    <xdr:cxnSp macro="">
      <xdr:nvCxnSpPr>
        <xdr:cNvPr id="223" name="直線コネクタ 222"/>
        <xdr:cNvCxnSpPr/>
      </xdr:nvCxnSpPr>
      <xdr:spPr>
        <a:xfrm flipV="1">
          <a:off x="10476865" y="9496697"/>
          <a:ext cx="0" cy="159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224" name="【体育館・プール】&#10;一人当たり面積最小値テキスト"/>
        <xdr:cNvSpPr txBox="1"/>
      </xdr:nvSpPr>
      <xdr:spPr>
        <a:xfrm>
          <a:off x="105156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225" name="直線コネクタ 224"/>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13624</xdr:rowOff>
    </xdr:from>
    <xdr:ext cx="469744" cy="259045"/>
    <xdr:sp macro="" textlink="">
      <xdr:nvSpPr>
        <xdr:cNvPr id="226" name="【体育館・プール】&#10;一人当たり面積最大値テキスト"/>
        <xdr:cNvSpPr txBox="1"/>
      </xdr:nvSpPr>
      <xdr:spPr>
        <a:xfrm>
          <a:off x="10515600" y="927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66947</xdr:rowOff>
    </xdr:from>
    <xdr:to>
      <xdr:col>55</xdr:col>
      <xdr:colOff>88900</xdr:colOff>
      <xdr:row>55</xdr:row>
      <xdr:rowOff>66947</xdr:rowOff>
    </xdr:to>
    <xdr:cxnSp macro="">
      <xdr:nvCxnSpPr>
        <xdr:cNvPr id="227" name="直線コネクタ 226"/>
        <xdr:cNvCxnSpPr/>
      </xdr:nvCxnSpPr>
      <xdr:spPr>
        <a:xfrm>
          <a:off x="10388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86014</xdr:rowOff>
    </xdr:from>
    <xdr:ext cx="469744" cy="259045"/>
    <xdr:sp macro="" textlink="">
      <xdr:nvSpPr>
        <xdr:cNvPr id="228" name="【体育館・プール】&#10;一人当たり面積平均値テキスト"/>
        <xdr:cNvSpPr txBox="1"/>
      </xdr:nvSpPr>
      <xdr:spPr>
        <a:xfrm>
          <a:off x="10515600" y="10373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107587</xdr:rowOff>
    </xdr:from>
    <xdr:to>
      <xdr:col>55</xdr:col>
      <xdr:colOff>50800</xdr:colOff>
      <xdr:row>61</xdr:row>
      <xdr:rowOff>37737</xdr:rowOff>
    </xdr:to>
    <xdr:sp macro="" textlink="">
      <xdr:nvSpPr>
        <xdr:cNvPr id="229" name="フローチャート: 判断 228"/>
        <xdr:cNvSpPr/>
      </xdr:nvSpPr>
      <xdr:spPr>
        <a:xfrm>
          <a:off x="104267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150041</xdr:rowOff>
    </xdr:from>
    <xdr:to>
      <xdr:col>50</xdr:col>
      <xdr:colOff>165100</xdr:colOff>
      <xdr:row>61</xdr:row>
      <xdr:rowOff>80191</xdr:rowOff>
    </xdr:to>
    <xdr:sp macro="" textlink="">
      <xdr:nvSpPr>
        <xdr:cNvPr id="230" name="フローチャート: 判断 229"/>
        <xdr:cNvSpPr/>
      </xdr:nvSpPr>
      <xdr:spPr>
        <a:xfrm>
          <a:off x="958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9616</xdr:rowOff>
    </xdr:from>
    <xdr:to>
      <xdr:col>46</xdr:col>
      <xdr:colOff>38100</xdr:colOff>
      <xdr:row>61</xdr:row>
      <xdr:rowOff>111216</xdr:rowOff>
    </xdr:to>
    <xdr:sp macro="" textlink="">
      <xdr:nvSpPr>
        <xdr:cNvPr id="231" name="フローチャート: 判断 230"/>
        <xdr:cNvSpPr/>
      </xdr:nvSpPr>
      <xdr:spPr>
        <a:xfrm>
          <a:off x="8699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104322</xdr:rowOff>
    </xdr:from>
    <xdr:to>
      <xdr:col>41</xdr:col>
      <xdr:colOff>101600</xdr:colOff>
      <xdr:row>61</xdr:row>
      <xdr:rowOff>34472</xdr:rowOff>
    </xdr:to>
    <xdr:sp macro="" textlink="">
      <xdr:nvSpPr>
        <xdr:cNvPr id="232" name="フローチャート: 判断 231"/>
        <xdr:cNvSpPr/>
      </xdr:nvSpPr>
      <xdr:spPr>
        <a:xfrm>
          <a:off x="7810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19413</xdr:rowOff>
    </xdr:from>
    <xdr:to>
      <xdr:col>36</xdr:col>
      <xdr:colOff>165100</xdr:colOff>
      <xdr:row>61</xdr:row>
      <xdr:rowOff>121013</xdr:rowOff>
    </xdr:to>
    <xdr:sp macro="" textlink="">
      <xdr:nvSpPr>
        <xdr:cNvPr id="233" name="フローチャート: 判断 232"/>
        <xdr:cNvSpPr/>
      </xdr:nvSpPr>
      <xdr:spPr>
        <a:xfrm>
          <a:off x="6921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22678</xdr:rowOff>
    </xdr:from>
    <xdr:to>
      <xdr:col>55</xdr:col>
      <xdr:colOff>50800</xdr:colOff>
      <xdr:row>57</xdr:row>
      <xdr:rowOff>124278</xdr:rowOff>
    </xdr:to>
    <xdr:sp macro="" textlink="">
      <xdr:nvSpPr>
        <xdr:cNvPr id="239" name="楕円 238"/>
        <xdr:cNvSpPr/>
      </xdr:nvSpPr>
      <xdr:spPr>
        <a:xfrm>
          <a:off x="10426700" y="979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45555</xdr:rowOff>
    </xdr:from>
    <xdr:ext cx="469744" cy="259045"/>
    <xdr:sp macro="" textlink="">
      <xdr:nvSpPr>
        <xdr:cNvPr id="240" name="【体育館・プール】&#10;一人当たり面積該当値テキスト"/>
        <xdr:cNvSpPr txBox="1"/>
      </xdr:nvSpPr>
      <xdr:spPr>
        <a:xfrm>
          <a:off x="10515600" y="964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42273</xdr:rowOff>
    </xdr:from>
    <xdr:to>
      <xdr:col>50</xdr:col>
      <xdr:colOff>165100</xdr:colOff>
      <xdr:row>57</xdr:row>
      <xdr:rowOff>143873</xdr:rowOff>
    </xdr:to>
    <xdr:sp macro="" textlink="">
      <xdr:nvSpPr>
        <xdr:cNvPr id="241" name="楕円 240"/>
        <xdr:cNvSpPr/>
      </xdr:nvSpPr>
      <xdr:spPr>
        <a:xfrm>
          <a:off x="9588500" y="981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73478</xdr:rowOff>
    </xdr:from>
    <xdr:to>
      <xdr:col>55</xdr:col>
      <xdr:colOff>0</xdr:colOff>
      <xdr:row>57</xdr:row>
      <xdr:rowOff>93073</xdr:rowOff>
    </xdr:to>
    <xdr:cxnSp macro="">
      <xdr:nvCxnSpPr>
        <xdr:cNvPr id="242" name="直線コネクタ 241"/>
        <xdr:cNvCxnSpPr/>
      </xdr:nvCxnSpPr>
      <xdr:spPr>
        <a:xfrm flipV="1">
          <a:off x="9639300" y="9846128"/>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63500</xdr:rowOff>
    </xdr:from>
    <xdr:to>
      <xdr:col>46</xdr:col>
      <xdr:colOff>38100</xdr:colOff>
      <xdr:row>57</xdr:row>
      <xdr:rowOff>165100</xdr:rowOff>
    </xdr:to>
    <xdr:sp macro="" textlink="">
      <xdr:nvSpPr>
        <xdr:cNvPr id="243" name="楕円 242"/>
        <xdr:cNvSpPr/>
      </xdr:nvSpPr>
      <xdr:spPr>
        <a:xfrm>
          <a:off x="86995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93073</xdr:rowOff>
    </xdr:from>
    <xdr:to>
      <xdr:col>50</xdr:col>
      <xdr:colOff>114300</xdr:colOff>
      <xdr:row>57</xdr:row>
      <xdr:rowOff>114300</xdr:rowOff>
    </xdr:to>
    <xdr:cxnSp macro="">
      <xdr:nvCxnSpPr>
        <xdr:cNvPr id="244" name="直線コネクタ 243"/>
        <xdr:cNvCxnSpPr/>
      </xdr:nvCxnSpPr>
      <xdr:spPr>
        <a:xfrm flipV="1">
          <a:off x="8750300" y="986572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42273</xdr:rowOff>
    </xdr:from>
    <xdr:to>
      <xdr:col>41</xdr:col>
      <xdr:colOff>101600</xdr:colOff>
      <xdr:row>58</xdr:row>
      <xdr:rowOff>143873</xdr:rowOff>
    </xdr:to>
    <xdr:sp macro="" textlink="">
      <xdr:nvSpPr>
        <xdr:cNvPr id="245" name="楕円 244"/>
        <xdr:cNvSpPr/>
      </xdr:nvSpPr>
      <xdr:spPr>
        <a:xfrm>
          <a:off x="7810500" y="99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114300</xdr:rowOff>
    </xdr:from>
    <xdr:to>
      <xdr:col>45</xdr:col>
      <xdr:colOff>177800</xdr:colOff>
      <xdr:row>58</xdr:row>
      <xdr:rowOff>93073</xdr:rowOff>
    </xdr:to>
    <xdr:cxnSp macro="">
      <xdr:nvCxnSpPr>
        <xdr:cNvPr id="246" name="直線コネクタ 245"/>
        <xdr:cNvCxnSpPr/>
      </xdr:nvCxnSpPr>
      <xdr:spPr>
        <a:xfrm flipV="1">
          <a:off x="7861300" y="9886950"/>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71318</xdr:rowOff>
    </xdr:from>
    <xdr:ext cx="469744" cy="259045"/>
    <xdr:sp macro="" textlink="">
      <xdr:nvSpPr>
        <xdr:cNvPr id="247" name="n_1aveValue【体育館・プール】&#10;一人当たり面積"/>
        <xdr:cNvSpPr txBox="1"/>
      </xdr:nvSpPr>
      <xdr:spPr>
        <a:xfrm>
          <a:off x="9391727" y="1052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102343</xdr:rowOff>
    </xdr:from>
    <xdr:ext cx="469744" cy="259045"/>
    <xdr:sp macro="" textlink="">
      <xdr:nvSpPr>
        <xdr:cNvPr id="248" name="n_2aveValue【体育館・プール】&#10;一人当たり面積"/>
        <xdr:cNvSpPr txBox="1"/>
      </xdr:nvSpPr>
      <xdr:spPr>
        <a:xfrm>
          <a:off x="8515427" y="1056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25599</xdr:rowOff>
    </xdr:from>
    <xdr:ext cx="469744" cy="259045"/>
    <xdr:sp macro="" textlink="">
      <xdr:nvSpPr>
        <xdr:cNvPr id="249" name="n_3aveValue【体育館・プール】&#10;一人当たり面積"/>
        <xdr:cNvSpPr txBox="1"/>
      </xdr:nvSpPr>
      <xdr:spPr>
        <a:xfrm>
          <a:off x="7626427" y="1048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137540</xdr:rowOff>
    </xdr:from>
    <xdr:ext cx="469744" cy="259045"/>
    <xdr:sp macro="" textlink="">
      <xdr:nvSpPr>
        <xdr:cNvPr id="250" name="n_4aveValue【体育館・プール】&#10;一人当たり面積"/>
        <xdr:cNvSpPr txBox="1"/>
      </xdr:nvSpPr>
      <xdr:spPr>
        <a:xfrm>
          <a:off x="6737427" y="1025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160400</xdr:rowOff>
    </xdr:from>
    <xdr:ext cx="469744" cy="259045"/>
    <xdr:sp macro="" textlink="">
      <xdr:nvSpPr>
        <xdr:cNvPr id="251" name="n_1mainValue【体育館・プール】&#10;一人当たり面積"/>
        <xdr:cNvSpPr txBox="1"/>
      </xdr:nvSpPr>
      <xdr:spPr>
        <a:xfrm>
          <a:off x="9391727" y="959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10177</xdr:rowOff>
    </xdr:from>
    <xdr:ext cx="469744" cy="259045"/>
    <xdr:sp macro="" textlink="">
      <xdr:nvSpPr>
        <xdr:cNvPr id="252" name="n_2mainValue【体育館・プール】&#10;一人当たり面積"/>
        <xdr:cNvSpPr txBox="1"/>
      </xdr:nvSpPr>
      <xdr:spPr>
        <a:xfrm>
          <a:off x="8515427" y="961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56</xdr:row>
      <xdr:rowOff>160400</xdr:rowOff>
    </xdr:from>
    <xdr:ext cx="469744" cy="259045"/>
    <xdr:sp macro="" textlink="">
      <xdr:nvSpPr>
        <xdr:cNvPr id="253" name="n_3mainValue【体育館・プール】&#10;一人当たり面積"/>
        <xdr:cNvSpPr txBox="1"/>
      </xdr:nvSpPr>
      <xdr:spPr>
        <a:xfrm>
          <a:off x="7626427" y="9761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2" name="テキスト ボックス 26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3" name="直線コネクタ 26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4" name="テキスト ボックス 26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5" name="直線コネクタ 26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6" name="テキスト ボックス 26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7" name="直線コネクタ 26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8" name="テキスト ボックス 26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9" name="直線コネクタ 26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0" name="テキスト ボックス 26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1" name="直線コネクタ 27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2" name="テキスト ボックス 27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3" name="直線コネクタ 27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4" name="テキスト ボックス 27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5" name="直線コネクタ 27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6" name="テキスト ボックス 27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7" name="直線コネクタ 27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108313</xdr:rowOff>
    </xdr:from>
    <xdr:to>
      <xdr:col>24</xdr:col>
      <xdr:colOff>62865</xdr:colOff>
      <xdr:row>86</xdr:row>
      <xdr:rowOff>155666</xdr:rowOff>
    </xdr:to>
    <xdr:cxnSp macro="">
      <xdr:nvCxnSpPr>
        <xdr:cNvPr id="279" name="直線コネクタ 278"/>
        <xdr:cNvCxnSpPr/>
      </xdr:nvCxnSpPr>
      <xdr:spPr>
        <a:xfrm flipV="1">
          <a:off x="4634865" y="13481413"/>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159493</xdr:rowOff>
    </xdr:from>
    <xdr:ext cx="405111" cy="259045"/>
    <xdr:sp macro="" textlink="">
      <xdr:nvSpPr>
        <xdr:cNvPr id="280" name="【福祉施設】&#10;有形固定資産減価償却率最小値テキスト"/>
        <xdr:cNvSpPr txBox="1"/>
      </xdr:nvSpPr>
      <xdr:spPr>
        <a:xfrm>
          <a:off x="4673600" y="1490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155666</xdr:rowOff>
    </xdr:from>
    <xdr:to>
      <xdr:col>24</xdr:col>
      <xdr:colOff>152400</xdr:colOff>
      <xdr:row>86</xdr:row>
      <xdr:rowOff>155666</xdr:rowOff>
    </xdr:to>
    <xdr:cxnSp macro="">
      <xdr:nvCxnSpPr>
        <xdr:cNvPr id="281" name="直線コネクタ 280"/>
        <xdr:cNvCxnSpPr/>
      </xdr:nvCxnSpPr>
      <xdr:spPr>
        <a:xfrm>
          <a:off x="4546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54990</xdr:rowOff>
    </xdr:from>
    <xdr:ext cx="405111" cy="259045"/>
    <xdr:sp macro="" textlink="">
      <xdr:nvSpPr>
        <xdr:cNvPr id="282" name="【福祉施設】&#10;有形固定資産減価償却率最大値テキスト"/>
        <xdr:cNvSpPr txBox="1"/>
      </xdr:nvSpPr>
      <xdr:spPr>
        <a:xfrm>
          <a:off x="4673600" y="1325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108313</xdr:rowOff>
    </xdr:from>
    <xdr:to>
      <xdr:col>24</xdr:col>
      <xdr:colOff>152400</xdr:colOff>
      <xdr:row>78</xdr:row>
      <xdr:rowOff>108313</xdr:rowOff>
    </xdr:to>
    <xdr:cxnSp macro="">
      <xdr:nvCxnSpPr>
        <xdr:cNvPr id="283" name="直線コネクタ 282"/>
        <xdr:cNvCxnSpPr/>
      </xdr:nvCxnSpPr>
      <xdr:spPr>
        <a:xfrm>
          <a:off x="4546600" y="1348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18341</xdr:rowOff>
    </xdr:from>
    <xdr:ext cx="405111" cy="259045"/>
    <xdr:sp macro="" textlink="">
      <xdr:nvSpPr>
        <xdr:cNvPr id="284" name="【福祉施設】&#10;有形固定資産減価償却率平均値テキスト"/>
        <xdr:cNvSpPr txBox="1"/>
      </xdr:nvSpPr>
      <xdr:spPr>
        <a:xfrm>
          <a:off x="4673600" y="14077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166914</xdr:rowOff>
    </xdr:from>
    <xdr:to>
      <xdr:col>24</xdr:col>
      <xdr:colOff>114300</xdr:colOff>
      <xdr:row>83</xdr:row>
      <xdr:rowOff>97064</xdr:rowOff>
    </xdr:to>
    <xdr:sp macro="" textlink="">
      <xdr:nvSpPr>
        <xdr:cNvPr id="285" name="フローチャート: 判断 284"/>
        <xdr:cNvSpPr/>
      </xdr:nvSpPr>
      <xdr:spPr>
        <a:xfrm>
          <a:off x="45847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111398</xdr:rowOff>
    </xdr:from>
    <xdr:to>
      <xdr:col>20</xdr:col>
      <xdr:colOff>38100</xdr:colOff>
      <xdr:row>83</xdr:row>
      <xdr:rowOff>41548</xdr:rowOff>
    </xdr:to>
    <xdr:sp macro="" textlink="">
      <xdr:nvSpPr>
        <xdr:cNvPr id="286" name="フローチャート: 判断 285"/>
        <xdr:cNvSpPr/>
      </xdr:nvSpPr>
      <xdr:spPr>
        <a:xfrm>
          <a:off x="3746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73842</xdr:rowOff>
    </xdr:from>
    <xdr:to>
      <xdr:col>15</xdr:col>
      <xdr:colOff>101600</xdr:colOff>
      <xdr:row>83</xdr:row>
      <xdr:rowOff>3992</xdr:rowOff>
    </xdr:to>
    <xdr:sp macro="" textlink="">
      <xdr:nvSpPr>
        <xdr:cNvPr id="287" name="フローチャート: 判断 286"/>
        <xdr:cNvSpPr/>
      </xdr:nvSpPr>
      <xdr:spPr>
        <a:xfrm>
          <a:off x="28575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99968</xdr:rowOff>
    </xdr:from>
    <xdr:to>
      <xdr:col>10</xdr:col>
      <xdr:colOff>165100</xdr:colOff>
      <xdr:row>83</xdr:row>
      <xdr:rowOff>30118</xdr:rowOff>
    </xdr:to>
    <xdr:sp macro="" textlink="">
      <xdr:nvSpPr>
        <xdr:cNvPr id="288" name="フローチャート: 判断 287"/>
        <xdr:cNvSpPr/>
      </xdr:nvSpPr>
      <xdr:spPr>
        <a:xfrm>
          <a:off x="1968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142421</xdr:rowOff>
    </xdr:from>
    <xdr:to>
      <xdr:col>6</xdr:col>
      <xdr:colOff>38100</xdr:colOff>
      <xdr:row>83</xdr:row>
      <xdr:rowOff>72571</xdr:rowOff>
    </xdr:to>
    <xdr:sp macro="" textlink="">
      <xdr:nvSpPr>
        <xdr:cNvPr id="289" name="フローチャート: 判断 288"/>
        <xdr:cNvSpPr/>
      </xdr:nvSpPr>
      <xdr:spPr>
        <a:xfrm>
          <a:off x="1079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116295</xdr:rowOff>
    </xdr:from>
    <xdr:to>
      <xdr:col>24</xdr:col>
      <xdr:colOff>114300</xdr:colOff>
      <xdr:row>85</xdr:row>
      <xdr:rowOff>46445</xdr:rowOff>
    </xdr:to>
    <xdr:sp macro="" textlink="">
      <xdr:nvSpPr>
        <xdr:cNvPr id="295" name="楕円 294"/>
        <xdr:cNvSpPr/>
      </xdr:nvSpPr>
      <xdr:spPr>
        <a:xfrm>
          <a:off x="4584700" y="1451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94722</xdr:rowOff>
    </xdr:from>
    <xdr:ext cx="405111" cy="259045"/>
    <xdr:sp macro="" textlink="">
      <xdr:nvSpPr>
        <xdr:cNvPr id="296" name="【福祉施設】&#10;有形固定資産減価償却率該当値テキスト"/>
        <xdr:cNvSpPr txBox="1"/>
      </xdr:nvSpPr>
      <xdr:spPr>
        <a:xfrm>
          <a:off x="4673600" y="1449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86905</xdr:rowOff>
    </xdr:from>
    <xdr:to>
      <xdr:col>20</xdr:col>
      <xdr:colOff>38100</xdr:colOff>
      <xdr:row>85</xdr:row>
      <xdr:rowOff>17055</xdr:rowOff>
    </xdr:to>
    <xdr:sp macro="" textlink="">
      <xdr:nvSpPr>
        <xdr:cNvPr id="297" name="楕円 296"/>
        <xdr:cNvSpPr/>
      </xdr:nvSpPr>
      <xdr:spPr>
        <a:xfrm>
          <a:off x="3746500" y="1448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137705</xdr:rowOff>
    </xdr:from>
    <xdr:to>
      <xdr:col>24</xdr:col>
      <xdr:colOff>63500</xdr:colOff>
      <xdr:row>84</xdr:row>
      <xdr:rowOff>167095</xdr:rowOff>
    </xdr:to>
    <xdr:cxnSp macro="">
      <xdr:nvCxnSpPr>
        <xdr:cNvPr id="298" name="直線コネクタ 297"/>
        <xdr:cNvCxnSpPr/>
      </xdr:nvCxnSpPr>
      <xdr:spPr>
        <a:xfrm>
          <a:off x="3797300" y="14539505"/>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5262</xdr:rowOff>
    </xdr:from>
    <xdr:to>
      <xdr:col>15</xdr:col>
      <xdr:colOff>101600</xdr:colOff>
      <xdr:row>84</xdr:row>
      <xdr:rowOff>106862</xdr:rowOff>
    </xdr:to>
    <xdr:sp macro="" textlink="">
      <xdr:nvSpPr>
        <xdr:cNvPr id="299" name="楕円 298"/>
        <xdr:cNvSpPr/>
      </xdr:nvSpPr>
      <xdr:spPr>
        <a:xfrm>
          <a:off x="2857500" y="1440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56062</xdr:rowOff>
    </xdr:from>
    <xdr:to>
      <xdr:col>19</xdr:col>
      <xdr:colOff>177800</xdr:colOff>
      <xdr:row>84</xdr:row>
      <xdr:rowOff>137705</xdr:rowOff>
    </xdr:to>
    <xdr:cxnSp macro="">
      <xdr:nvCxnSpPr>
        <xdr:cNvPr id="300" name="直線コネクタ 299"/>
        <xdr:cNvCxnSpPr/>
      </xdr:nvCxnSpPr>
      <xdr:spPr>
        <a:xfrm>
          <a:off x="2908300" y="1445786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142421</xdr:rowOff>
    </xdr:from>
    <xdr:to>
      <xdr:col>10</xdr:col>
      <xdr:colOff>165100</xdr:colOff>
      <xdr:row>84</xdr:row>
      <xdr:rowOff>72571</xdr:rowOff>
    </xdr:to>
    <xdr:sp macro="" textlink="">
      <xdr:nvSpPr>
        <xdr:cNvPr id="301" name="楕円 300"/>
        <xdr:cNvSpPr/>
      </xdr:nvSpPr>
      <xdr:spPr>
        <a:xfrm>
          <a:off x="1968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21771</xdr:rowOff>
    </xdr:from>
    <xdr:to>
      <xdr:col>15</xdr:col>
      <xdr:colOff>50800</xdr:colOff>
      <xdr:row>84</xdr:row>
      <xdr:rowOff>56062</xdr:rowOff>
    </xdr:to>
    <xdr:cxnSp macro="">
      <xdr:nvCxnSpPr>
        <xdr:cNvPr id="302" name="直線コネクタ 301"/>
        <xdr:cNvCxnSpPr/>
      </xdr:nvCxnSpPr>
      <xdr:spPr>
        <a:xfrm>
          <a:off x="2019300" y="1442357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58075</xdr:rowOff>
    </xdr:from>
    <xdr:ext cx="405111" cy="259045"/>
    <xdr:sp macro="" textlink="">
      <xdr:nvSpPr>
        <xdr:cNvPr id="303" name="n_1aveValue【福祉施設】&#10;有形固定資産減価償却率"/>
        <xdr:cNvSpPr txBox="1"/>
      </xdr:nvSpPr>
      <xdr:spPr>
        <a:xfrm>
          <a:off x="35820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20519</xdr:rowOff>
    </xdr:from>
    <xdr:ext cx="405111" cy="259045"/>
    <xdr:sp macro="" textlink="">
      <xdr:nvSpPr>
        <xdr:cNvPr id="304" name="n_2aveValue【福祉施設】&#10;有形固定資産減価償却率"/>
        <xdr:cNvSpPr txBox="1"/>
      </xdr:nvSpPr>
      <xdr:spPr>
        <a:xfrm>
          <a:off x="2705744" y="1390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46645</xdr:rowOff>
    </xdr:from>
    <xdr:ext cx="405111" cy="259045"/>
    <xdr:sp macro="" textlink="">
      <xdr:nvSpPr>
        <xdr:cNvPr id="305" name="n_3aveValue【福祉施設】&#10;有形固定資産減価償却率"/>
        <xdr:cNvSpPr txBox="1"/>
      </xdr:nvSpPr>
      <xdr:spPr>
        <a:xfrm>
          <a:off x="1816744" y="1393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89098</xdr:rowOff>
    </xdr:from>
    <xdr:ext cx="405111" cy="259045"/>
    <xdr:sp macro="" textlink="">
      <xdr:nvSpPr>
        <xdr:cNvPr id="306" name="n_4aveValue【福祉施設】&#10;有形固定資産減価償却率"/>
        <xdr:cNvSpPr txBox="1"/>
      </xdr:nvSpPr>
      <xdr:spPr>
        <a:xfrm>
          <a:off x="9277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8182</xdr:rowOff>
    </xdr:from>
    <xdr:ext cx="405111" cy="259045"/>
    <xdr:sp macro="" textlink="">
      <xdr:nvSpPr>
        <xdr:cNvPr id="307" name="n_1mainValue【福祉施設】&#10;有形固定資産減価償却率"/>
        <xdr:cNvSpPr txBox="1"/>
      </xdr:nvSpPr>
      <xdr:spPr>
        <a:xfrm>
          <a:off x="3582044" y="1458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97989</xdr:rowOff>
    </xdr:from>
    <xdr:ext cx="405111" cy="259045"/>
    <xdr:sp macro="" textlink="">
      <xdr:nvSpPr>
        <xdr:cNvPr id="308" name="n_2mainValue【福祉施設】&#10;有形固定資産減価償却率"/>
        <xdr:cNvSpPr txBox="1"/>
      </xdr:nvSpPr>
      <xdr:spPr>
        <a:xfrm>
          <a:off x="2705744" y="1449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63698</xdr:rowOff>
    </xdr:from>
    <xdr:ext cx="405111" cy="259045"/>
    <xdr:sp macro="" textlink="">
      <xdr:nvSpPr>
        <xdr:cNvPr id="309" name="n_3mainValue【福祉施設】&#10;有形固定資産減価償却率"/>
        <xdr:cNvSpPr txBox="1"/>
      </xdr:nvSpPr>
      <xdr:spPr>
        <a:xfrm>
          <a:off x="1816744" y="1446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0" name="正方形/長方形 30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1" name="正方形/長方形 31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2" name="正方形/長方形 31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3" name="正方形/長方形 31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4" name="正方形/長方形 31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5" name="正方形/長方形 31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6" name="正方形/長方形 31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7" name="正方形/長方形 31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8" name="テキスト ボックス 31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9" name="直線コネクタ 31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0" name="直線コネクタ 31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1" name="テキスト ボックス 32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2" name="直線コネクタ 32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3" name="テキスト ボックス 32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4" name="直線コネクタ 32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5" name="テキスト ボックス 32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6" name="直線コネクタ 32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7" name="テキスト ボックス 32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8" name="直線コネクタ 32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9" name="テキスト ボックス 32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0" name="直線コネクタ 32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1" name="テキスト ボックス 33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26670</xdr:rowOff>
    </xdr:from>
    <xdr:to>
      <xdr:col>54</xdr:col>
      <xdr:colOff>189865</xdr:colOff>
      <xdr:row>86</xdr:row>
      <xdr:rowOff>93345</xdr:rowOff>
    </xdr:to>
    <xdr:cxnSp macro="">
      <xdr:nvCxnSpPr>
        <xdr:cNvPr id="333" name="直線コネクタ 332"/>
        <xdr:cNvCxnSpPr/>
      </xdr:nvCxnSpPr>
      <xdr:spPr>
        <a:xfrm flipV="1">
          <a:off x="10476865" y="13399770"/>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34" name="【福祉施設】&#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35" name="直線コネクタ 334"/>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144797</xdr:rowOff>
    </xdr:from>
    <xdr:ext cx="469744" cy="259045"/>
    <xdr:sp macro="" textlink="">
      <xdr:nvSpPr>
        <xdr:cNvPr id="336" name="【福祉施設】&#10;一人当たり面積最大値テキスト"/>
        <xdr:cNvSpPr txBox="1"/>
      </xdr:nvSpPr>
      <xdr:spPr>
        <a:xfrm>
          <a:off x="10515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26670</xdr:rowOff>
    </xdr:from>
    <xdr:to>
      <xdr:col>55</xdr:col>
      <xdr:colOff>88900</xdr:colOff>
      <xdr:row>78</xdr:row>
      <xdr:rowOff>26670</xdr:rowOff>
    </xdr:to>
    <xdr:cxnSp macro="">
      <xdr:nvCxnSpPr>
        <xdr:cNvPr id="337" name="直線コネクタ 336"/>
        <xdr:cNvCxnSpPr/>
      </xdr:nvCxnSpPr>
      <xdr:spPr>
        <a:xfrm>
          <a:off x="10388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103522</xdr:rowOff>
    </xdr:from>
    <xdr:ext cx="469744" cy="259045"/>
    <xdr:sp macro="" textlink="">
      <xdr:nvSpPr>
        <xdr:cNvPr id="338" name="【福祉施設】&#10;一人当たり面積平均値テキスト"/>
        <xdr:cNvSpPr txBox="1"/>
      </xdr:nvSpPr>
      <xdr:spPr>
        <a:xfrm>
          <a:off x="10515600" y="14333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80645</xdr:rowOff>
    </xdr:from>
    <xdr:to>
      <xdr:col>55</xdr:col>
      <xdr:colOff>50800</xdr:colOff>
      <xdr:row>85</xdr:row>
      <xdr:rowOff>10795</xdr:rowOff>
    </xdr:to>
    <xdr:sp macro="" textlink="">
      <xdr:nvSpPr>
        <xdr:cNvPr id="339" name="フローチャート: 判断 338"/>
        <xdr:cNvSpPr/>
      </xdr:nvSpPr>
      <xdr:spPr>
        <a:xfrm>
          <a:off x="10426700" y="1448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61595</xdr:rowOff>
    </xdr:from>
    <xdr:to>
      <xdr:col>50</xdr:col>
      <xdr:colOff>165100</xdr:colOff>
      <xdr:row>84</xdr:row>
      <xdr:rowOff>163195</xdr:rowOff>
    </xdr:to>
    <xdr:sp macro="" textlink="">
      <xdr:nvSpPr>
        <xdr:cNvPr id="340" name="フローチャート: 判断 339"/>
        <xdr:cNvSpPr/>
      </xdr:nvSpPr>
      <xdr:spPr>
        <a:xfrm>
          <a:off x="9588500" y="14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67311</xdr:rowOff>
    </xdr:from>
    <xdr:to>
      <xdr:col>46</xdr:col>
      <xdr:colOff>38100</xdr:colOff>
      <xdr:row>84</xdr:row>
      <xdr:rowOff>168911</xdr:rowOff>
    </xdr:to>
    <xdr:sp macro="" textlink="">
      <xdr:nvSpPr>
        <xdr:cNvPr id="341" name="フローチャート: 判断 340"/>
        <xdr:cNvSpPr/>
      </xdr:nvSpPr>
      <xdr:spPr>
        <a:xfrm>
          <a:off x="8699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17780</xdr:rowOff>
    </xdr:from>
    <xdr:to>
      <xdr:col>41</xdr:col>
      <xdr:colOff>101600</xdr:colOff>
      <xdr:row>84</xdr:row>
      <xdr:rowOff>119380</xdr:rowOff>
    </xdr:to>
    <xdr:sp macro="" textlink="">
      <xdr:nvSpPr>
        <xdr:cNvPr id="342" name="フローチャート: 判断 341"/>
        <xdr:cNvSpPr/>
      </xdr:nvSpPr>
      <xdr:spPr>
        <a:xfrm>
          <a:off x="7810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53975</xdr:rowOff>
    </xdr:from>
    <xdr:to>
      <xdr:col>36</xdr:col>
      <xdr:colOff>165100</xdr:colOff>
      <xdr:row>84</xdr:row>
      <xdr:rowOff>155575</xdr:rowOff>
    </xdr:to>
    <xdr:sp macro="" textlink="">
      <xdr:nvSpPr>
        <xdr:cNvPr id="343" name="フローチャート: 判断 342"/>
        <xdr:cNvSpPr/>
      </xdr:nvSpPr>
      <xdr:spPr>
        <a:xfrm>
          <a:off x="69215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4" name="テキスト ボックス 34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5" name="テキスト ボックス 34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6" name="テキスト ボックス 34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7" name="テキスト ボックス 34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8" name="テキスト ボックス 34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143511</xdr:rowOff>
    </xdr:from>
    <xdr:to>
      <xdr:col>55</xdr:col>
      <xdr:colOff>50800</xdr:colOff>
      <xdr:row>86</xdr:row>
      <xdr:rowOff>73661</xdr:rowOff>
    </xdr:to>
    <xdr:sp macro="" textlink="">
      <xdr:nvSpPr>
        <xdr:cNvPr id="349" name="楕円 348"/>
        <xdr:cNvSpPr/>
      </xdr:nvSpPr>
      <xdr:spPr>
        <a:xfrm>
          <a:off x="104267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58438</xdr:rowOff>
    </xdr:from>
    <xdr:ext cx="469744" cy="259045"/>
    <xdr:sp macro="" textlink="">
      <xdr:nvSpPr>
        <xdr:cNvPr id="350" name="【福祉施設】&#10;一人当たり面積該当値テキスト"/>
        <xdr:cNvSpPr txBox="1"/>
      </xdr:nvSpPr>
      <xdr:spPr>
        <a:xfrm>
          <a:off x="10515600" y="1463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145414</xdr:rowOff>
    </xdr:from>
    <xdr:to>
      <xdr:col>50</xdr:col>
      <xdr:colOff>165100</xdr:colOff>
      <xdr:row>86</xdr:row>
      <xdr:rowOff>75564</xdr:rowOff>
    </xdr:to>
    <xdr:sp macro="" textlink="">
      <xdr:nvSpPr>
        <xdr:cNvPr id="351" name="楕円 350"/>
        <xdr:cNvSpPr/>
      </xdr:nvSpPr>
      <xdr:spPr>
        <a:xfrm>
          <a:off x="9588500" y="1471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22861</xdr:rowOff>
    </xdr:from>
    <xdr:to>
      <xdr:col>55</xdr:col>
      <xdr:colOff>0</xdr:colOff>
      <xdr:row>86</xdr:row>
      <xdr:rowOff>24764</xdr:rowOff>
    </xdr:to>
    <xdr:cxnSp macro="">
      <xdr:nvCxnSpPr>
        <xdr:cNvPr id="352" name="直線コネクタ 351"/>
        <xdr:cNvCxnSpPr/>
      </xdr:nvCxnSpPr>
      <xdr:spPr>
        <a:xfrm flipV="1">
          <a:off x="9639300" y="14767561"/>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170180</xdr:rowOff>
    </xdr:from>
    <xdr:to>
      <xdr:col>46</xdr:col>
      <xdr:colOff>38100</xdr:colOff>
      <xdr:row>86</xdr:row>
      <xdr:rowOff>100330</xdr:rowOff>
    </xdr:to>
    <xdr:sp macro="" textlink="">
      <xdr:nvSpPr>
        <xdr:cNvPr id="353" name="楕円 352"/>
        <xdr:cNvSpPr/>
      </xdr:nvSpPr>
      <xdr:spPr>
        <a:xfrm>
          <a:off x="8699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24764</xdr:rowOff>
    </xdr:from>
    <xdr:to>
      <xdr:col>50</xdr:col>
      <xdr:colOff>114300</xdr:colOff>
      <xdr:row>86</xdr:row>
      <xdr:rowOff>49530</xdr:rowOff>
    </xdr:to>
    <xdr:cxnSp macro="">
      <xdr:nvCxnSpPr>
        <xdr:cNvPr id="354" name="直線コネクタ 353"/>
        <xdr:cNvCxnSpPr/>
      </xdr:nvCxnSpPr>
      <xdr:spPr>
        <a:xfrm flipV="1">
          <a:off x="8750300" y="14769464"/>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636</xdr:rowOff>
    </xdr:from>
    <xdr:to>
      <xdr:col>41</xdr:col>
      <xdr:colOff>101600</xdr:colOff>
      <xdr:row>86</xdr:row>
      <xdr:rowOff>102236</xdr:rowOff>
    </xdr:to>
    <xdr:sp macro="" textlink="">
      <xdr:nvSpPr>
        <xdr:cNvPr id="355" name="楕円 354"/>
        <xdr:cNvSpPr/>
      </xdr:nvSpPr>
      <xdr:spPr>
        <a:xfrm>
          <a:off x="7810500" y="1474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49530</xdr:rowOff>
    </xdr:from>
    <xdr:to>
      <xdr:col>45</xdr:col>
      <xdr:colOff>177800</xdr:colOff>
      <xdr:row>86</xdr:row>
      <xdr:rowOff>51436</xdr:rowOff>
    </xdr:to>
    <xdr:cxnSp macro="">
      <xdr:nvCxnSpPr>
        <xdr:cNvPr id="356" name="直線コネクタ 355"/>
        <xdr:cNvCxnSpPr/>
      </xdr:nvCxnSpPr>
      <xdr:spPr>
        <a:xfrm flipV="1">
          <a:off x="7861300" y="1479423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8272</xdr:rowOff>
    </xdr:from>
    <xdr:ext cx="469744" cy="259045"/>
    <xdr:sp macro="" textlink="">
      <xdr:nvSpPr>
        <xdr:cNvPr id="357" name="n_1aveValue【福祉施設】&#10;一人当たり面積"/>
        <xdr:cNvSpPr txBox="1"/>
      </xdr:nvSpPr>
      <xdr:spPr>
        <a:xfrm>
          <a:off x="9391727" y="1423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13988</xdr:rowOff>
    </xdr:from>
    <xdr:ext cx="469744" cy="259045"/>
    <xdr:sp macro="" textlink="">
      <xdr:nvSpPr>
        <xdr:cNvPr id="358" name="n_2aveValue【福祉施設】&#10;一人当たり面積"/>
        <xdr:cNvSpPr txBox="1"/>
      </xdr:nvSpPr>
      <xdr:spPr>
        <a:xfrm>
          <a:off x="8515427" y="142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135907</xdr:rowOff>
    </xdr:from>
    <xdr:ext cx="469744" cy="259045"/>
    <xdr:sp macro="" textlink="">
      <xdr:nvSpPr>
        <xdr:cNvPr id="359" name="n_3aveValue【福祉施設】&#10;一人当たり面積"/>
        <xdr:cNvSpPr txBox="1"/>
      </xdr:nvSpPr>
      <xdr:spPr>
        <a:xfrm>
          <a:off x="7626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652</xdr:rowOff>
    </xdr:from>
    <xdr:ext cx="469744" cy="259045"/>
    <xdr:sp macro="" textlink="">
      <xdr:nvSpPr>
        <xdr:cNvPr id="360" name="n_4aveValue【福祉施設】&#10;一人当たり面積"/>
        <xdr:cNvSpPr txBox="1"/>
      </xdr:nvSpPr>
      <xdr:spPr>
        <a:xfrm>
          <a:off x="6737427" y="1423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66691</xdr:rowOff>
    </xdr:from>
    <xdr:ext cx="469744" cy="259045"/>
    <xdr:sp macro="" textlink="">
      <xdr:nvSpPr>
        <xdr:cNvPr id="361" name="n_1mainValue【福祉施設】&#10;一人当たり面積"/>
        <xdr:cNvSpPr txBox="1"/>
      </xdr:nvSpPr>
      <xdr:spPr>
        <a:xfrm>
          <a:off x="9391727" y="1481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91457</xdr:rowOff>
    </xdr:from>
    <xdr:ext cx="469744" cy="259045"/>
    <xdr:sp macro="" textlink="">
      <xdr:nvSpPr>
        <xdr:cNvPr id="362" name="n_2mainValue【福祉施設】&#10;一人当たり面積"/>
        <xdr:cNvSpPr txBox="1"/>
      </xdr:nvSpPr>
      <xdr:spPr>
        <a:xfrm>
          <a:off x="8515427"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93363</xdr:rowOff>
    </xdr:from>
    <xdr:ext cx="469744" cy="259045"/>
    <xdr:sp macro="" textlink="">
      <xdr:nvSpPr>
        <xdr:cNvPr id="363" name="n_3mainValue【福祉施設】&#10;一人当たり面積"/>
        <xdr:cNvSpPr txBox="1"/>
      </xdr:nvSpPr>
      <xdr:spPr>
        <a:xfrm>
          <a:off x="7626427" y="1483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4" name="正方形/長方形 36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5" name="正方形/長方形 36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6" name="正方形/長方形 36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7" name="正方形/長方形 36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8" name="正方形/長方形 36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9" name="正方形/長方形 36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0" name="正方形/長方形 36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1" name="正方形/長方形 37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2" name="テキスト ボックス 37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3" name="直線コネクタ 37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4" name="テキスト ボックス 37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5" name="直線コネクタ 37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6" name="テキスト ボックス 375"/>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7" name="直線コネクタ 37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8" name="テキスト ボックス 37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9" name="直線コネクタ 37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0" name="テキスト ボックス 37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81" name="直線コネクタ 38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82" name="テキスト ボックス 38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3" name="直線コネクタ 38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84" name="テキスト ボックス 38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5" name="直線コネクタ 38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6" name="テキスト ボックス 385"/>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70486</xdr:rowOff>
    </xdr:from>
    <xdr:to>
      <xdr:col>24</xdr:col>
      <xdr:colOff>62865</xdr:colOff>
      <xdr:row>108</xdr:row>
      <xdr:rowOff>139064</xdr:rowOff>
    </xdr:to>
    <xdr:cxnSp macro="">
      <xdr:nvCxnSpPr>
        <xdr:cNvPr id="388" name="直線コネクタ 387"/>
        <xdr:cNvCxnSpPr/>
      </xdr:nvCxnSpPr>
      <xdr:spPr>
        <a:xfrm flipV="1">
          <a:off x="4634865" y="17215486"/>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142891</xdr:rowOff>
    </xdr:from>
    <xdr:ext cx="405111" cy="259045"/>
    <xdr:sp macro="" textlink="">
      <xdr:nvSpPr>
        <xdr:cNvPr id="389" name="【市民会館】&#10;有形固定資産減価償却率最小値テキスト"/>
        <xdr:cNvSpPr txBox="1"/>
      </xdr:nvSpPr>
      <xdr:spPr>
        <a:xfrm>
          <a:off x="4673600" y="1865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139064</xdr:rowOff>
    </xdr:from>
    <xdr:to>
      <xdr:col>24</xdr:col>
      <xdr:colOff>152400</xdr:colOff>
      <xdr:row>108</xdr:row>
      <xdr:rowOff>139064</xdr:rowOff>
    </xdr:to>
    <xdr:cxnSp macro="">
      <xdr:nvCxnSpPr>
        <xdr:cNvPr id="390" name="直線コネクタ 389"/>
        <xdr:cNvCxnSpPr/>
      </xdr:nvCxnSpPr>
      <xdr:spPr>
        <a:xfrm>
          <a:off x="4546600" y="1865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17163</xdr:rowOff>
    </xdr:from>
    <xdr:ext cx="405111" cy="259045"/>
    <xdr:sp macro="" textlink="">
      <xdr:nvSpPr>
        <xdr:cNvPr id="391" name="【市民会館】&#10;有形固定資産減価償却率最大値テキスト"/>
        <xdr:cNvSpPr txBox="1"/>
      </xdr:nvSpPr>
      <xdr:spPr>
        <a:xfrm>
          <a:off x="4673600" y="16990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70486</xdr:rowOff>
    </xdr:from>
    <xdr:to>
      <xdr:col>24</xdr:col>
      <xdr:colOff>152400</xdr:colOff>
      <xdr:row>100</xdr:row>
      <xdr:rowOff>70486</xdr:rowOff>
    </xdr:to>
    <xdr:cxnSp macro="">
      <xdr:nvCxnSpPr>
        <xdr:cNvPr id="392" name="直線コネクタ 391"/>
        <xdr:cNvCxnSpPr/>
      </xdr:nvCxnSpPr>
      <xdr:spPr>
        <a:xfrm>
          <a:off x="4546600" y="1721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166388</xdr:rowOff>
    </xdr:from>
    <xdr:ext cx="405111" cy="259045"/>
    <xdr:sp macro="" textlink="">
      <xdr:nvSpPr>
        <xdr:cNvPr id="393" name="【市民会館】&#10;有形固定資産減価償却率平均値テキスト"/>
        <xdr:cNvSpPr txBox="1"/>
      </xdr:nvSpPr>
      <xdr:spPr>
        <a:xfrm>
          <a:off x="4673600" y="17654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143511</xdr:rowOff>
    </xdr:from>
    <xdr:to>
      <xdr:col>24</xdr:col>
      <xdr:colOff>114300</xdr:colOff>
      <xdr:row>104</xdr:row>
      <xdr:rowOff>73661</xdr:rowOff>
    </xdr:to>
    <xdr:sp macro="" textlink="">
      <xdr:nvSpPr>
        <xdr:cNvPr id="394" name="フローチャート: 判断 393"/>
        <xdr:cNvSpPr/>
      </xdr:nvSpPr>
      <xdr:spPr>
        <a:xfrm>
          <a:off x="45847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145414</xdr:rowOff>
    </xdr:from>
    <xdr:to>
      <xdr:col>20</xdr:col>
      <xdr:colOff>38100</xdr:colOff>
      <xdr:row>104</xdr:row>
      <xdr:rowOff>75564</xdr:rowOff>
    </xdr:to>
    <xdr:sp macro="" textlink="">
      <xdr:nvSpPr>
        <xdr:cNvPr id="395" name="フローチャート: 判断 394"/>
        <xdr:cNvSpPr/>
      </xdr:nvSpPr>
      <xdr:spPr>
        <a:xfrm>
          <a:off x="3746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92075</xdr:rowOff>
    </xdr:from>
    <xdr:to>
      <xdr:col>15</xdr:col>
      <xdr:colOff>101600</xdr:colOff>
      <xdr:row>104</xdr:row>
      <xdr:rowOff>22225</xdr:rowOff>
    </xdr:to>
    <xdr:sp macro="" textlink="">
      <xdr:nvSpPr>
        <xdr:cNvPr id="396" name="フローチャート: 判断 395"/>
        <xdr:cNvSpPr/>
      </xdr:nvSpPr>
      <xdr:spPr>
        <a:xfrm>
          <a:off x="2857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80645</xdr:rowOff>
    </xdr:from>
    <xdr:to>
      <xdr:col>10</xdr:col>
      <xdr:colOff>165100</xdr:colOff>
      <xdr:row>104</xdr:row>
      <xdr:rowOff>10795</xdr:rowOff>
    </xdr:to>
    <xdr:sp macro="" textlink="">
      <xdr:nvSpPr>
        <xdr:cNvPr id="397" name="フローチャート: 判断 396"/>
        <xdr:cNvSpPr/>
      </xdr:nvSpPr>
      <xdr:spPr>
        <a:xfrm>
          <a:off x="19685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162561</xdr:rowOff>
    </xdr:from>
    <xdr:to>
      <xdr:col>6</xdr:col>
      <xdr:colOff>38100</xdr:colOff>
      <xdr:row>103</xdr:row>
      <xdr:rowOff>92711</xdr:rowOff>
    </xdr:to>
    <xdr:sp macro="" textlink="">
      <xdr:nvSpPr>
        <xdr:cNvPr id="398" name="フローチャート: 判断 397"/>
        <xdr:cNvSpPr/>
      </xdr:nvSpPr>
      <xdr:spPr>
        <a:xfrm>
          <a:off x="1079500" y="1765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9" name="テキスト ボックス 39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0" name="テキスト ボックス 39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1" name="テキスト ボックス 40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2" name="テキスト ボックス 40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3" name="テキスト ボックス 40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143511</xdr:rowOff>
    </xdr:from>
    <xdr:to>
      <xdr:col>24</xdr:col>
      <xdr:colOff>114300</xdr:colOff>
      <xdr:row>106</xdr:row>
      <xdr:rowOff>73661</xdr:rowOff>
    </xdr:to>
    <xdr:sp macro="" textlink="">
      <xdr:nvSpPr>
        <xdr:cNvPr id="404" name="楕円 403"/>
        <xdr:cNvSpPr/>
      </xdr:nvSpPr>
      <xdr:spPr>
        <a:xfrm>
          <a:off x="45847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121938</xdr:rowOff>
    </xdr:from>
    <xdr:ext cx="405111" cy="259045"/>
    <xdr:sp macro="" textlink="">
      <xdr:nvSpPr>
        <xdr:cNvPr id="405" name="【市民会館】&#10;有形固定資産減価償却率該当値テキスト"/>
        <xdr:cNvSpPr txBox="1"/>
      </xdr:nvSpPr>
      <xdr:spPr>
        <a:xfrm>
          <a:off x="4673600" y="1812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111125</xdr:rowOff>
    </xdr:from>
    <xdr:to>
      <xdr:col>20</xdr:col>
      <xdr:colOff>38100</xdr:colOff>
      <xdr:row>106</xdr:row>
      <xdr:rowOff>41275</xdr:rowOff>
    </xdr:to>
    <xdr:sp macro="" textlink="">
      <xdr:nvSpPr>
        <xdr:cNvPr id="406" name="楕円 405"/>
        <xdr:cNvSpPr/>
      </xdr:nvSpPr>
      <xdr:spPr>
        <a:xfrm>
          <a:off x="3746500" y="181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161925</xdr:rowOff>
    </xdr:from>
    <xdr:to>
      <xdr:col>24</xdr:col>
      <xdr:colOff>63500</xdr:colOff>
      <xdr:row>106</xdr:row>
      <xdr:rowOff>22861</xdr:rowOff>
    </xdr:to>
    <xdr:cxnSp macro="">
      <xdr:nvCxnSpPr>
        <xdr:cNvPr id="407" name="直線コネクタ 406"/>
        <xdr:cNvCxnSpPr/>
      </xdr:nvCxnSpPr>
      <xdr:spPr>
        <a:xfrm>
          <a:off x="3797300" y="18164175"/>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78739</xdr:rowOff>
    </xdr:from>
    <xdr:to>
      <xdr:col>15</xdr:col>
      <xdr:colOff>101600</xdr:colOff>
      <xdr:row>106</xdr:row>
      <xdr:rowOff>8889</xdr:rowOff>
    </xdr:to>
    <xdr:sp macro="" textlink="">
      <xdr:nvSpPr>
        <xdr:cNvPr id="408" name="楕円 407"/>
        <xdr:cNvSpPr/>
      </xdr:nvSpPr>
      <xdr:spPr>
        <a:xfrm>
          <a:off x="28575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129539</xdr:rowOff>
    </xdr:from>
    <xdr:to>
      <xdr:col>19</xdr:col>
      <xdr:colOff>177800</xdr:colOff>
      <xdr:row>105</xdr:row>
      <xdr:rowOff>161925</xdr:rowOff>
    </xdr:to>
    <xdr:cxnSp macro="">
      <xdr:nvCxnSpPr>
        <xdr:cNvPr id="409" name="直線コネクタ 408"/>
        <xdr:cNvCxnSpPr/>
      </xdr:nvCxnSpPr>
      <xdr:spPr>
        <a:xfrm>
          <a:off x="2908300" y="18131789"/>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42545</xdr:rowOff>
    </xdr:from>
    <xdr:to>
      <xdr:col>10</xdr:col>
      <xdr:colOff>165100</xdr:colOff>
      <xdr:row>105</xdr:row>
      <xdr:rowOff>144145</xdr:rowOff>
    </xdr:to>
    <xdr:sp macro="" textlink="">
      <xdr:nvSpPr>
        <xdr:cNvPr id="410" name="楕円 409"/>
        <xdr:cNvSpPr/>
      </xdr:nvSpPr>
      <xdr:spPr>
        <a:xfrm>
          <a:off x="1968500" y="180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93345</xdr:rowOff>
    </xdr:from>
    <xdr:to>
      <xdr:col>15</xdr:col>
      <xdr:colOff>50800</xdr:colOff>
      <xdr:row>105</xdr:row>
      <xdr:rowOff>129539</xdr:rowOff>
    </xdr:to>
    <xdr:cxnSp macro="">
      <xdr:nvCxnSpPr>
        <xdr:cNvPr id="411" name="直線コネクタ 410"/>
        <xdr:cNvCxnSpPr/>
      </xdr:nvCxnSpPr>
      <xdr:spPr>
        <a:xfrm>
          <a:off x="2019300" y="1809559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92091</xdr:rowOff>
    </xdr:from>
    <xdr:ext cx="405111" cy="259045"/>
    <xdr:sp macro="" textlink="">
      <xdr:nvSpPr>
        <xdr:cNvPr id="412" name="n_1aveValue【市民会館】&#10;有形固定資産減価償却率"/>
        <xdr:cNvSpPr txBox="1"/>
      </xdr:nvSpPr>
      <xdr:spPr>
        <a:xfrm>
          <a:off x="35820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38752</xdr:rowOff>
    </xdr:from>
    <xdr:ext cx="405111" cy="259045"/>
    <xdr:sp macro="" textlink="">
      <xdr:nvSpPr>
        <xdr:cNvPr id="413" name="n_2aveValue【市民会館】&#10;有形固定資産減価償却率"/>
        <xdr:cNvSpPr txBox="1"/>
      </xdr:nvSpPr>
      <xdr:spPr>
        <a:xfrm>
          <a:off x="2705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27322</xdr:rowOff>
    </xdr:from>
    <xdr:ext cx="405111" cy="259045"/>
    <xdr:sp macro="" textlink="">
      <xdr:nvSpPr>
        <xdr:cNvPr id="414" name="n_3aveValue【市民会館】&#10;有形固定資産減価償却率"/>
        <xdr:cNvSpPr txBox="1"/>
      </xdr:nvSpPr>
      <xdr:spPr>
        <a:xfrm>
          <a:off x="1816744"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109238</xdr:rowOff>
    </xdr:from>
    <xdr:ext cx="405111" cy="259045"/>
    <xdr:sp macro="" textlink="">
      <xdr:nvSpPr>
        <xdr:cNvPr id="415" name="n_4aveValue【市民会館】&#10;有形固定資産減価償却率"/>
        <xdr:cNvSpPr txBox="1"/>
      </xdr:nvSpPr>
      <xdr:spPr>
        <a:xfrm>
          <a:off x="9277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32402</xdr:rowOff>
    </xdr:from>
    <xdr:ext cx="405111" cy="259045"/>
    <xdr:sp macro="" textlink="">
      <xdr:nvSpPr>
        <xdr:cNvPr id="416" name="n_1mainValue【市民会館】&#10;有形固定資産減価償却率"/>
        <xdr:cNvSpPr txBox="1"/>
      </xdr:nvSpPr>
      <xdr:spPr>
        <a:xfrm>
          <a:off x="3582044" y="1820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16</xdr:rowOff>
    </xdr:from>
    <xdr:ext cx="405111" cy="259045"/>
    <xdr:sp macro="" textlink="">
      <xdr:nvSpPr>
        <xdr:cNvPr id="417" name="n_2mainValue【市民会館】&#10;有形固定資産減価償却率"/>
        <xdr:cNvSpPr txBox="1"/>
      </xdr:nvSpPr>
      <xdr:spPr>
        <a:xfrm>
          <a:off x="2705744" y="1817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135272</xdr:rowOff>
    </xdr:from>
    <xdr:ext cx="405111" cy="259045"/>
    <xdr:sp macro="" textlink="">
      <xdr:nvSpPr>
        <xdr:cNvPr id="418" name="n_3mainValue【市民会館】&#10;有形固定資産減価償却率"/>
        <xdr:cNvSpPr txBox="1"/>
      </xdr:nvSpPr>
      <xdr:spPr>
        <a:xfrm>
          <a:off x="1816744" y="1813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9" name="正方形/長方形 41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0" name="正方形/長方形 41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1" name="正方形/長方形 42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2" name="正方形/長方形 42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3" name="正方形/長方形 42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4" name="正方形/長方形 42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5" name="正方形/長方形 42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6" name="正方形/長方形 42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7" name="テキスト ボックス 42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8" name="直線コネクタ 42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29" name="直線コネクタ 42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30" name="テキスト ボックス 42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31" name="直線コネクタ 43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32" name="テキスト ボックス 43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33" name="直線コネクタ 43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34" name="テキスト ボックス 43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35" name="直線コネクタ 43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36" name="テキスト ボックス 43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7" name="直線コネクタ 43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38" name="テキスト ボックス 43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39" name="直線コネクタ 43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40" name="テキスト ボックス 43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1" name="直線コネクタ 44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2" name="テキスト ボックス 44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162742</xdr:rowOff>
    </xdr:from>
    <xdr:to>
      <xdr:col>54</xdr:col>
      <xdr:colOff>189865</xdr:colOff>
      <xdr:row>109</xdr:row>
      <xdr:rowOff>2721</xdr:rowOff>
    </xdr:to>
    <xdr:cxnSp macro="">
      <xdr:nvCxnSpPr>
        <xdr:cNvPr id="444" name="直線コネクタ 443"/>
        <xdr:cNvCxnSpPr/>
      </xdr:nvCxnSpPr>
      <xdr:spPr>
        <a:xfrm flipV="1">
          <a:off x="10476865" y="17307742"/>
          <a:ext cx="0" cy="1383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445" name="【市民会館】&#10;一人当たり面積最小値テキスト"/>
        <xdr:cNvSpPr txBox="1"/>
      </xdr:nvSpPr>
      <xdr:spPr>
        <a:xfrm>
          <a:off x="10515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446" name="直線コネクタ 445"/>
        <xdr:cNvCxnSpPr/>
      </xdr:nvCxnSpPr>
      <xdr:spPr>
        <a:xfrm>
          <a:off x="10388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109419</xdr:rowOff>
    </xdr:from>
    <xdr:ext cx="469744" cy="259045"/>
    <xdr:sp macro="" textlink="">
      <xdr:nvSpPr>
        <xdr:cNvPr id="447" name="【市民会館】&#10;一人当たり面積最大値テキスト"/>
        <xdr:cNvSpPr txBox="1"/>
      </xdr:nvSpPr>
      <xdr:spPr>
        <a:xfrm>
          <a:off x="10515600" y="1708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162742</xdr:rowOff>
    </xdr:from>
    <xdr:to>
      <xdr:col>55</xdr:col>
      <xdr:colOff>88900</xdr:colOff>
      <xdr:row>100</xdr:row>
      <xdr:rowOff>162742</xdr:rowOff>
    </xdr:to>
    <xdr:cxnSp macro="">
      <xdr:nvCxnSpPr>
        <xdr:cNvPr id="448" name="直線コネクタ 447"/>
        <xdr:cNvCxnSpPr/>
      </xdr:nvCxnSpPr>
      <xdr:spPr>
        <a:xfrm>
          <a:off x="10388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97263</xdr:rowOff>
    </xdr:from>
    <xdr:ext cx="469744" cy="259045"/>
    <xdr:sp macro="" textlink="">
      <xdr:nvSpPr>
        <xdr:cNvPr id="449" name="【市民会館】&#10;一人当たり面積平均値テキスト"/>
        <xdr:cNvSpPr txBox="1"/>
      </xdr:nvSpPr>
      <xdr:spPr>
        <a:xfrm>
          <a:off x="10515600" y="18099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74386</xdr:rowOff>
    </xdr:from>
    <xdr:to>
      <xdr:col>55</xdr:col>
      <xdr:colOff>50800</xdr:colOff>
      <xdr:row>107</xdr:row>
      <xdr:rowOff>4536</xdr:rowOff>
    </xdr:to>
    <xdr:sp macro="" textlink="">
      <xdr:nvSpPr>
        <xdr:cNvPr id="450" name="フローチャート: 判断 449"/>
        <xdr:cNvSpPr/>
      </xdr:nvSpPr>
      <xdr:spPr>
        <a:xfrm>
          <a:off x="10426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100512</xdr:rowOff>
    </xdr:from>
    <xdr:to>
      <xdr:col>50</xdr:col>
      <xdr:colOff>165100</xdr:colOff>
      <xdr:row>107</xdr:row>
      <xdr:rowOff>30662</xdr:rowOff>
    </xdr:to>
    <xdr:sp macro="" textlink="">
      <xdr:nvSpPr>
        <xdr:cNvPr id="451" name="フローチャート: 判断 450"/>
        <xdr:cNvSpPr/>
      </xdr:nvSpPr>
      <xdr:spPr>
        <a:xfrm>
          <a:off x="9588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36830</xdr:rowOff>
    </xdr:from>
    <xdr:to>
      <xdr:col>46</xdr:col>
      <xdr:colOff>38100</xdr:colOff>
      <xdr:row>106</xdr:row>
      <xdr:rowOff>138430</xdr:rowOff>
    </xdr:to>
    <xdr:sp macro="" textlink="">
      <xdr:nvSpPr>
        <xdr:cNvPr id="452" name="フローチャート: 判断 451"/>
        <xdr:cNvSpPr/>
      </xdr:nvSpPr>
      <xdr:spPr>
        <a:xfrm>
          <a:off x="8699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25400</xdr:rowOff>
    </xdr:from>
    <xdr:to>
      <xdr:col>41</xdr:col>
      <xdr:colOff>101600</xdr:colOff>
      <xdr:row>106</xdr:row>
      <xdr:rowOff>127000</xdr:rowOff>
    </xdr:to>
    <xdr:sp macro="" textlink="">
      <xdr:nvSpPr>
        <xdr:cNvPr id="453" name="フローチャート: 判断 452"/>
        <xdr:cNvSpPr/>
      </xdr:nvSpPr>
      <xdr:spPr>
        <a:xfrm>
          <a:off x="7810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133169</xdr:rowOff>
    </xdr:from>
    <xdr:to>
      <xdr:col>36</xdr:col>
      <xdr:colOff>165100</xdr:colOff>
      <xdr:row>106</xdr:row>
      <xdr:rowOff>63319</xdr:rowOff>
    </xdr:to>
    <xdr:sp macro="" textlink="">
      <xdr:nvSpPr>
        <xdr:cNvPr id="454" name="フローチャート: 判断 453"/>
        <xdr:cNvSpPr/>
      </xdr:nvSpPr>
      <xdr:spPr>
        <a:xfrm>
          <a:off x="6921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5" name="テキスト ボックス 45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6" name="テキスト ボックス 45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7" name="テキスト ボックス 45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8" name="テキスト ボックス 45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9" name="テキスト ボックス 45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17236</xdr:rowOff>
    </xdr:from>
    <xdr:to>
      <xdr:col>55</xdr:col>
      <xdr:colOff>50800</xdr:colOff>
      <xdr:row>107</xdr:row>
      <xdr:rowOff>118836</xdr:rowOff>
    </xdr:to>
    <xdr:sp macro="" textlink="">
      <xdr:nvSpPr>
        <xdr:cNvPr id="460" name="楕円 459"/>
        <xdr:cNvSpPr/>
      </xdr:nvSpPr>
      <xdr:spPr>
        <a:xfrm>
          <a:off x="104267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167113</xdr:rowOff>
    </xdr:from>
    <xdr:ext cx="469744" cy="259045"/>
    <xdr:sp macro="" textlink="">
      <xdr:nvSpPr>
        <xdr:cNvPr id="461" name="【市民会館】&#10;一人当たり面積該当値テキスト"/>
        <xdr:cNvSpPr txBox="1"/>
      </xdr:nvSpPr>
      <xdr:spPr>
        <a:xfrm>
          <a:off x="10515600"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22134</xdr:rowOff>
    </xdr:from>
    <xdr:to>
      <xdr:col>50</xdr:col>
      <xdr:colOff>165100</xdr:colOff>
      <xdr:row>107</xdr:row>
      <xdr:rowOff>123734</xdr:rowOff>
    </xdr:to>
    <xdr:sp macro="" textlink="">
      <xdr:nvSpPr>
        <xdr:cNvPr id="462" name="楕円 461"/>
        <xdr:cNvSpPr/>
      </xdr:nvSpPr>
      <xdr:spPr>
        <a:xfrm>
          <a:off x="9588500" y="183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68036</xdr:rowOff>
    </xdr:from>
    <xdr:to>
      <xdr:col>55</xdr:col>
      <xdr:colOff>0</xdr:colOff>
      <xdr:row>107</xdr:row>
      <xdr:rowOff>72934</xdr:rowOff>
    </xdr:to>
    <xdr:cxnSp macro="">
      <xdr:nvCxnSpPr>
        <xdr:cNvPr id="463" name="直線コネクタ 462"/>
        <xdr:cNvCxnSpPr/>
      </xdr:nvCxnSpPr>
      <xdr:spPr>
        <a:xfrm flipV="1">
          <a:off x="9639300" y="18413186"/>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28666</xdr:rowOff>
    </xdr:from>
    <xdr:to>
      <xdr:col>46</xdr:col>
      <xdr:colOff>38100</xdr:colOff>
      <xdr:row>107</xdr:row>
      <xdr:rowOff>130266</xdr:rowOff>
    </xdr:to>
    <xdr:sp macro="" textlink="">
      <xdr:nvSpPr>
        <xdr:cNvPr id="464" name="楕円 463"/>
        <xdr:cNvSpPr/>
      </xdr:nvSpPr>
      <xdr:spPr>
        <a:xfrm>
          <a:off x="8699500" y="183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72934</xdr:rowOff>
    </xdr:from>
    <xdr:to>
      <xdr:col>50</xdr:col>
      <xdr:colOff>114300</xdr:colOff>
      <xdr:row>107</xdr:row>
      <xdr:rowOff>79466</xdr:rowOff>
    </xdr:to>
    <xdr:cxnSp macro="">
      <xdr:nvCxnSpPr>
        <xdr:cNvPr id="465" name="直線コネクタ 464"/>
        <xdr:cNvCxnSpPr/>
      </xdr:nvCxnSpPr>
      <xdr:spPr>
        <a:xfrm flipV="1">
          <a:off x="8750300" y="1841808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33564</xdr:rowOff>
    </xdr:from>
    <xdr:to>
      <xdr:col>41</xdr:col>
      <xdr:colOff>101600</xdr:colOff>
      <xdr:row>107</xdr:row>
      <xdr:rowOff>135164</xdr:rowOff>
    </xdr:to>
    <xdr:sp macro="" textlink="">
      <xdr:nvSpPr>
        <xdr:cNvPr id="466" name="楕円 465"/>
        <xdr:cNvSpPr/>
      </xdr:nvSpPr>
      <xdr:spPr>
        <a:xfrm>
          <a:off x="7810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79466</xdr:rowOff>
    </xdr:from>
    <xdr:to>
      <xdr:col>45</xdr:col>
      <xdr:colOff>177800</xdr:colOff>
      <xdr:row>107</xdr:row>
      <xdr:rowOff>84364</xdr:rowOff>
    </xdr:to>
    <xdr:cxnSp macro="">
      <xdr:nvCxnSpPr>
        <xdr:cNvPr id="467" name="直線コネクタ 466"/>
        <xdr:cNvCxnSpPr/>
      </xdr:nvCxnSpPr>
      <xdr:spPr>
        <a:xfrm flipV="1">
          <a:off x="7861300" y="1842461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47189</xdr:rowOff>
    </xdr:from>
    <xdr:ext cx="469744" cy="259045"/>
    <xdr:sp macro="" textlink="">
      <xdr:nvSpPr>
        <xdr:cNvPr id="468" name="n_1aveValue【市民会館】&#10;一人当たり面積"/>
        <xdr:cNvSpPr txBox="1"/>
      </xdr:nvSpPr>
      <xdr:spPr>
        <a:xfrm>
          <a:off x="93917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154957</xdr:rowOff>
    </xdr:from>
    <xdr:ext cx="469744" cy="259045"/>
    <xdr:sp macro="" textlink="">
      <xdr:nvSpPr>
        <xdr:cNvPr id="469" name="n_2aveValue【市民会館】&#10;一人当たり面積"/>
        <xdr:cNvSpPr txBox="1"/>
      </xdr:nvSpPr>
      <xdr:spPr>
        <a:xfrm>
          <a:off x="8515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143527</xdr:rowOff>
    </xdr:from>
    <xdr:ext cx="469744" cy="259045"/>
    <xdr:sp macro="" textlink="">
      <xdr:nvSpPr>
        <xdr:cNvPr id="470" name="n_3aveValue【市民会館】&#10;一人当たり面積"/>
        <xdr:cNvSpPr txBox="1"/>
      </xdr:nvSpPr>
      <xdr:spPr>
        <a:xfrm>
          <a:off x="7626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79846</xdr:rowOff>
    </xdr:from>
    <xdr:ext cx="469744" cy="259045"/>
    <xdr:sp macro="" textlink="">
      <xdr:nvSpPr>
        <xdr:cNvPr id="471" name="n_4aveValue【市民会館】&#10;一人当たり面積"/>
        <xdr:cNvSpPr txBox="1"/>
      </xdr:nvSpPr>
      <xdr:spPr>
        <a:xfrm>
          <a:off x="6737427" y="179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114861</xdr:rowOff>
    </xdr:from>
    <xdr:ext cx="469744" cy="259045"/>
    <xdr:sp macro="" textlink="">
      <xdr:nvSpPr>
        <xdr:cNvPr id="472" name="n_1mainValue【市民会館】&#10;一人当たり面積"/>
        <xdr:cNvSpPr txBox="1"/>
      </xdr:nvSpPr>
      <xdr:spPr>
        <a:xfrm>
          <a:off x="9391727" y="1846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121393</xdr:rowOff>
    </xdr:from>
    <xdr:ext cx="469744" cy="259045"/>
    <xdr:sp macro="" textlink="">
      <xdr:nvSpPr>
        <xdr:cNvPr id="473" name="n_2mainValue【市民会館】&#10;一人当たり面積"/>
        <xdr:cNvSpPr txBox="1"/>
      </xdr:nvSpPr>
      <xdr:spPr>
        <a:xfrm>
          <a:off x="8515427" y="1846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126291</xdr:rowOff>
    </xdr:from>
    <xdr:ext cx="469744" cy="259045"/>
    <xdr:sp macro="" textlink="">
      <xdr:nvSpPr>
        <xdr:cNvPr id="474" name="n_3mainValue【市民会館】&#10;一人当たり面積"/>
        <xdr:cNvSpPr txBox="1"/>
      </xdr:nvSpPr>
      <xdr:spPr>
        <a:xfrm>
          <a:off x="7626427" y="1847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5" name="正方形/長方形 47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6" name="正方形/長方形 47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7" name="正方形/長方形 47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8" name="正方形/長方形 47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9" name="正方形/長方形 47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0" name="正方形/長方形 47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1" name="正方形/長方形 48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2" name="正方形/長方形 48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3" name="テキスト ボックス 48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4" name="直線コネクタ 48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5" name="テキスト ボックス 48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6" name="直線コネクタ 48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7" name="テキスト ボックス 48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8" name="直線コネクタ 48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9" name="テキスト ボックス 48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90" name="直線コネクタ 48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91" name="テキスト ボックス 49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2" name="直線コネクタ 49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93" name="テキスト ボックス 49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4" name="直線コネクタ 49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5" name="テキスト ボックス 49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6" name="直線コネクタ 49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7" name="テキスト ボックス 49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499" name="直線コネクタ 498"/>
        <xdr:cNvCxnSpPr/>
      </xdr:nvCxnSpPr>
      <xdr:spPr>
        <a:xfrm flipV="1">
          <a:off x="16318864"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00"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01" name="直線コネクタ 500"/>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502" name="【一般廃棄物処理施設】&#10;有形固定資産減価償却率最大値テキスト"/>
        <xdr:cNvSpPr txBox="1"/>
      </xdr:nvSpPr>
      <xdr:spPr>
        <a:xfrm>
          <a:off x="163576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503" name="直線コネクタ 502"/>
        <xdr:cNvCxnSpPr/>
      </xdr:nvCxnSpPr>
      <xdr:spPr>
        <a:xfrm>
          <a:off x="16230600" y="563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158767</xdr:rowOff>
    </xdr:from>
    <xdr:ext cx="405111" cy="259045"/>
    <xdr:sp macro="" textlink="">
      <xdr:nvSpPr>
        <xdr:cNvPr id="504" name="【一般廃棄物処理施設】&#10;有形固定資産減価償却率平均値テキスト"/>
        <xdr:cNvSpPr txBox="1"/>
      </xdr:nvSpPr>
      <xdr:spPr>
        <a:xfrm>
          <a:off x="16357600" y="6330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135890</xdr:rowOff>
    </xdr:from>
    <xdr:to>
      <xdr:col>85</xdr:col>
      <xdr:colOff>177800</xdr:colOff>
      <xdr:row>38</xdr:row>
      <xdr:rowOff>66040</xdr:rowOff>
    </xdr:to>
    <xdr:sp macro="" textlink="">
      <xdr:nvSpPr>
        <xdr:cNvPr id="505" name="フローチャート: 判断 504"/>
        <xdr:cNvSpPr/>
      </xdr:nvSpPr>
      <xdr:spPr>
        <a:xfrm>
          <a:off x="16268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21590</xdr:rowOff>
    </xdr:from>
    <xdr:to>
      <xdr:col>81</xdr:col>
      <xdr:colOff>101600</xdr:colOff>
      <xdr:row>38</xdr:row>
      <xdr:rowOff>123190</xdr:rowOff>
    </xdr:to>
    <xdr:sp macro="" textlink="">
      <xdr:nvSpPr>
        <xdr:cNvPr id="506" name="フローチャート: 判断 505"/>
        <xdr:cNvSpPr/>
      </xdr:nvSpPr>
      <xdr:spPr>
        <a:xfrm>
          <a:off x="15430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507" name="フローチャート: 判断 506"/>
        <xdr:cNvSpPr/>
      </xdr:nvSpPr>
      <xdr:spPr>
        <a:xfrm>
          <a:off x="1454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13970</xdr:rowOff>
    </xdr:from>
    <xdr:to>
      <xdr:col>72</xdr:col>
      <xdr:colOff>38100</xdr:colOff>
      <xdr:row>38</xdr:row>
      <xdr:rowOff>115570</xdr:rowOff>
    </xdr:to>
    <xdr:sp macro="" textlink="">
      <xdr:nvSpPr>
        <xdr:cNvPr id="508" name="フローチャート: 判断 507"/>
        <xdr:cNvSpPr/>
      </xdr:nvSpPr>
      <xdr:spPr>
        <a:xfrm>
          <a:off x="13652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103505</xdr:rowOff>
    </xdr:from>
    <xdr:to>
      <xdr:col>67</xdr:col>
      <xdr:colOff>101600</xdr:colOff>
      <xdr:row>38</xdr:row>
      <xdr:rowOff>33655</xdr:rowOff>
    </xdr:to>
    <xdr:sp macro="" textlink="">
      <xdr:nvSpPr>
        <xdr:cNvPr id="509" name="フローチャート: 判断 508"/>
        <xdr:cNvSpPr/>
      </xdr:nvSpPr>
      <xdr:spPr>
        <a:xfrm>
          <a:off x="12763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0" name="テキスト ボックス 5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1" name="テキスト ボックス 5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2" name="テキスト ボックス 5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3" name="テキスト ボックス 5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4" name="テキスト ボックス 5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10160</xdr:rowOff>
    </xdr:from>
    <xdr:to>
      <xdr:col>85</xdr:col>
      <xdr:colOff>177800</xdr:colOff>
      <xdr:row>39</xdr:row>
      <xdr:rowOff>111760</xdr:rowOff>
    </xdr:to>
    <xdr:sp macro="" textlink="">
      <xdr:nvSpPr>
        <xdr:cNvPr id="515" name="楕円 514"/>
        <xdr:cNvSpPr/>
      </xdr:nvSpPr>
      <xdr:spPr>
        <a:xfrm>
          <a:off x="16268700" y="66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160037</xdr:rowOff>
    </xdr:from>
    <xdr:ext cx="405111" cy="259045"/>
    <xdr:sp macro="" textlink="">
      <xdr:nvSpPr>
        <xdr:cNvPr id="516" name="【一般廃棄物処理施設】&#10;有形固定資産減価償却率該当値テキスト"/>
        <xdr:cNvSpPr txBox="1"/>
      </xdr:nvSpPr>
      <xdr:spPr>
        <a:xfrm>
          <a:off x="16357600"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143510</xdr:rowOff>
    </xdr:from>
    <xdr:to>
      <xdr:col>81</xdr:col>
      <xdr:colOff>101600</xdr:colOff>
      <xdr:row>39</xdr:row>
      <xdr:rowOff>73660</xdr:rowOff>
    </xdr:to>
    <xdr:sp macro="" textlink="">
      <xdr:nvSpPr>
        <xdr:cNvPr id="517" name="楕円 516"/>
        <xdr:cNvSpPr/>
      </xdr:nvSpPr>
      <xdr:spPr>
        <a:xfrm>
          <a:off x="1543050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22860</xdr:rowOff>
    </xdr:from>
    <xdr:to>
      <xdr:col>85</xdr:col>
      <xdr:colOff>127000</xdr:colOff>
      <xdr:row>39</xdr:row>
      <xdr:rowOff>60960</xdr:rowOff>
    </xdr:to>
    <xdr:cxnSp macro="">
      <xdr:nvCxnSpPr>
        <xdr:cNvPr id="518" name="直線コネクタ 517"/>
        <xdr:cNvCxnSpPr/>
      </xdr:nvCxnSpPr>
      <xdr:spPr>
        <a:xfrm>
          <a:off x="15481300" y="670941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124460</xdr:rowOff>
    </xdr:from>
    <xdr:to>
      <xdr:col>76</xdr:col>
      <xdr:colOff>165100</xdr:colOff>
      <xdr:row>39</xdr:row>
      <xdr:rowOff>54610</xdr:rowOff>
    </xdr:to>
    <xdr:sp macro="" textlink="">
      <xdr:nvSpPr>
        <xdr:cNvPr id="519" name="楕円 518"/>
        <xdr:cNvSpPr/>
      </xdr:nvSpPr>
      <xdr:spPr>
        <a:xfrm>
          <a:off x="14541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3810</xdr:rowOff>
    </xdr:from>
    <xdr:to>
      <xdr:col>81</xdr:col>
      <xdr:colOff>50800</xdr:colOff>
      <xdr:row>39</xdr:row>
      <xdr:rowOff>22860</xdr:rowOff>
    </xdr:to>
    <xdr:cxnSp macro="">
      <xdr:nvCxnSpPr>
        <xdr:cNvPr id="520" name="直線コネクタ 519"/>
        <xdr:cNvCxnSpPr/>
      </xdr:nvCxnSpPr>
      <xdr:spPr>
        <a:xfrm>
          <a:off x="14592300" y="669036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132080</xdr:rowOff>
    </xdr:from>
    <xdr:to>
      <xdr:col>72</xdr:col>
      <xdr:colOff>38100</xdr:colOff>
      <xdr:row>39</xdr:row>
      <xdr:rowOff>62230</xdr:rowOff>
    </xdr:to>
    <xdr:sp macro="" textlink="">
      <xdr:nvSpPr>
        <xdr:cNvPr id="521" name="楕円 520"/>
        <xdr:cNvSpPr/>
      </xdr:nvSpPr>
      <xdr:spPr>
        <a:xfrm>
          <a:off x="13652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3810</xdr:rowOff>
    </xdr:from>
    <xdr:to>
      <xdr:col>76</xdr:col>
      <xdr:colOff>114300</xdr:colOff>
      <xdr:row>39</xdr:row>
      <xdr:rowOff>11430</xdr:rowOff>
    </xdr:to>
    <xdr:cxnSp macro="">
      <xdr:nvCxnSpPr>
        <xdr:cNvPr id="522" name="直線コネクタ 521"/>
        <xdr:cNvCxnSpPr/>
      </xdr:nvCxnSpPr>
      <xdr:spPr>
        <a:xfrm flipV="1">
          <a:off x="13703300" y="6690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139717</xdr:rowOff>
    </xdr:from>
    <xdr:ext cx="405111" cy="259045"/>
    <xdr:sp macro="" textlink="">
      <xdr:nvSpPr>
        <xdr:cNvPr id="523" name="n_1aveValue【一般廃棄物処理施設】&#10;有形固定資産減価償却率"/>
        <xdr:cNvSpPr txBox="1"/>
      </xdr:nvSpPr>
      <xdr:spPr>
        <a:xfrm>
          <a:off x="152660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92092</xdr:rowOff>
    </xdr:from>
    <xdr:ext cx="405111" cy="259045"/>
    <xdr:sp macro="" textlink="">
      <xdr:nvSpPr>
        <xdr:cNvPr id="524" name="n_2aveValue【一般廃棄物処理施設】&#10;有形固定資産減価償却率"/>
        <xdr:cNvSpPr txBox="1"/>
      </xdr:nvSpPr>
      <xdr:spPr>
        <a:xfrm>
          <a:off x="14389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132097</xdr:rowOff>
    </xdr:from>
    <xdr:ext cx="405111" cy="259045"/>
    <xdr:sp macro="" textlink="">
      <xdr:nvSpPr>
        <xdr:cNvPr id="525" name="n_3aveValue【一般廃棄物処理施設】&#10;有形固定資産減価償却率"/>
        <xdr:cNvSpPr txBox="1"/>
      </xdr:nvSpPr>
      <xdr:spPr>
        <a:xfrm>
          <a:off x="13500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50182</xdr:rowOff>
    </xdr:from>
    <xdr:ext cx="405111" cy="259045"/>
    <xdr:sp macro="" textlink="">
      <xdr:nvSpPr>
        <xdr:cNvPr id="526" name="n_4aveValue【一般廃棄物処理施設】&#10;有形固定資産減価償却率"/>
        <xdr:cNvSpPr txBox="1"/>
      </xdr:nvSpPr>
      <xdr:spPr>
        <a:xfrm>
          <a:off x="126117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64787</xdr:rowOff>
    </xdr:from>
    <xdr:ext cx="405111" cy="259045"/>
    <xdr:sp macro="" textlink="">
      <xdr:nvSpPr>
        <xdr:cNvPr id="527" name="n_1mainValue【一般廃棄物処理施設】&#10;有形固定資産減価償却率"/>
        <xdr:cNvSpPr txBox="1"/>
      </xdr:nvSpPr>
      <xdr:spPr>
        <a:xfrm>
          <a:off x="15266044" y="675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45737</xdr:rowOff>
    </xdr:from>
    <xdr:ext cx="405111" cy="259045"/>
    <xdr:sp macro="" textlink="">
      <xdr:nvSpPr>
        <xdr:cNvPr id="528" name="n_2mainValue【一般廃棄物処理施設】&#10;有形固定資産減価償却率"/>
        <xdr:cNvSpPr txBox="1"/>
      </xdr:nvSpPr>
      <xdr:spPr>
        <a:xfrm>
          <a:off x="14389744"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53357</xdr:rowOff>
    </xdr:from>
    <xdr:ext cx="405111" cy="259045"/>
    <xdr:sp macro="" textlink="">
      <xdr:nvSpPr>
        <xdr:cNvPr id="529" name="n_3mainValue【一般廃棄物処理施設】&#10;有形固定資産減価償却率"/>
        <xdr:cNvSpPr txBox="1"/>
      </xdr:nvSpPr>
      <xdr:spPr>
        <a:xfrm>
          <a:off x="13500744" y="673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0" name="正方形/長方形 5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1" name="正方形/長方形 5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2" name="正方形/長方形 5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3" name="正方形/長方形 5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4" name="正方形/長方形 5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5" name="正方形/長方形 5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6" name="正方形/長方形 5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7" name="正方形/長方形 5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8" name="テキスト ボックス 5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9" name="直線コネクタ 5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40" name="直線コネクタ 53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41" name="テキスト ボックス 54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42" name="直線コネクタ 54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43" name="テキスト ボックス 54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4" name="直線コネクタ 54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45" name="テキスト ボックス 54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6" name="直線コネクタ 54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7" name="テキスト ボックス 54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8" name="直線コネクタ 5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9" name="テキスト ボックス 54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24250</xdr:rowOff>
    </xdr:from>
    <xdr:to>
      <xdr:col>116</xdr:col>
      <xdr:colOff>62864</xdr:colOff>
      <xdr:row>41</xdr:row>
      <xdr:rowOff>127381</xdr:rowOff>
    </xdr:to>
    <xdr:cxnSp macro="">
      <xdr:nvCxnSpPr>
        <xdr:cNvPr id="551" name="直線コネクタ 550"/>
        <xdr:cNvCxnSpPr/>
      </xdr:nvCxnSpPr>
      <xdr:spPr>
        <a:xfrm flipV="1">
          <a:off x="22160864" y="5853550"/>
          <a:ext cx="0" cy="1303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131208</xdr:rowOff>
    </xdr:from>
    <xdr:ext cx="469744" cy="259045"/>
    <xdr:sp macro="" textlink="">
      <xdr:nvSpPr>
        <xdr:cNvPr id="552" name="【一般廃棄物処理施設】&#10;一人当たり有形固定資産（償却資産）額最小値テキスト"/>
        <xdr:cNvSpPr txBox="1"/>
      </xdr:nvSpPr>
      <xdr:spPr>
        <a:xfrm>
          <a:off x="22199600" y="7160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127381</xdr:rowOff>
    </xdr:from>
    <xdr:to>
      <xdr:col>116</xdr:col>
      <xdr:colOff>152400</xdr:colOff>
      <xdr:row>41</xdr:row>
      <xdr:rowOff>127381</xdr:rowOff>
    </xdr:to>
    <xdr:cxnSp macro="">
      <xdr:nvCxnSpPr>
        <xdr:cNvPr id="553" name="直線コネクタ 552"/>
        <xdr:cNvCxnSpPr/>
      </xdr:nvCxnSpPr>
      <xdr:spPr>
        <a:xfrm>
          <a:off x="22072600" y="715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142377</xdr:rowOff>
    </xdr:from>
    <xdr:ext cx="599010" cy="259045"/>
    <xdr:sp macro="" textlink="">
      <xdr:nvSpPr>
        <xdr:cNvPr id="554" name="【一般廃棄物処理施設】&#10;一人当たり有形固定資産（償却資産）額最大値テキスト"/>
        <xdr:cNvSpPr txBox="1"/>
      </xdr:nvSpPr>
      <xdr:spPr>
        <a:xfrm>
          <a:off x="22199600" y="562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24250</xdr:rowOff>
    </xdr:from>
    <xdr:to>
      <xdr:col>116</xdr:col>
      <xdr:colOff>152400</xdr:colOff>
      <xdr:row>34</xdr:row>
      <xdr:rowOff>24250</xdr:rowOff>
    </xdr:to>
    <xdr:cxnSp macro="">
      <xdr:nvCxnSpPr>
        <xdr:cNvPr id="555" name="直線コネクタ 554"/>
        <xdr:cNvCxnSpPr/>
      </xdr:nvCxnSpPr>
      <xdr:spPr>
        <a:xfrm>
          <a:off x="22072600" y="585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72894</xdr:rowOff>
    </xdr:from>
    <xdr:ext cx="599010" cy="259045"/>
    <xdr:sp macro="" textlink="">
      <xdr:nvSpPr>
        <xdr:cNvPr id="556" name="【一般廃棄物処理施設】&#10;一人当たり有形固定資産（償却資産）額平均値テキスト"/>
        <xdr:cNvSpPr txBox="1"/>
      </xdr:nvSpPr>
      <xdr:spPr>
        <a:xfrm>
          <a:off x="22199600" y="6759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94467</xdr:rowOff>
    </xdr:from>
    <xdr:to>
      <xdr:col>116</xdr:col>
      <xdr:colOff>114300</xdr:colOff>
      <xdr:row>40</xdr:row>
      <xdr:rowOff>24617</xdr:rowOff>
    </xdr:to>
    <xdr:sp macro="" textlink="">
      <xdr:nvSpPr>
        <xdr:cNvPr id="557" name="フローチャート: 判断 556"/>
        <xdr:cNvSpPr/>
      </xdr:nvSpPr>
      <xdr:spPr>
        <a:xfrm>
          <a:off x="22110700" y="678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105645</xdr:rowOff>
    </xdr:from>
    <xdr:to>
      <xdr:col>112</xdr:col>
      <xdr:colOff>38100</xdr:colOff>
      <xdr:row>40</xdr:row>
      <xdr:rowOff>35795</xdr:rowOff>
    </xdr:to>
    <xdr:sp macro="" textlink="">
      <xdr:nvSpPr>
        <xdr:cNvPr id="558" name="フローチャート: 判断 557"/>
        <xdr:cNvSpPr/>
      </xdr:nvSpPr>
      <xdr:spPr>
        <a:xfrm>
          <a:off x="21272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101165</xdr:rowOff>
    </xdr:from>
    <xdr:to>
      <xdr:col>107</xdr:col>
      <xdr:colOff>101600</xdr:colOff>
      <xdr:row>40</xdr:row>
      <xdr:rowOff>31315</xdr:rowOff>
    </xdr:to>
    <xdr:sp macro="" textlink="">
      <xdr:nvSpPr>
        <xdr:cNvPr id="559" name="フローチャート: 判断 558"/>
        <xdr:cNvSpPr/>
      </xdr:nvSpPr>
      <xdr:spPr>
        <a:xfrm>
          <a:off x="20383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66116</xdr:rowOff>
    </xdr:from>
    <xdr:to>
      <xdr:col>102</xdr:col>
      <xdr:colOff>165100</xdr:colOff>
      <xdr:row>39</xdr:row>
      <xdr:rowOff>167716</xdr:rowOff>
    </xdr:to>
    <xdr:sp macro="" textlink="">
      <xdr:nvSpPr>
        <xdr:cNvPr id="560" name="フローチャート: 判断 559"/>
        <xdr:cNvSpPr/>
      </xdr:nvSpPr>
      <xdr:spPr>
        <a:xfrm>
          <a:off x="19494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122607</xdr:rowOff>
    </xdr:from>
    <xdr:to>
      <xdr:col>98</xdr:col>
      <xdr:colOff>38100</xdr:colOff>
      <xdr:row>40</xdr:row>
      <xdr:rowOff>52757</xdr:rowOff>
    </xdr:to>
    <xdr:sp macro="" textlink="">
      <xdr:nvSpPr>
        <xdr:cNvPr id="561" name="フローチャート: 判断 560"/>
        <xdr:cNvSpPr/>
      </xdr:nvSpPr>
      <xdr:spPr>
        <a:xfrm>
          <a:off x="18605500" y="68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2" name="テキスト ボックス 5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3" name="テキスト ボックス 5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4" name="テキスト ボックス 5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5" name="テキスト ボックス 5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6" name="テキスト ボックス 5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49234</xdr:rowOff>
    </xdr:from>
    <xdr:to>
      <xdr:col>116</xdr:col>
      <xdr:colOff>114300</xdr:colOff>
      <xdr:row>39</xdr:row>
      <xdr:rowOff>150834</xdr:rowOff>
    </xdr:to>
    <xdr:sp macro="" textlink="">
      <xdr:nvSpPr>
        <xdr:cNvPr id="567" name="楕円 566"/>
        <xdr:cNvSpPr/>
      </xdr:nvSpPr>
      <xdr:spPr>
        <a:xfrm>
          <a:off x="22110700" y="673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72111</xdr:rowOff>
    </xdr:from>
    <xdr:ext cx="599010" cy="259045"/>
    <xdr:sp macro="" textlink="">
      <xdr:nvSpPr>
        <xdr:cNvPr id="568" name="【一般廃棄物処理施設】&#10;一人当たり有形固定資産（償却資産）額該当値テキスト"/>
        <xdr:cNvSpPr txBox="1"/>
      </xdr:nvSpPr>
      <xdr:spPr>
        <a:xfrm>
          <a:off x="22199600" y="6587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45279</xdr:rowOff>
    </xdr:from>
    <xdr:to>
      <xdr:col>112</xdr:col>
      <xdr:colOff>38100</xdr:colOff>
      <xdr:row>39</xdr:row>
      <xdr:rowOff>146879</xdr:rowOff>
    </xdr:to>
    <xdr:sp macro="" textlink="">
      <xdr:nvSpPr>
        <xdr:cNvPr id="569" name="楕円 568"/>
        <xdr:cNvSpPr/>
      </xdr:nvSpPr>
      <xdr:spPr>
        <a:xfrm>
          <a:off x="21272500" y="673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96079</xdr:rowOff>
    </xdr:from>
    <xdr:to>
      <xdr:col>116</xdr:col>
      <xdr:colOff>63500</xdr:colOff>
      <xdr:row>39</xdr:row>
      <xdr:rowOff>100034</xdr:rowOff>
    </xdr:to>
    <xdr:cxnSp macro="">
      <xdr:nvCxnSpPr>
        <xdr:cNvPr id="570" name="直線コネクタ 569"/>
        <xdr:cNvCxnSpPr/>
      </xdr:nvCxnSpPr>
      <xdr:spPr>
        <a:xfrm>
          <a:off x="21323300" y="6782629"/>
          <a:ext cx="838200" cy="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48187</xdr:rowOff>
    </xdr:from>
    <xdr:to>
      <xdr:col>107</xdr:col>
      <xdr:colOff>101600</xdr:colOff>
      <xdr:row>39</xdr:row>
      <xdr:rowOff>149787</xdr:rowOff>
    </xdr:to>
    <xdr:sp macro="" textlink="">
      <xdr:nvSpPr>
        <xdr:cNvPr id="571" name="楕円 570"/>
        <xdr:cNvSpPr/>
      </xdr:nvSpPr>
      <xdr:spPr>
        <a:xfrm>
          <a:off x="20383500" y="673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96079</xdr:rowOff>
    </xdr:from>
    <xdr:to>
      <xdr:col>111</xdr:col>
      <xdr:colOff>177800</xdr:colOff>
      <xdr:row>39</xdr:row>
      <xdr:rowOff>98987</xdr:rowOff>
    </xdr:to>
    <xdr:cxnSp macro="">
      <xdr:nvCxnSpPr>
        <xdr:cNvPr id="572" name="直線コネクタ 571"/>
        <xdr:cNvCxnSpPr/>
      </xdr:nvCxnSpPr>
      <xdr:spPr>
        <a:xfrm flipV="1">
          <a:off x="20434300" y="6782629"/>
          <a:ext cx="889000" cy="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60247</xdr:rowOff>
    </xdr:from>
    <xdr:to>
      <xdr:col>102</xdr:col>
      <xdr:colOff>165100</xdr:colOff>
      <xdr:row>39</xdr:row>
      <xdr:rowOff>161847</xdr:rowOff>
    </xdr:to>
    <xdr:sp macro="" textlink="">
      <xdr:nvSpPr>
        <xdr:cNvPr id="573" name="楕円 572"/>
        <xdr:cNvSpPr/>
      </xdr:nvSpPr>
      <xdr:spPr>
        <a:xfrm>
          <a:off x="19494500" y="674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98987</xdr:rowOff>
    </xdr:from>
    <xdr:to>
      <xdr:col>107</xdr:col>
      <xdr:colOff>50800</xdr:colOff>
      <xdr:row>39</xdr:row>
      <xdr:rowOff>111047</xdr:rowOff>
    </xdr:to>
    <xdr:cxnSp macro="">
      <xdr:nvCxnSpPr>
        <xdr:cNvPr id="574" name="直線コネクタ 573"/>
        <xdr:cNvCxnSpPr/>
      </xdr:nvCxnSpPr>
      <xdr:spPr>
        <a:xfrm flipV="1">
          <a:off x="19545300" y="6785537"/>
          <a:ext cx="889000" cy="1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26922</xdr:rowOff>
    </xdr:from>
    <xdr:ext cx="599010" cy="259045"/>
    <xdr:sp macro="" textlink="">
      <xdr:nvSpPr>
        <xdr:cNvPr id="575" name="n_1aveValue【一般廃棄物処理施設】&#10;一人当たり有形固定資産（償却資産）額"/>
        <xdr:cNvSpPr txBox="1"/>
      </xdr:nvSpPr>
      <xdr:spPr>
        <a:xfrm>
          <a:off x="21011095" y="688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22442</xdr:rowOff>
    </xdr:from>
    <xdr:ext cx="599010" cy="259045"/>
    <xdr:sp macro="" textlink="">
      <xdr:nvSpPr>
        <xdr:cNvPr id="576" name="n_2aveValue【一般廃棄物処理施設】&#10;一人当たり有形固定資産（償却資産）額"/>
        <xdr:cNvSpPr txBox="1"/>
      </xdr:nvSpPr>
      <xdr:spPr>
        <a:xfrm>
          <a:off x="20134795" y="6880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158843</xdr:rowOff>
    </xdr:from>
    <xdr:ext cx="599010" cy="259045"/>
    <xdr:sp macro="" textlink="">
      <xdr:nvSpPr>
        <xdr:cNvPr id="577" name="n_3aveValue【一般廃棄物処理施設】&#10;一人当たり有形固定資産（償却資産）額"/>
        <xdr:cNvSpPr txBox="1"/>
      </xdr:nvSpPr>
      <xdr:spPr>
        <a:xfrm>
          <a:off x="19245795" y="6845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69284</xdr:rowOff>
    </xdr:from>
    <xdr:ext cx="599010" cy="259045"/>
    <xdr:sp macro="" textlink="">
      <xdr:nvSpPr>
        <xdr:cNvPr id="578" name="n_4aveValue【一般廃棄物処理施設】&#10;一人当たり有形固定資産（償却資産）額"/>
        <xdr:cNvSpPr txBox="1"/>
      </xdr:nvSpPr>
      <xdr:spPr>
        <a:xfrm>
          <a:off x="18356795" y="658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163406</xdr:rowOff>
    </xdr:from>
    <xdr:ext cx="599010" cy="259045"/>
    <xdr:sp macro="" textlink="">
      <xdr:nvSpPr>
        <xdr:cNvPr id="579" name="n_1mainValue【一般廃棄物処理施設】&#10;一人当たり有形固定資産（償却資産）額"/>
        <xdr:cNvSpPr txBox="1"/>
      </xdr:nvSpPr>
      <xdr:spPr>
        <a:xfrm>
          <a:off x="21011095" y="6507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166314</xdr:rowOff>
    </xdr:from>
    <xdr:ext cx="599010" cy="259045"/>
    <xdr:sp macro="" textlink="">
      <xdr:nvSpPr>
        <xdr:cNvPr id="580" name="n_2mainValue【一般廃棄物処理施設】&#10;一人当たり有形固定資産（償却資産）額"/>
        <xdr:cNvSpPr txBox="1"/>
      </xdr:nvSpPr>
      <xdr:spPr>
        <a:xfrm>
          <a:off x="20134795" y="6509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6924</xdr:rowOff>
    </xdr:from>
    <xdr:ext cx="599010" cy="259045"/>
    <xdr:sp macro="" textlink="">
      <xdr:nvSpPr>
        <xdr:cNvPr id="581" name="n_3mainValue【一般廃棄物処理施設】&#10;一人当たり有形固定資産（償却資産）額"/>
        <xdr:cNvSpPr txBox="1"/>
      </xdr:nvSpPr>
      <xdr:spPr>
        <a:xfrm>
          <a:off x="19245795" y="6522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2" name="正方形/長方形 5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3" name="正方形/長方形 5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4" name="正方形/長方形 5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5" name="正方形/長方形 5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6" name="正方形/長方形 5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7" name="正方形/長方形 5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8" name="正方形/長方形 5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9" name="正方形/長方形 5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0" name="テキスト ボックス 5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1" name="直線コネクタ 5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2" name="テキスト ボックス 59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93" name="直線コネクタ 59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94" name="テキスト ボックス 593"/>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95" name="直線コネクタ 59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96" name="テキスト ボックス 59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97" name="直線コネクタ 59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98" name="テキスト ボックス 59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99" name="直線コネクタ 59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00" name="テキスト ボックス 59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1" name="直線コネクタ 6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02" name="テキスト ボックス 60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50292</xdr:rowOff>
    </xdr:from>
    <xdr:to>
      <xdr:col>85</xdr:col>
      <xdr:colOff>126364</xdr:colOff>
      <xdr:row>63</xdr:row>
      <xdr:rowOff>141732</xdr:rowOff>
    </xdr:to>
    <xdr:cxnSp macro="">
      <xdr:nvCxnSpPr>
        <xdr:cNvPr id="604" name="直線コネクタ 603"/>
        <xdr:cNvCxnSpPr/>
      </xdr:nvCxnSpPr>
      <xdr:spPr>
        <a:xfrm flipV="1">
          <a:off x="16318864" y="9480042"/>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145559</xdr:rowOff>
    </xdr:from>
    <xdr:ext cx="405111" cy="259045"/>
    <xdr:sp macro="" textlink="">
      <xdr:nvSpPr>
        <xdr:cNvPr id="605" name="【保健センター・保健所】&#10;有形固定資産減価償却率最小値テキスト"/>
        <xdr:cNvSpPr txBox="1"/>
      </xdr:nvSpPr>
      <xdr:spPr>
        <a:xfrm>
          <a:off x="16357600" y="1094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141732</xdr:rowOff>
    </xdr:from>
    <xdr:to>
      <xdr:col>86</xdr:col>
      <xdr:colOff>25400</xdr:colOff>
      <xdr:row>63</xdr:row>
      <xdr:rowOff>141732</xdr:rowOff>
    </xdr:to>
    <xdr:cxnSp macro="">
      <xdr:nvCxnSpPr>
        <xdr:cNvPr id="606" name="直線コネクタ 605"/>
        <xdr:cNvCxnSpPr/>
      </xdr:nvCxnSpPr>
      <xdr:spPr>
        <a:xfrm>
          <a:off x="16230600" y="1094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168419</xdr:rowOff>
    </xdr:from>
    <xdr:ext cx="405111" cy="259045"/>
    <xdr:sp macro="" textlink="">
      <xdr:nvSpPr>
        <xdr:cNvPr id="607" name="【保健センター・保健所】&#10;有形固定資産減価償却率最大値テキスト"/>
        <xdr:cNvSpPr txBox="1"/>
      </xdr:nvSpPr>
      <xdr:spPr>
        <a:xfrm>
          <a:off x="16357600" y="925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50292</xdr:rowOff>
    </xdr:from>
    <xdr:to>
      <xdr:col>86</xdr:col>
      <xdr:colOff>25400</xdr:colOff>
      <xdr:row>55</xdr:row>
      <xdr:rowOff>50292</xdr:rowOff>
    </xdr:to>
    <xdr:cxnSp macro="">
      <xdr:nvCxnSpPr>
        <xdr:cNvPr id="608" name="直線コネクタ 607"/>
        <xdr:cNvCxnSpPr/>
      </xdr:nvCxnSpPr>
      <xdr:spPr>
        <a:xfrm>
          <a:off x="16230600" y="948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55643</xdr:rowOff>
    </xdr:from>
    <xdr:ext cx="405111" cy="259045"/>
    <xdr:sp macro="" textlink="">
      <xdr:nvSpPr>
        <xdr:cNvPr id="609" name="【保健センター・保健所】&#10;有形固定資産減価償却率平均値テキスト"/>
        <xdr:cNvSpPr txBox="1"/>
      </xdr:nvSpPr>
      <xdr:spPr>
        <a:xfrm>
          <a:off x="16357600" y="98282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77216</xdr:rowOff>
    </xdr:from>
    <xdr:to>
      <xdr:col>85</xdr:col>
      <xdr:colOff>177800</xdr:colOff>
      <xdr:row>58</xdr:row>
      <xdr:rowOff>7366</xdr:rowOff>
    </xdr:to>
    <xdr:sp macro="" textlink="">
      <xdr:nvSpPr>
        <xdr:cNvPr id="610" name="フローチャート: 判断 609"/>
        <xdr:cNvSpPr/>
      </xdr:nvSpPr>
      <xdr:spPr>
        <a:xfrm>
          <a:off x="16268700" y="98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26924</xdr:rowOff>
    </xdr:from>
    <xdr:to>
      <xdr:col>81</xdr:col>
      <xdr:colOff>101600</xdr:colOff>
      <xdr:row>57</xdr:row>
      <xdr:rowOff>128524</xdr:rowOff>
    </xdr:to>
    <xdr:sp macro="" textlink="">
      <xdr:nvSpPr>
        <xdr:cNvPr id="611" name="フローチャート: 判断 610"/>
        <xdr:cNvSpPr/>
      </xdr:nvSpPr>
      <xdr:spPr>
        <a:xfrm>
          <a:off x="15430500" y="9799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170942</xdr:rowOff>
    </xdr:from>
    <xdr:to>
      <xdr:col>76</xdr:col>
      <xdr:colOff>165100</xdr:colOff>
      <xdr:row>57</xdr:row>
      <xdr:rowOff>101092</xdr:rowOff>
    </xdr:to>
    <xdr:sp macro="" textlink="">
      <xdr:nvSpPr>
        <xdr:cNvPr id="612" name="フローチャート: 判断 611"/>
        <xdr:cNvSpPr/>
      </xdr:nvSpPr>
      <xdr:spPr>
        <a:xfrm>
          <a:off x="14541500" y="977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10922</xdr:rowOff>
    </xdr:from>
    <xdr:to>
      <xdr:col>72</xdr:col>
      <xdr:colOff>38100</xdr:colOff>
      <xdr:row>57</xdr:row>
      <xdr:rowOff>112522</xdr:rowOff>
    </xdr:to>
    <xdr:sp macro="" textlink="">
      <xdr:nvSpPr>
        <xdr:cNvPr id="613" name="フローチャート: 判断 612"/>
        <xdr:cNvSpPr/>
      </xdr:nvSpPr>
      <xdr:spPr>
        <a:xfrm>
          <a:off x="13652500" y="978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70358</xdr:rowOff>
    </xdr:from>
    <xdr:to>
      <xdr:col>67</xdr:col>
      <xdr:colOff>101600</xdr:colOff>
      <xdr:row>57</xdr:row>
      <xdr:rowOff>508</xdr:rowOff>
    </xdr:to>
    <xdr:sp macro="" textlink="">
      <xdr:nvSpPr>
        <xdr:cNvPr id="614" name="フローチャート: 判断 613"/>
        <xdr:cNvSpPr/>
      </xdr:nvSpPr>
      <xdr:spPr>
        <a:xfrm>
          <a:off x="12763500" y="967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5" name="テキスト ボックス 6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6" name="テキスト ボックス 6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7" name="テキスト ボックス 6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8" name="テキスト ボックス 6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9" name="テキスト ボックス 6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36068</xdr:rowOff>
    </xdr:from>
    <xdr:to>
      <xdr:col>85</xdr:col>
      <xdr:colOff>177800</xdr:colOff>
      <xdr:row>57</xdr:row>
      <xdr:rowOff>137668</xdr:rowOff>
    </xdr:to>
    <xdr:sp macro="" textlink="">
      <xdr:nvSpPr>
        <xdr:cNvPr id="620" name="楕円 619"/>
        <xdr:cNvSpPr/>
      </xdr:nvSpPr>
      <xdr:spPr>
        <a:xfrm>
          <a:off x="16268700" y="980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58945</xdr:rowOff>
    </xdr:from>
    <xdr:ext cx="405111" cy="259045"/>
    <xdr:sp macro="" textlink="">
      <xdr:nvSpPr>
        <xdr:cNvPr id="621" name="【保健センター・保健所】&#10;有形固定資産減価償却率該当値テキスト"/>
        <xdr:cNvSpPr txBox="1"/>
      </xdr:nvSpPr>
      <xdr:spPr>
        <a:xfrm>
          <a:off x="16357600" y="966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145796</xdr:rowOff>
    </xdr:from>
    <xdr:to>
      <xdr:col>81</xdr:col>
      <xdr:colOff>101600</xdr:colOff>
      <xdr:row>57</xdr:row>
      <xdr:rowOff>75946</xdr:rowOff>
    </xdr:to>
    <xdr:sp macro="" textlink="">
      <xdr:nvSpPr>
        <xdr:cNvPr id="622" name="楕円 621"/>
        <xdr:cNvSpPr/>
      </xdr:nvSpPr>
      <xdr:spPr>
        <a:xfrm>
          <a:off x="15430500" y="974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25146</xdr:rowOff>
    </xdr:from>
    <xdr:to>
      <xdr:col>85</xdr:col>
      <xdr:colOff>127000</xdr:colOff>
      <xdr:row>57</xdr:row>
      <xdr:rowOff>86868</xdr:rowOff>
    </xdr:to>
    <xdr:cxnSp macro="">
      <xdr:nvCxnSpPr>
        <xdr:cNvPr id="623" name="直線コネクタ 622"/>
        <xdr:cNvCxnSpPr/>
      </xdr:nvCxnSpPr>
      <xdr:spPr>
        <a:xfrm>
          <a:off x="15481300" y="9797796"/>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84074</xdr:rowOff>
    </xdr:from>
    <xdr:to>
      <xdr:col>76</xdr:col>
      <xdr:colOff>165100</xdr:colOff>
      <xdr:row>57</xdr:row>
      <xdr:rowOff>14224</xdr:rowOff>
    </xdr:to>
    <xdr:sp macro="" textlink="">
      <xdr:nvSpPr>
        <xdr:cNvPr id="624" name="楕円 623"/>
        <xdr:cNvSpPr/>
      </xdr:nvSpPr>
      <xdr:spPr>
        <a:xfrm>
          <a:off x="14541500" y="968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134874</xdr:rowOff>
    </xdr:from>
    <xdr:to>
      <xdr:col>81</xdr:col>
      <xdr:colOff>50800</xdr:colOff>
      <xdr:row>57</xdr:row>
      <xdr:rowOff>25146</xdr:rowOff>
    </xdr:to>
    <xdr:cxnSp macro="">
      <xdr:nvCxnSpPr>
        <xdr:cNvPr id="625" name="直線コネクタ 624"/>
        <xdr:cNvCxnSpPr/>
      </xdr:nvCxnSpPr>
      <xdr:spPr>
        <a:xfrm>
          <a:off x="14592300" y="9736074"/>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22352</xdr:rowOff>
    </xdr:from>
    <xdr:to>
      <xdr:col>72</xdr:col>
      <xdr:colOff>38100</xdr:colOff>
      <xdr:row>56</xdr:row>
      <xdr:rowOff>123952</xdr:rowOff>
    </xdr:to>
    <xdr:sp macro="" textlink="">
      <xdr:nvSpPr>
        <xdr:cNvPr id="626" name="楕円 625"/>
        <xdr:cNvSpPr/>
      </xdr:nvSpPr>
      <xdr:spPr>
        <a:xfrm>
          <a:off x="13652500" y="962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73152</xdr:rowOff>
    </xdr:from>
    <xdr:to>
      <xdr:col>76</xdr:col>
      <xdr:colOff>114300</xdr:colOff>
      <xdr:row>56</xdr:row>
      <xdr:rowOff>134874</xdr:rowOff>
    </xdr:to>
    <xdr:cxnSp macro="">
      <xdr:nvCxnSpPr>
        <xdr:cNvPr id="627" name="直線コネクタ 626"/>
        <xdr:cNvCxnSpPr/>
      </xdr:nvCxnSpPr>
      <xdr:spPr>
        <a:xfrm>
          <a:off x="13703300" y="9674352"/>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119651</xdr:rowOff>
    </xdr:from>
    <xdr:ext cx="405111" cy="259045"/>
    <xdr:sp macro="" textlink="">
      <xdr:nvSpPr>
        <xdr:cNvPr id="628" name="n_1aveValue【保健センター・保健所】&#10;有形固定資産減価償却率"/>
        <xdr:cNvSpPr txBox="1"/>
      </xdr:nvSpPr>
      <xdr:spPr>
        <a:xfrm>
          <a:off x="15266044" y="9892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92219</xdr:rowOff>
    </xdr:from>
    <xdr:ext cx="405111" cy="259045"/>
    <xdr:sp macro="" textlink="">
      <xdr:nvSpPr>
        <xdr:cNvPr id="629" name="n_2aveValue【保健センター・保健所】&#10;有形固定資産減価償却率"/>
        <xdr:cNvSpPr txBox="1"/>
      </xdr:nvSpPr>
      <xdr:spPr>
        <a:xfrm>
          <a:off x="14389744" y="9864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103649</xdr:rowOff>
    </xdr:from>
    <xdr:ext cx="405111" cy="259045"/>
    <xdr:sp macro="" textlink="">
      <xdr:nvSpPr>
        <xdr:cNvPr id="630" name="n_3aveValue【保健センター・保健所】&#10;有形固定資産減価償却率"/>
        <xdr:cNvSpPr txBox="1"/>
      </xdr:nvSpPr>
      <xdr:spPr>
        <a:xfrm>
          <a:off x="13500744" y="9876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17035</xdr:rowOff>
    </xdr:from>
    <xdr:ext cx="405111" cy="259045"/>
    <xdr:sp macro="" textlink="">
      <xdr:nvSpPr>
        <xdr:cNvPr id="631" name="n_4aveValue【保健センター・保健所】&#10;有形固定資産減価償却率"/>
        <xdr:cNvSpPr txBox="1"/>
      </xdr:nvSpPr>
      <xdr:spPr>
        <a:xfrm>
          <a:off x="12611744" y="944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92473</xdr:rowOff>
    </xdr:from>
    <xdr:ext cx="405111" cy="259045"/>
    <xdr:sp macro="" textlink="">
      <xdr:nvSpPr>
        <xdr:cNvPr id="632" name="n_1mainValue【保健センター・保健所】&#10;有形固定資産減価償却率"/>
        <xdr:cNvSpPr txBox="1"/>
      </xdr:nvSpPr>
      <xdr:spPr>
        <a:xfrm>
          <a:off x="15266044" y="952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30751</xdr:rowOff>
    </xdr:from>
    <xdr:ext cx="405111" cy="259045"/>
    <xdr:sp macro="" textlink="">
      <xdr:nvSpPr>
        <xdr:cNvPr id="633" name="n_2mainValue【保健センター・保健所】&#10;有形固定資産減価償却率"/>
        <xdr:cNvSpPr txBox="1"/>
      </xdr:nvSpPr>
      <xdr:spPr>
        <a:xfrm>
          <a:off x="14389744" y="946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140479</xdr:rowOff>
    </xdr:from>
    <xdr:ext cx="405111" cy="259045"/>
    <xdr:sp macro="" textlink="">
      <xdr:nvSpPr>
        <xdr:cNvPr id="634" name="n_3mainValue【保健センター・保健所】&#10;有形固定資産減価償却率"/>
        <xdr:cNvSpPr txBox="1"/>
      </xdr:nvSpPr>
      <xdr:spPr>
        <a:xfrm>
          <a:off x="13500744" y="939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5" name="正方形/長方形 63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6" name="正方形/長方形 63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7" name="正方形/長方形 63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8" name="正方形/長方形 63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9" name="正方形/長方形 63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0" name="正方形/長方形 63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1" name="正方形/長方形 64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2" name="正方形/長方形 64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3" name="テキスト ボックス 64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4" name="直線コネクタ 64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5" name="直線コネクタ 64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6" name="テキスト ボックス 64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7" name="直線コネクタ 64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8" name="テキスト ボックス 64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9" name="直線コネクタ 64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0" name="テキスト ボックス 64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1" name="直線コネクタ 65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2" name="テキスト ボックス 65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3" name="直線コネクタ 65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4" name="テキスト ボックス 65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5" name="直線コネクタ 65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6" name="テキスト ボックス 65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xdr:rowOff>
    </xdr:to>
    <xdr:cxnSp macro="">
      <xdr:nvCxnSpPr>
        <xdr:cNvPr id="658" name="直線コネクタ 657"/>
        <xdr:cNvCxnSpPr/>
      </xdr:nvCxnSpPr>
      <xdr:spPr>
        <a:xfrm flipV="1">
          <a:off x="22160864" y="963930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659" name="【保健センター・保健所】&#10;一人当たり面積最小値テキスト"/>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660" name="直線コネクタ 659"/>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61"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62" name="直線コネクタ 661"/>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67327</xdr:rowOff>
    </xdr:from>
    <xdr:ext cx="469744" cy="259045"/>
    <xdr:sp macro="" textlink="">
      <xdr:nvSpPr>
        <xdr:cNvPr id="663" name="【保健センター・保健所】&#10;一人当たり面積平均値テキスト"/>
        <xdr:cNvSpPr txBox="1"/>
      </xdr:nvSpPr>
      <xdr:spPr>
        <a:xfrm>
          <a:off x="22199600" y="1035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664" name="フローチャート: 判断 663"/>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44450</xdr:rowOff>
    </xdr:from>
    <xdr:to>
      <xdr:col>112</xdr:col>
      <xdr:colOff>38100</xdr:colOff>
      <xdr:row>61</xdr:row>
      <xdr:rowOff>146050</xdr:rowOff>
    </xdr:to>
    <xdr:sp macro="" textlink="">
      <xdr:nvSpPr>
        <xdr:cNvPr id="665" name="フローチャート: 判断 664"/>
        <xdr:cNvSpPr/>
      </xdr:nvSpPr>
      <xdr:spPr>
        <a:xfrm>
          <a:off x="21272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36830</xdr:rowOff>
    </xdr:from>
    <xdr:to>
      <xdr:col>107</xdr:col>
      <xdr:colOff>101600</xdr:colOff>
      <xdr:row>61</xdr:row>
      <xdr:rowOff>138430</xdr:rowOff>
    </xdr:to>
    <xdr:sp macro="" textlink="">
      <xdr:nvSpPr>
        <xdr:cNvPr id="666" name="フローチャート: 判断 665"/>
        <xdr:cNvSpPr/>
      </xdr:nvSpPr>
      <xdr:spPr>
        <a:xfrm>
          <a:off x="20383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48260</xdr:rowOff>
    </xdr:from>
    <xdr:to>
      <xdr:col>102</xdr:col>
      <xdr:colOff>165100</xdr:colOff>
      <xdr:row>61</xdr:row>
      <xdr:rowOff>149860</xdr:rowOff>
    </xdr:to>
    <xdr:sp macro="" textlink="">
      <xdr:nvSpPr>
        <xdr:cNvPr id="667" name="フローチャート: 判断 666"/>
        <xdr:cNvSpPr/>
      </xdr:nvSpPr>
      <xdr:spPr>
        <a:xfrm>
          <a:off x="19494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162560</xdr:rowOff>
    </xdr:from>
    <xdr:to>
      <xdr:col>98</xdr:col>
      <xdr:colOff>38100</xdr:colOff>
      <xdr:row>61</xdr:row>
      <xdr:rowOff>92710</xdr:rowOff>
    </xdr:to>
    <xdr:sp macro="" textlink="">
      <xdr:nvSpPr>
        <xdr:cNvPr id="668" name="フローチャート: 判断 667"/>
        <xdr:cNvSpPr/>
      </xdr:nvSpPr>
      <xdr:spPr>
        <a:xfrm>
          <a:off x="18605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9" name="テキスト ボックス 66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0" name="テキスト ボックス 66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1" name="テキスト ボックス 67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2" name="テキスト ボックス 67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3" name="テキスト ボックス 67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48260</xdr:rowOff>
    </xdr:from>
    <xdr:to>
      <xdr:col>116</xdr:col>
      <xdr:colOff>114300</xdr:colOff>
      <xdr:row>62</xdr:row>
      <xdr:rowOff>149860</xdr:rowOff>
    </xdr:to>
    <xdr:sp macro="" textlink="">
      <xdr:nvSpPr>
        <xdr:cNvPr id="674" name="楕円 673"/>
        <xdr:cNvSpPr/>
      </xdr:nvSpPr>
      <xdr:spPr>
        <a:xfrm>
          <a:off x="221107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26687</xdr:rowOff>
    </xdr:from>
    <xdr:ext cx="469744" cy="259045"/>
    <xdr:sp macro="" textlink="">
      <xdr:nvSpPr>
        <xdr:cNvPr id="675" name="【保健センター・保健所】&#10;一人当たり面積該当値テキスト"/>
        <xdr:cNvSpPr txBox="1"/>
      </xdr:nvSpPr>
      <xdr:spPr>
        <a:xfrm>
          <a:off x="22199600" y="1065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52070</xdr:rowOff>
    </xdr:from>
    <xdr:to>
      <xdr:col>112</xdr:col>
      <xdr:colOff>38100</xdr:colOff>
      <xdr:row>62</xdr:row>
      <xdr:rowOff>153670</xdr:rowOff>
    </xdr:to>
    <xdr:sp macro="" textlink="">
      <xdr:nvSpPr>
        <xdr:cNvPr id="676" name="楕円 675"/>
        <xdr:cNvSpPr/>
      </xdr:nvSpPr>
      <xdr:spPr>
        <a:xfrm>
          <a:off x="21272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99060</xdr:rowOff>
    </xdr:from>
    <xdr:to>
      <xdr:col>116</xdr:col>
      <xdr:colOff>63500</xdr:colOff>
      <xdr:row>62</xdr:row>
      <xdr:rowOff>102870</xdr:rowOff>
    </xdr:to>
    <xdr:cxnSp macro="">
      <xdr:nvCxnSpPr>
        <xdr:cNvPr id="677" name="直線コネクタ 676"/>
        <xdr:cNvCxnSpPr/>
      </xdr:nvCxnSpPr>
      <xdr:spPr>
        <a:xfrm flipV="1">
          <a:off x="21323300" y="107289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55880</xdr:rowOff>
    </xdr:from>
    <xdr:to>
      <xdr:col>107</xdr:col>
      <xdr:colOff>101600</xdr:colOff>
      <xdr:row>62</xdr:row>
      <xdr:rowOff>157480</xdr:rowOff>
    </xdr:to>
    <xdr:sp macro="" textlink="">
      <xdr:nvSpPr>
        <xdr:cNvPr id="678" name="楕円 677"/>
        <xdr:cNvSpPr/>
      </xdr:nvSpPr>
      <xdr:spPr>
        <a:xfrm>
          <a:off x="20383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102870</xdr:rowOff>
    </xdr:from>
    <xdr:to>
      <xdr:col>111</xdr:col>
      <xdr:colOff>177800</xdr:colOff>
      <xdr:row>62</xdr:row>
      <xdr:rowOff>106680</xdr:rowOff>
    </xdr:to>
    <xdr:cxnSp macro="">
      <xdr:nvCxnSpPr>
        <xdr:cNvPr id="679" name="直線コネクタ 678"/>
        <xdr:cNvCxnSpPr/>
      </xdr:nvCxnSpPr>
      <xdr:spPr>
        <a:xfrm flipV="1">
          <a:off x="20434300" y="107327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680" name="楕円 679"/>
        <xdr:cNvSpPr/>
      </xdr:nvSpPr>
      <xdr:spPr>
        <a:xfrm>
          <a:off x="19494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106680</xdr:rowOff>
    </xdr:from>
    <xdr:to>
      <xdr:col>107</xdr:col>
      <xdr:colOff>50800</xdr:colOff>
      <xdr:row>62</xdr:row>
      <xdr:rowOff>114300</xdr:rowOff>
    </xdr:to>
    <xdr:cxnSp macro="">
      <xdr:nvCxnSpPr>
        <xdr:cNvPr id="681" name="直線コネクタ 680"/>
        <xdr:cNvCxnSpPr/>
      </xdr:nvCxnSpPr>
      <xdr:spPr>
        <a:xfrm flipV="1">
          <a:off x="19545300" y="10736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162577</xdr:rowOff>
    </xdr:from>
    <xdr:ext cx="469744" cy="259045"/>
    <xdr:sp macro="" textlink="">
      <xdr:nvSpPr>
        <xdr:cNvPr id="682" name="n_1aveValue【保健センター・保健所】&#10;一人当たり面積"/>
        <xdr:cNvSpPr txBox="1"/>
      </xdr:nvSpPr>
      <xdr:spPr>
        <a:xfrm>
          <a:off x="210757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154957</xdr:rowOff>
    </xdr:from>
    <xdr:ext cx="469744" cy="259045"/>
    <xdr:sp macro="" textlink="">
      <xdr:nvSpPr>
        <xdr:cNvPr id="683" name="n_2aveValue【保健センター・保健所】&#10;一人当たり面積"/>
        <xdr:cNvSpPr txBox="1"/>
      </xdr:nvSpPr>
      <xdr:spPr>
        <a:xfrm>
          <a:off x="20199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166387</xdr:rowOff>
    </xdr:from>
    <xdr:ext cx="469744" cy="259045"/>
    <xdr:sp macro="" textlink="">
      <xdr:nvSpPr>
        <xdr:cNvPr id="684" name="n_3aveValue【保健センター・保健所】&#10;一人当たり面積"/>
        <xdr:cNvSpPr txBox="1"/>
      </xdr:nvSpPr>
      <xdr:spPr>
        <a:xfrm>
          <a:off x="19310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109237</xdr:rowOff>
    </xdr:from>
    <xdr:ext cx="469744" cy="259045"/>
    <xdr:sp macro="" textlink="">
      <xdr:nvSpPr>
        <xdr:cNvPr id="685" name="n_4aveValue【保健センター・保健所】&#10;一人当たり面積"/>
        <xdr:cNvSpPr txBox="1"/>
      </xdr:nvSpPr>
      <xdr:spPr>
        <a:xfrm>
          <a:off x="18421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144797</xdr:rowOff>
    </xdr:from>
    <xdr:ext cx="469744" cy="259045"/>
    <xdr:sp macro="" textlink="">
      <xdr:nvSpPr>
        <xdr:cNvPr id="686" name="n_1mainValue【保健センター・保健所】&#10;一人当たり面積"/>
        <xdr:cNvSpPr txBox="1"/>
      </xdr:nvSpPr>
      <xdr:spPr>
        <a:xfrm>
          <a:off x="210757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148607</xdr:rowOff>
    </xdr:from>
    <xdr:ext cx="469744" cy="259045"/>
    <xdr:sp macro="" textlink="">
      <xdr:nvSpPr>
        <xdr:cNvPr id="687" name="n_2mainValue【保健センター・保健所】&#10;一人当たり面積"/>
        <xdr:cNvSpPr txBox="1"/>
      </xdr:nvSpPr>
      <xdr:spPr>
        <a:xfrm>
          <a:off x="201994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156227</xdr:rowOff>
    </xdr:from>
    <xdr:ext cx="469744" cy="259045"/>
    <xdr:sp macro="" textlink="">
      <xdr:nvSpPr>
        <xdr:cNvPr id="688" name="n_3mainValue【保健センター・保健所】&#10;一人当たり面積"/>
        <xdr:cNvSpPr txBox="1"/>
      </xdr:nvSpPr>
      <xdr:spPr>
        <a:xfrm>
          <a:off x="19310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9" name="正方形/長方形 68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0" name="正方形/長方形 68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1" name="正方形/長方形 69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2" name="正方形/長方形 69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3" name="正方形/長方形 69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4" name="正方形/長方形 69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5" name="正方形/長方形 69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6" name="正方形/長方形 69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7" name="テキスト ボックス 69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8" name="直線コネクタ 69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9" name="テキスト ボックス 69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00" name="直線コネクタ 69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01" name="テキスト ボックス 700"/>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02" name="直線コネクタ 70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03" name="テキスト ボックス 70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04" name="直線コネクタ 70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05" name="テキスト ボックス 70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06" name="直線コネクタ 70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07" name="テキスト ボックス 70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08" name="直線コネクタ 70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09" name="テキスト ボックス 70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0" name="直線コネクタ 70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11" name="テキスト ボックス 71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78105</xdr:rowOff>
    </xdr:from>
    <xdr:to>
      <xdr:col>85</xdr:col>
      <xdr:colOff>126364</xdr:colOff>
      <xdr:row>85</xdr:row>
      <xdr:rowOff>131445</xdr:rowOff>
    </xdr:to>
    <xdr:cxnSp macro="">
      <xdr:nvCxnSpPr>
        <xdr:cNvPr id="713" name="直線コネクタ 712"/>
        <xdr:cNvCxnSpPr/>
      </xdr:nvCxnSpPr>
      <xdr:spPr>
        <a:xfrm flipV="1">
          <a:off x="16318864" y="13279755"/>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135272</xdr:rowOff>
    </xdr:from>
    <xdr:ext cx="405111" cy="259045"/>
    <xdr:sp macro="" textlink="">
      <xdr:nvSpPr>
        <xdr:cNvPr id="714" name="【消防施設】&#10;有形固定資産減価償却率最小値テキスト"/>
        <xdr:cNvSpPr txBox="1"/>
      </xdr:nvSpPr>
      <xdr:spPr>
        <a:xfrm>
          <a:off x="16357600" y="1470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131445</xdr:rowOff>
    </xdr:from>
    <xdr:to>
      <xdr:col>86</xdr:col>
      <xdr:colOff>25400</xdr:colOff>
      <xdr:row>85</xdr:row>
      <xdr:rowOff>131445</xdr:rowOff>
    </xdr:to>
    <xdr:cxnSp macro="">
      <xdr:nvCxnSpPr>
        <xdr:cNvPr id="715" name="直線コネクタ 714"/>
        <xdr:cNvCxnSpPr/>
      </xdr:nvCxnSpPr>
      <xdr:spPr>
        <a:xfrm>
          <a:off x="16230600" y="1470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24782</xdr:rowOff>
    </xdr:from>
    <xdr:ext cx="405111" cy="259045"/>
    <xdr:sp macro="" textlink="">
      <xdr:nvSpPr>
        <xdr:cNvPr id="716" name="【消防施設】&#10;有形固定資産減価償却率最大値テキスト"/>
        <xdr:cNvSpPr txBox="1"/>
      </xdr:nvSpPr>
      <xdr:spPr>
        <a:xfrm>
          <a:off x="16357600" y="1305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78105</xdr:rowOff>
    </xdr:from>
    <xdr:to>
      <xdr:col>86</xdr:col>
      <xdr:colOff>25400</xdr:colOff>
      <xdr:row>77</xdr:row>
      <xdr:rowOff>78105</xdr:rowOff>
    </xdr:to>
    <xdr:cxnSp macro="">
      <xdr:nvCxnSpPr>
        <xdr:cNvPr id="717" name="直線コネクタ 716"/>
        <xdr:cNvCxnSpPr/>
      </xdr:nvCxnSpPr>
      <xdr:spPr>
        <a:xfrm>
          <a:off x="16230600" y="1327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140988</xdr:rowOff>
    </xdr:from>
    <xdr:ext cx="405111" cy="259045"/>
    <xdr:sp macro="" textlink="">
      <xdr:nvSpPr>
        <xdr:cNvPr id="718" name="【消防施設】&#10;有形固定資産減価償却率平均値テキスト"/>
        <xdr:cNvSpPr txBox="1"/>
      </xdr:nvSpPr>
      <xdr:spPr>
        <a:xfrm>
          <a:off x="16357600" y="1402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162561</xdr:rowOff>
    </xdr:from>
    <xdr:to>
      <xdr:col>85</xdr:col>
      <xdr:colOff>177800</xdr:colOff>
      <xdr:row>82</xdr:row>
      <xdr:rowOff>92711</xdr:rowOff>
    </xdr:to>
    <xdr:sp macro="" textlink="">
      <xdr:nvSpPr>
        <xdr:cNvPr id="719" name="フローチャート: 判断 718"/>
        <xdr:cNvSpPr/>
      </xdr:nvSpPr>
      <xdr:spPr>
        <a:xfrm>
          <a:off x="162687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720" name="フローチャート: 判断 719"/>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721" name="フローチャート: 判断 720"/>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99695</xdr:rowOff>
    </xdr:from>
    <xdr:to>
      <xdr:col>72</xdr:col>
      <xdr:colOff>38100</xdr:colOff>
      <xdr:row>82</xdr:row>
      <xdr:rowOff>29845</xdr:rowOff>
    </xdr:to>
    <xdr:sp macro="" textlink="">
      <xdr:nvSpPr>
        <xdr:cNvPr id="722" name="フローチャート: 判断 721"/>
        <xdr:cNvSpPr/>
      </xdr:nvSpPr>
      <xdr:spPr>
        <a:xfrm>
          <a:off x="13652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90170</xdr:rowOff>
    </xdr:from>
    <xdr:to>
      <xdr:col>67</xdr:col>
      <xdr:colOff>101600</xdr:colOff>
      <xdr:row>83</xdr:row>
      <xdr:rowOff>20320</xdr:rowOff>
    </xdr:to>
    <xdr:sp macro="" textlink="">
      <xdr:nvSpPr>
        <xdr:cNvPr id="723" name="フローチャート: 判断 722"/>
        <xdr:cNvSpPr/>
      </xdr:nvSpPr>
      <xdr:spPr>
        <a:xfrm>
          <a:off x="12763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4" name="テキスト ボックス 72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5" name="テキスト ボックス 72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6" name="テキスト ボックス 72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7" name="テキスト ボックス 72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8" name="テキスト ボックス 72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38736</xdr:rowOff>
    </xdr:from>
    <xdr:to>
      <xdr:col>85</xdr:col>
      <xdr:colOff>177800</xdr:colOff>
      <xdr:row>77</xdr:row>
      <xdr:rowOff>140336</xdr:rowOff>
    </xdr:to>
    <xdr:sp macro="" textlink="">
      <xdr:nvSpPr>
        <xdr:cNvPr id="729" name="楕円 728"/>
        <xdr:cNvSpPr/>
      </xdr:nvSpPr>
      <xdr:spPr>
        <a:xfrm>
          <a:off x="16268700" y="1324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151783</xdr:rowOff>
    </xdr:from>
    <xdr:ext cx="405111" cy="259045"/>
    <xdr:sp macro="" textlink="">
      <xdr:nvSpPr>
        <xdr:cNvPr id="730" name="【消防施設】&#10;有形固定資産減価償却率該当値テキスト"/>
        <xdr:cNvSpPr txBox="1"/>
      </xdr:nvSpPr>
      <xdr:spPr>
        <a:xfrm>
          <a:off x="16357600" y="13181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13970</xdr:rowOff>
    </xdr:from>
    <xdr:to>
      <xdr:col>81</xdr:col>
      <xdr:colOff>101600</xdr:colOff>
      <xdr:row>77</xdr:row>
      <xdr:rowOff>115570</xdr:rowOff>
    </xdr:to>
    <xdr:sp macro="" textlink="">
      <xdr:nvSpPr>
        <xdr:cNvPr id="731" name="楕円 730"/>
        <xdr:cNvSpPr/>
      </xdr:nvSpPr>
      <xdr:spPr>
        <a:xfrm>
          <a:off x="15430500" y="1321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64770</xdr:rowOff>
    </xdr:from>
    <xdr:to>
      <xdr:col>85</xdr:col>
      <xdr:colOff>127000</xdr:colOff>
      <xdr:row>77</xdr:row>
      <xdr:rowOff>89536</xdr:rowOff>
    </xdr:to>
    <xdr:cxnSp macro="">
      <xdr:nvCxnSpPr>
        <xdr:cNvPr id="732" name="直線コネクタ 731"/>
        <xdr:cNvCxnSpPr/>
      </xdr:nvCxnSpPr>
      <xdr:spPr>
        <a:xfrm>
          <a:off x="15481300" y="13266420"/>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8255</xdr:rowOff>
    </xdr:from>
    <xdr:to>
      <xdr:col>76</xdr:col>
      <xdr:colOff>165100</xdr:colOff>
      <xdr:row>77</xdr:row>
      <xdr:rowOff>109855</xdr:rowOff>
    </xdr:to>
    <xdr:sp macro="" textlink="">
      <xdr:nvSpPr>
        <xdr:cNvPr id="733" name="楕円 732"/>
        <xdr:cNvSpPr/>
      </xdr:nvSpPr>
      <xdr:spPr>
        <a:xfrm>
          <a:off x="14541500" y="1320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59055</xdr:rowOff>
    </xdr:from>
    <xdr:to>
      <xdr:col>81</xdr:col>
      <xdr:colOff>50800</xdr:colOff>
      <xdr:row>77</xdr:row>
      <xdr:rowOff>64770</xdr:rowOff>
    </xdr:to>
    <xdr:cxnSp macro="">
      <xdr:nvCxnSpPr>
        <xdr:cNvPr id="734" name="直線コネクタ 733"/>
        <xdr:cNvCxnSpPr/>
      </xdr:nvCxnSpPr>
      <xdr:spPr>
        <a:xfrm>
          <a:off x="14592300" y="132607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158750</xdr:rowOff>
    </xdr:from>
    <xdr:to>
      <xdr:col>72</xdr:col>
      <xdr:colOff>38100</xdr:colOff>
      <xdr:row>77</xdr:row>
      <xdr:rowOff>88900</xdr:rowOff>
    </xdr:to>
    <xdr:sp macro="" textlink="">
      <xdr:nvSpPr>
        <xdr:cNvPr id="735" name="楕円 734"/>
        <xdr:cNvSpPr/>
      </xdr:nvSpPr>
      <xdr:spPr>
        <a:xfrm>
          <a:off x="13652500" y="1318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38100</xdr:rowOff>
    </xdr:from>
    <xdr:to>
      <xdr:col>76</xdr:col>
      <xdr:colOff>114300</xdr:colOff>
      <xdr:row>77</xdr:row>
      <xdr:rowOff>59055</xdr:rowOff>
    </xdr:to>
    <xdr:cxnSp macro="">
      <xdr:nvCxnSpPr>
        <xdr:cNvPr id="736" name="直線コネクタ 735"/>
        <xdr:cNvCxnSpPr/>
      </xdr:nvCxnSpPr>
      <xdr:spPr>
        <a:xfrm>
          <a:off x="13703300" y="1323975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139082</xdr:rowOff>
    </xdr:from>
    <xdr:ext cx="405111" cy="259045"/>
    <xdr:sp macro="" textlink="">
      <xdr:nvSpPr>
        <xdr:cNvPr id="737" name="n_1aveValue【消防施設】&#10;有形固定資産減価償却率"/>
        <xdr:cNvSpPr txBox="1"/>
      </xdr:nvSpPr>
      <xdr:spPr>
        <a:xfrm>
          <a:off x="152660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137177</xdr:rowOff>
    </xdr:from>
    <xdr:ext cx="405111" cy="259045"/>
    <xdr:sp macro="" textlink="">
      <xdr:nvSpPr>
        <xdr:cNvPr id="738" name="n_2aveValue【消防施設】&#10;有形固定資産減価償却率"/>
        <xdr:cNvSpPr txBox="1"/>
      </xdr:nvSpPr>
      <xdr:spPr>
        <a:xfrm>
          <a:off x="14389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20972</xdr:rowOff>
    </xdr:from>
    <xdr:ext cx="405111" cy="259045"/>
    <xdr:sp macro="" textlink="">
      <xdr:nvSpPr>
        <xdr:cNvPr id="739" name="n_3aveValue【消防施設】&#10;有形固定資産減価償却率"/>
        <xdr:cNvSpPr txBox="1"/>
      </xdr:nvSpPr>
      <xdr:spPr>
        <a:xfrm>
          <a:off x="135007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36847</xdr:rowOff>
    </xdr:from>
    <xdr:ext cx="405111" cy="259045"/>
    <xdr:sp macro="" textlink="">
      <xdr:nvSpPr>
        <xdr:cNvPr id="740" name="n_4aveValue【消防施設】&#10;有形固定資産減価償却率"/>
        <xdr:cNvSpPr txBox="1"/>
      </xdr:nvSpPr>
      <xdr:spPr>
        <a:xfrm>
          <a:off x="12611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75</xdr:row>
      <xdr:rowOff>132097</xdr:rowOff>
    </xdr:from>
    <xdr:ext cx="405111" cy="259045"/>
    <xdr:sp macro="" textlink="">
      <xdr:nvSpPr>
        <xdr:cNvPr id="741" name="n_1mainValue【消防施設】&#10;有形固定資産減価償却率"/>
        <xdr:cNvSpPr txBox="1"/>
      </xdr:nvSpPr>
      <xdr:spPr>
        <a:xfrm>
          <a:off x="15266044" y="1299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75</xdr:row>
      <xdr:rowOff>126382</xdr:rowOff>
    </xdr:from>
    <xdr:ext cx="405111" cy="259045"/>
    <xdr:sp macro="" textlink="">
      <xdr:nvSpPr>
        <xdr:cNvPr id="742" name="n_2mainValue【消防施設】&#10;有形固定資産減価償却率"/>
        <xdr:cNvSpPr txBox="1"/>
      </xdr:nvSpPr>
      <xdr:spPr>
        <a:xfrm>
          <a:off x="14389744" y="1298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75</xdr:row>
      <xdr:rowOff>105427</xdr:rowOff>
    </xdr:from>
    <xdr:ext cx="405111" cy="259045"/>
    <xdr:sp macro="" textlink="">
      <xdr:nvSpPr>
        <xdr:cNvPr id="743" name="n_3mainValue【消防施設】&#10;有形固定資産減価償却率"/>
        <xdr:cNvSpPr txBox="1"/>
      </xdr:nvSpPr>
      <xdr:spPr>
        <a:xfrm>
          <a:off x="13500744" y="1296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4" name="正方形/長方形 74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5" name="正方形/長方形 74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6" name="正方形/長方形 74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7" name="正方形/長方形 74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8" name="正方形/長方形 74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9" name="正方形/長方形 74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0" name="正方形/長方形 74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1" name="正方形/長方形 75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2" name="テキスト ボックス 75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3" name="直線コネクタ 75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54" name="直線コネクタ 75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55" name="テキスト ボックス 75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6" name="直線コネクタ 75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7" name="テキスト ボックス 75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8" name="直線コネクタ 75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9" name="テキスト ボックス 75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60" name="直線コネクタ 75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61" name="テキスト ボックス 76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62" name="直線コネクタ 76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63" name="テキスト ボックス 76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4" name="直線コネクタ 76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5" name="テキスト ボックス 76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34289</xdr:rowOff>
    </xdr:from>
    <xdr:to>
      <xdr:col>116</xdr:col>
      <xdr:colOff>62864</xdr:colOff>
      <xdr:row>86</xdr:row>
      <xdr:rowOff>26670</xdr:rowOff>
    </xdr:to>
    <xdr:cxnSp macro="">
      <xdr:nvCxnSpPr>
        <xdr:cNvPr id="767" name="直線コネクタ 766"/>
        <xdr:cNvCxnSpPr/>
      </xdr:nvCxnSpPr>
      <xdr:spPr>
        <a:xfrm flipV="1">
          <a:off x="22160864" y="13407389"/>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768"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769" name="直線コネクタ 768"/>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152416</xdr:rowOff>
    </xdr:from>
    <xdr:ext cx="469744" cy="259045"/>
    <xdr:sp macro="" textlink="">
      <xdr:nvSpPr>
        <xdr:cNvPr id="770" name="【消防施設】&#10;一人当たり面積最大値テキスト"/>
        <xdr:cNvSpPr txBox="1"/>
      </xdr:nvSpPr>
      <xdr:spPr>
        <a:xfrm>
          <a:off x="22199600" y="1318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34289</xdr:rowOff>
    </xdr:from>
    <xdr:to>
      <xdr:col>116</xdr:col>
      <xdr:colOff>152400</xdr:colOff>
      <xdr:row>78</xdr:row>
      <xdr:rowOff>34289</xdr:rowOff>
    </xdr:to>
    <xdr:cxnSp macro="">
      <xdr:nvCxnSpPr>
        <xdr:cNvPr id="771" name="直線コネクタ 770"/>
        <xdr:cNvCxnSpPr/>
      </xdr:nvCxnSpPr>
      <xdr:spPr>
        <a:xfrm>
          <a:off x="22072600" y="1340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118127</xdr:rowOff>
    </xdr:from>
    <xdr:ext cx="469744" cy="259045"/>
    <xdr:sp macro="" textlink="">
      <xdr:nvSpPr>
        <xdr:cNvPr id="772" name="【消防施設】&#10;一人当たり面積平均値テキスト"/>
        <xdr:cNvSpPr txBox="1"/>
      </xdr:nvSpPr>
      <xdr:spPr>
        <a:xfrm>
          <a:off x="22199600" y="1434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773" name="フローチャート: 判断 772"/>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116839</xdr:rowOff>
    </xdr:from>
    <xdr:to>
      <xdr:col>112</xdr:col>
      <xdr:colOff>38100</xdr:colOff>
      <xdr:row>84</xdr:row>
      <xdr:rowOff>46989</xdr:rowOff>
    </xdr:to>
    <xdr:sp macro="" textlink="">
      <xdr:nvSpPr>
        <xdr:cNvPr id="774" name="フローチャート: 判断 773"/>
        <xdr:cNvSpPr/>
      </xdr:nvSpPr>
      <xdr:spPr>
        <a:xfrm>
          <a:off x="21272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128270</xdr:rowOff>
    </xdr:from>
    <xdr:to>
      <xdr:col>107</xdr:col>
      <xdr:colOff>101600</xdr:colOff>
      <xdr:row>84</xdr:row>
      <xdr:rowOff>58420</xdr:rowOff>
    </xdr:to>
    <xdr:sp macro="" textlink="">
      <xdr:nvSpPr>
        <xdr:cNvPr id="775" name="フローチャート: 判断 774"/>
        <xdr:cNvSpPr/>
      </xdr:nvSpPr>
      <xdr:spPr>
        <a:xfrm>
          <a:off x="20383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776" name="フローチャート: 判断 775"/>
        <xdr:cNvSpPr/>
      </xdr:nvSpPr>
      <xdr:spPr>
        <a:xfrm>
          <a:off x="19494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97789</xdr:rowOff>
    </xdr:from>
    <xdr:to>
      <xdr:col>98</xdr:col>
      <xdr:colOff>38100</xdr:colOff>
      <xdr:row>84</xdr:row>
      <xdr:rowOff>27939</xdr:rowOff>
    </xdr:to>
    <xdr:sp macro="" textlink="">
      <xdr:nvSpPr>
        <xdr:cNvPr id="777" name="フローチャート: 判断 776"/>
        <xdr:cNvSpPr/>
      </xdr:nvSpPr>
      <xdr:spPr>
        <a:xfrm>
          <a:off x="18605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8" name="テキスト ボックス 77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9" name="テキスト ボックス 77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0" name="テキスト ボックス 77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1" name="テキスト ボックス 78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2" name="テキスト ボックス 78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158750</xdr:rowOff>
    </xdr:from>
    <xdr:to>
      <xdr:col>116</xdr:col>
      <xdr:colOff>114300</xdr:colOff>
      <xdr:row>83</xdr:row>
      <xdr:rowOff>88900</xdr:rowOff>
    </xdr:to>
    <xdr:sp macro="" textlink="">
      <xdr:nvSpPr>
        <xdr:cNvPr id="783" name="楕円 782"/>
        <xdr:cNvSpPr/>
      </xdr:nvSpPr>
      <xdr:spPr>
        <a:xfrm>
          <a:off x="221107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10177</xdr:rowOff>
    </xdr:from>
    <xdr:ext cx="469744" cy="259045"/>
    <xdr:sp macro="" textlink="">
      <xdr:nvSpPr>
        <xdr:cNvPr id="784" name="【消防施設】&#10;一人当たり面積該当値テキスト"/>
        <xdr:cNvSpPr txBox="1"/>
      </xdr:nvSpPr>
      <xdr:spPr>
        <a:xfrm>
          <a:off x="22199600"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97789</xdr:rowOff>
    </xdr:from>
    <xdr:to>
      <xdr:col>112</xdr:col>
      <xdr:colOff>38100</xdr:colOff>
      <xdr:row>83</xdr:row>
      <xdr:rowOff>27939</xdr:rowOff>
    </xdr:to>
    <xdr:sp macro="" textlink="">
      <xdr:nvSpPr>
        <xdr:cNvPr id="785" name="楕円 784"/>
        <xdr:cNvSpPr/>
      </xdr:nvSpPr>
      <xdr:spPr>
        <a:xfrm>
          <a:off x="21272500"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148589</xdr:rowOff>
    </xdr:from>
    <xdr:to>
      <xdr:col>116</xdr:col>
      <xdr:colOff>63500</xdr:colOff>
      <xdr:row>83</xdr:row>
      <xdr:rowOff>38100</xdr:rowOff>
    </xdr:to>
    <xdr:cxnSp macro="">
      <xdr:nvCxnSpPr>
        <xdr:cNvPr id="786" name="直線コネクタ 785"/>
        <xdr:cNvCxnSpPr/>
      </xdr:nvCxnSpPr>
      <xdr:spPr>
        <a:xfrm>
          <a:off x="21323300" y="1420748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116839</xdr:rowOff>
    </xdr:from>
    <xdr:to>
      <xdr:col>107</xdr:col>
      <xdr:colOff>101600</xdr:colOff>
      <xdr:row>83</xdr:row>
      <xdr:rowOff>46989</xdr:rowOff>
    </xdr:to>
    <xdr:sp macro="" textlink="">
      <xdr:nvSpPr>
        <xdr:cNvPr id="787" name="楕円 786"/>
        <xdr:cNvSpPr/>
      </xdr:nvSpPr>
      <xdr:spPr>
        <a:xfrm>
          <a:off x="203835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148589</xdr:rowOff>
    </xdr:from>
    <xdr:to>
      <xdr:col>111</xdr:col>
      <xdr:colOff>177800</xdr:colOff>
      <xdr:row>82</xdr:row>
      <xdr:rowOff>167639</xdr:rowOff>
    </xdr:to>
    <xdr:cxnSp macro="">
      <xdr:nvCxnSpPr>
        <xdr:cNvPr id="788" name="直線コネクタ 787"/>
        <xdr:cNvCxnSpPr/>
      </xdr:nvCxnSpPr>
      <xdr:spPr>
        <a:xfrm flipV="1">
          <a:off x="20434300" y="142074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113030</xdr:rowOff>
    </xdr:from>
    <xdr:to>
      <xdr:col>102</xdr:col>
      <xdr:colOff>165100</xdr:colOff>
      <xdr:row>84</xdr:row>
      <xdr:rowOff>43180</xdr:rowOff>
    </xdr:to>
    <xdr:sp macro="" textlink="">
      <xdr:nvSpPr>
        <xdr:cNvPr id="789" name="楕円 788"/>
        <xdr:cNvSpPr/>
      </xdr:nvSpPr>
      <xdr:spPr>
        <a:xfrm>
          <a:off x="19494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167639</xdr:rowOff>
    </xdr:from>
    <xdr:to>
      <xdr:col>107</xdr:col>
      <xdr:colOff>50800</xdr:colOff>
      <xdr:row>83</xdr:row>
      <xdr:rowOff>163830</xdr:rowOff>
    </xdr:to>
    <xdr:cxnSp macro="">
      <xdr:nvCxnSpPr>
        <xdr:cNvPr id="790" name="直線コネクタ 789"/>
        <xdr:cNvCxnSpPr/>
      </xdr:nvCxnSpPr>
      <xdr:spPr>
        <a:xfrm flipV="1">
          <a:off x="19545300" y="14226539"/>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38116</xdr:rowOff>
    </xdr:from>
    <xdr:ext cx="469744" cy="259045"/>
    <xdr:sp macro="" textlink="">
      <xdr:nvSpPr>
        <xdr:cNvPr id="791" name="n_1aveValue【消防施設】&#10;一人当たり面積"/>
        <xdr:cNvSpPr txBox="1"/>
      </xdr:nvSpPr>
      <xdr:spPr>
        <a:xfrm>
          <a:off x="21075727" y="1443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49547</xdr:rowOff>
    </xdr:from>
    <xdr:ext cx="469744" cy="259045"/>
    <xdr:sp macro="" textlink="">
      <xdr:nvSpPr>
        <xdr:cNvPr id="792" name="n_2aveValue【消防施設】&#10;一人当たり面積"/>
        <xdr:cNvSpPr txBox="1"/>
      </xdr:nvSpPr>
      <xdr:spPr>
        <a:xfrm>
          <a:off x="201994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143527</xdr:rowOff>
    </xdr:from>
    <xdr:ext cx="469744" cy="259045"/>
    <xdr:sp macro="" textlink="">
      <xdr:nvSpPr>
        <xdr:cNvPr id="793" name="n_3aveValue【消防施設】&#10;一人当たり面積"/>
        <xdr:cNvSpPr txBox="1"/>
      </xdr:nvSpPr>
      <xdr:spPr>
        <a:xfrm>
          <a:off x="19310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44466</xdr:rowOff>
    </xdr:from>
    <xdr:ext cx="469744" cy="259045"/>
    <xdr:sp macro="" textlink="">
      <xdr:nvSpPr>
        <xdr:cNvPr id="794" name="n_4aveValue【消防施設】&#10;一人当たり面積"/>
        <xdr:cNvSpPr txBox="1"/>
      </xdr:nvSpPr>
      <xdr:spPr>
        <a:xfrm>
          <a:off x="184214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44466</xdr:rowOff>
    </xdr:from>
    <xdr:ext cx="469744" cy="259045"/>
    <xdr:sp macro="" textlink="">
      <xdr:nvSpPr>
        <xdr:cNvPr id="795" name="n_1mainValue【消防施設】&#10;一人当たり面積"/>
        <xdr:cNvSpPr txBox="1"/>
      </xdr:nvSpPr>
      <xdr:spPr>
        <a:xfrm>
          <a:off x="21075727" y="1393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63516</xdr:rowOff>
    </xdr:from>
    <xdr:ext cx="469744" cy="259045"/>
    <xdr:sp macro="" textlink="">
      <xdr:nvSpPr>
        <xdr:cNvPr id="796" name="n_2mainValue【消防施設】&#10;一人当たり面積"/>
        <xdr:cNvSpPr txBox="1"/>
      </xdr:nvSpPr>
      <xdr:spPr>
        <a:xfrm>
          <a:off x="20199427" y="1395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34307</xdr:rowOff>
    </xdr:from>
    <xdr:ext cx="469744" cy="259045"/>
    <xdr:sp macro="" textlink="">
      <xdr:nvSpPr>
        <xdr:cNvPr id="797" name="n_3mainValue【消防施設】&#10;一人当たり面積"/>
        <xdr:cNvSpPr txBox="1"/>
      </xdr:nvSpPr>
      <xdr:spPr>
        <a:xfrm>
          <a:off x="19310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8" name="正方形/長方形 79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9" name="正方形/長方形 79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0" name="正方形/長方形 79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1" name="正方形/長方形 80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2" name="正方形/長方形 80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3" name="正方形/長方形 80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4" name="正方形/長方形 80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5" name="正方形/長方形 80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6" name="テキスト ボックス 80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7" name="直線コネクタ 80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8" name="テキスト ボックス 80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9" name="直線コネクタ 80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10" name="テキスト ボックス 80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1" name="直線コネクタ 81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2" name="テキスト ボックス 81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3" name="直線コネクタ 81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4" name="テキスト ボックス 81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5" name="直線コネクタ 81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6" name="テキスト ボックス 81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7" name="直線コネクタ 81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8" name="テキスト ボックス 81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9" name="直線コネクタ 81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20" name="テキスト ボックス 81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1" name="直線コネクタ 82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112123</xdr:rowOff>
    </xdr:from>
    <xdr:to>
      <xdr:col>85</xdr:col>
      <xdr:colOff>126364</xdr:colOff>
      <xdr:row>108</xdr:row>
      <xdr:rowOff>161108</xdr:rowOff>
    </xdr:to>
    <xdr:cxnSp macro="">
      <xdr:nvCxnSpPr>
        <xdr:cNvPr id="823" name="直線コネクタ 822"/>
        <xdr:cNvCxnSpPr/>
      </xdr:nvCxnSpPr>
      <xdr:spPr>
        <a:xfrm flipV="1">
          <a:off x="16318864" y="1725712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164935</xdr:rowOff>
    </xdr:from>
    <xdr:ext cx="405111" cy="259045"/>
    <xdr:sp macro="" textlink="">
      <xdr:nvSpPr>
        <xdr:cNvPr id="824" name="【庁舎】&#10;有形固定資産減価償却率最小値テキスト"/>
        <xdr:cNvSpPr txBox="1"/>
      </xdr:nvSpPr>
      <xdr:spPr>
        <a:xfrm>
          <a:off x="16357600" y="1868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161108</xdr:rowOff>
    </xdr:from>
    <xdr:to>
      <xdr:col>86</xdr:col>
      <xdr:colOff>25400</xdr:colOff>
      <xdr:row>108</xdr:row>
      <xdr:rowOff>161108</xdr:rowOff>
    </xdr:to>
    <xdr:cxnSp macro="">
      <xdr:nvCxnSpPr>
        <xdr:cNvPr id="825" name="直線コネクタ 824"/>
        <xdr:cNvCxnSpPr/>
      </xdr:nvCxnSpPr>
      <xdr:spPr>
        <a:xfrm>
          <a:off x="16230600" y="1867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58800</xdr:rowOff>
    </xdr:from>
    <xdr:ext cx="405111" cy="259045"/>
    <xdr:sp macro="" textlink="">
      <xdr:nvSpPr>
        <xdr:cNvPr id="826" name="【庁舎】&#10;有形固定資産減価償却率最大値テキスト"/>
        <xdr:cNvSpPr txBox="1"/>
      </xdr:nvSpPr>
      <xdr:spPr>
        <a:xfrm>
          <a:off x="16357600" y="1703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112123</xdr:rowOff>
    </xdr:from>
    <xdr:to>
      <xdr:col>86</xdr:col>
      <xdr:colOff>25400</xdr:colOff>
      <xdr:row>100</xdr:row>
      <xdr:rowOff>112123</xdr:rowOff>
    </xdr:to>
    <xdr:cxnSp macro="">
      <xdr:nvCxnSpPr>
        <xdr:cNvPr id="827" name="直線コネクタ 826"/>
        <xdr:cNvCxnSpPr/>
      </xdr:nvCxnSpPr>
      <xdr:spPr>
        <a:xfrm>
          <a:off x="16230600" y="1725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128288</xdr:rowOff>
    </xdr:from>
    <xdr:ext cx="405111" cy="259045"/>
    <xdr:sp macro="" textlink="">
      <xdr:nvSpPr>
        <xdr:cNvPr id="828" name="【庁舎】&#10;有形固定資産減価償却率平均値テキスト"/>
        <xdr:cNvSpPr txBox="1"/>
      </xdr:nvSpPr>
      <xdr:spPr>
        <a:xfrm>
          <a:off x="16357600" y="1778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829" name="フローチャート: 判断 828"/>
        <xdr:cNvSpPr/>
      </xdr:nvSpPr>
      <xdr:spPr>
        <a:xfrm>
          <a:off x="16268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830" name="フローチャート: 判断 829"/>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831" name="フローチャート: 判断 830"/>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832" name="フローチャート: 判断 831"/>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833" name="フローチャート: 判断 832"/>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4" name="テキスト ボックス 83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5" name="テキスト ボックス 83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6" name="テキスト ボックス 83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7" name="テキスト ボックス 83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8" name="テキスト ボックス 83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87449</xdr:rowOff>
    </xdr:from>
    <xdr:to>
      <xdr:col>85</xdr:col>
      <xdr:colOff>177800</xdr:colOff>
      <xdr:row>109</xdr:row>
      <xdr:rowOff>17599</xdr:rowOff>
    </xdr:to>
    <xdr:sp macro="" textlink="">
      <xdr:nvSpPr>
        <xdr:cNvPr id="839" name="楕円 838"/>
        <xdr:cNvSpPr/>
      </xdr:nvSpPr>
      <xdr:spPr>
        <a:xfrm>
          <a:off x="162687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2376</xdr:rowOff>
    </xdr:from>
    <xdr:ext cx="405111" cy="259045"/>
    <xdr:sp macro="" textlink="">
      <xdr:nvSpPr>
        <xdr:cNvPr id="840" name="【庁舎】&#10;有形固定資産減価償却率該当値テキスト"/>
        <xdr:cNvSpPr txBox="1"/>
      </xdr:nvSpPr>
      <xdr:spPr>
        <a:xfrm>
          <a:off x="16357600" y="18518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54792</xdr:rowOff>
    </xdr:from>
    <xdr:to>
      <xdr:col>81</xdr:col>
      <xdr:colOff>101600</xdr:colOff>
      <xdr:row>108</xdr:row>
      <xdr:rowOff>156392</xdr:rowOff>
    </xdr:to>
    <xdr:sp macro="" textlink="">
      <xdr:nvSpPr>
        <xdr:cNvPr id="841" name="楕円 840"/>
        <xdr:cNvSpPr/>
      </xdr:nvSpPr>
      <xdr:spPr>
        <a:xfrm>
          <a:off x="15430500" y="1857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105592</xdr:rowOff>
    </xdr:from>
    <xdr:to>
      <xdr:col>85</xdr:col>
      <xdr:colOff>127000</xdr:colOff>
      <xdr:row>108</xdr:row>
      <xdr:rowOff>138249</xdr:rowOff>
    </xdr:to>
    <xdr:cxnSp macro="">
      <xdr:nvCxnSpPr>
        <xdr:cNvPr id="842" name="直線コネクタ 841"/>
        <xdr:cNvCxnSpPr/>
      </xdr:nvCxnSpPr>
      <xdr:spPr>
        <a:xfrm>
          <a:off x="15481300" y="1862219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22134</xdr:rowOff>
    </xdr:from>
    <xdr:to>
      <xdr:col>76</xdr:col>
      <xdr:colOff>165100</xdr:colOff>
      <xdr:row>108</xdr:row>
      <xdr:rowOff>123734</xdr:rowOff>
    </xdr:to>
    <xdr:sp macro="" textlink="">
      <xdr:nvSpPr>
        <xdr:cNvPr id="843" name="楕円 842"/>
        <xdr:cNvSpPr/>
      </xdr:nvSpPr>
      <xdr:spPr>
        <a:xfrm>
          <a:off x="14541500" y="185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72934</xdr:rowOff>
    </xdr:from>
    <xdr:to>
      <xdr:col>81</xdr:col>
      <xdr:colOff>50800</xdr:colOff>
      <xdr:row>108</xdr:row>
      <xdr:rowOff>105592</xdr:rowOff>
    </xdr:to>
    <xdr:cxnSp macro="">
      <xdr:nvCxnSpPr>
        <xdr:cNvPr id="844" name="直線コネクタ 843"/>
        <xdr:cNvCxnSpPr/>
      </xdr:nvCxnSpPr>
      <xdr:spPr>
        <a:xfrm>
          <a:off x="14592300" y="1858953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165826</xdr:rowOff>
    </xdr:from>
    <xdr:to>
      <xdr:col>72</xdr:col>
      <xdr:colOff>38100</xdr:colOff>
      <xdr:row>108</xdr:row>
      <xdr:rowOff>95976</xdr:rowOff>
    </xdr:to>
    <xdr:sp macro="" textlink="">
      <xdr:nvSpPr>
        <xdr:cNvPr id="845" name="楕円 844"/>
        <xdr:cNvSpPr/>
      </xdr:nvSpPr>
      <xdr:spPr>
        <a:xfrm>
          <a:off x="13652500" y="185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45176</xdr:rowOff>
    </xdr:from>
    <xdr:to>
      <xdr:col>76</xdr:col>
      <xdr:colOff>114300</xdr:colOff>
      <xdr:row>108</xdr:row>
      <xdr:rowOff>72934</xdr:rowOff>
    </xdr:to>
    <xdr:cxnSp macro="">
      <xdr:nvCxnSpPr>
        <xdr:cNvPr id="846" name="直線コネクタ 845"/>
        <xdr:cNvCxnSpPr/>
      </xdr:nvCxnSpPr>
      <xdr:spPr>
        <a:xfrm>
          <a:off x="13703300" y="1856177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19429</xdr:rowOff>
    </xdr:from>
    <xdr:ext cx="405111" cy="259045"/>
    <xdr:sp macro="" textlink="">
      <xdr:nvSpPr>
        <xdr:cNvPr id="847" name="n_1aveValue【庁舎】&#10;有形固定資産減価償却率"/>
        <xdr:cNvSpPr txBox="1"/>
      </xdr:nvSpPr>
      <xdr:spPr>
        <a:xfrm>
          <a:off x="15266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43922</xdr:rowOff>
    </xdr:from>
    <xdr:ext cx="405111" cy="259045"/>
    <xdr:sp macro="" textlink="">
      <xdr:nvSpPr>
        <xdr:cNvPr id="848" name="n_2aveValue【庁舎】&#10;有形固定資産減価償却率"/>
        <xdr:cNvSpPr txBox="1"/>
      </xdr:nvSpPr>
      <xdr:spPr>
        <a:xfrm>
          <a:off x="14389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166388</xdr:rowOff>
    </xdr:from>
    <xdr:ext cx="405111" cy="259045"/>
    <xdr:sp macro="" textlink="">
      <xdr:nvSpPr>
        <xdr:cNvPr id="849" name="n_3aveValue【庁舎】&#10;有形固定資産減価償却率"/>
        <xdr:cNvSpPr txBox="1"/>
      </xdr:nvSpPr>
      <xdr:spPr>
        <a:xfrm>
          <a:off x="13500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850" name="n_4aveValue【庁舎】&#10;有形固定資産減価償却率"/>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147519</xdr:rowOff>
    </xdr:from>
    <xdr:ext cx="405111" cy="259045"/>
    <xdr:sp macro="" textlink="">
      <xdr:nvSpPr>
        <xdr:cNvPr id="851" name="n_1mainValue【庁舎】&#10;有形固定資産減価償却率"/>
        <xdr:cNvSpPr txBox="1"/>
      </xdr:nvSpPr>
      <xdr:spPr>
        <a:xfrm>
          <a:off x="15266044" y="18664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114861</xdr:rowOff>
    </xdr:from>
    <xdr:ext cx="405111" cy="259045"/>
    <xdr:sp macro="" textlink="">
      <xdr:nvSpPr>
        <xdr:cNvPr id="852" name="n_2mainValue【庁舎】&#10;有形固定資産減価償却率"/>
        <xdr:cNvSpPr txBox="1"/>
      </xdr:nvSpPr>
      <xdr:spPr>
        <a:xfrm>
          <a:off x="14389744" y="1863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87103</xdr:rowOff>
    </xdr:from>
    <xdr:ext cx="405111" cy="259045"/>
    <xdr:sp macro="" textlink="">
      <xdr:nvSpPr>
        <xdr:cNvPr id="853" name="n_3mainValue【庁舎】&#10;有形固定資産減価償却率"/>
        <xdr:cNvSpPr txBox="1"/>
      </xdr:nvSpPr>
      <xdr:spPr>
        <a:xfrm>
          <a:off x="13500744" y="1860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4" name="正方形/長方形 8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5" name="正方形/長方形 8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6" name="正方形/長方形 8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7" name="正方形/長方形 8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8" name="正方形/長方形 8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9" name="正方形/長方形 8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0" name="正方形/長方形 8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1" name="正方形/長方形 86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2" name="テキスト ボックス 8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3" name="直線コネクタ 8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64" name="直線コネクタ 86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65" name="テキスト ボックス 86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66" name="直線コネクタ 86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67" name="テキスト ボックス 86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8" name="直線コネクタ 86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9" name="テキスト ボックス 86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70" name="直線コネクタ 86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71" name="テキスト ボックス 87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72" name="直線コネクタ 87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73" name="テキスト ボックス 87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4" name="直線コネクタ 87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5" name="テキスト ボックス 87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161925</xdr:rowOff>
    </xdr:from>
    <xdr:to>
      <xdr:col>116</xdr:col>
      <xdr:colOff>62864</xdr:colOff>
      <xdr:row>107</xdr:row>
      <xdr:rowOff>51436</xdr:rowOff>
    </xdr:to>
    <xdr:cxnSp macro="">
      <xdr:nvCxnSpPr>
        <xdr:cNvPr id="877" name="直線コネクタ 876"/>
        <xdr:cNvCxnSpPr/>
      </xdr:nvCxnSpPr>
      <xdr:spPr>
        <a:xfrm flipV="1">
          <a:off x="22160864" y="17135475"/>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55263</xdr:rowOff>
    </xdr:from>
    <xdr:ext cx="469744" cy="259045"/>
    <xdr:sp macro="" textlink="">
      <xdr:nvSpPr>
        <xdr:cNvPr id="878" name="【庁舎】&#10;一人当たり面積最小値テキスト"/>
        <xdr:cNvSpPr txBox="1"/>
      </xdr:nvSpPr>
      <xdr:spPr>
        <a:xfrm>
          <a:off x="22199600" y="1840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51436</xdr:rowOff>
    </xdr:from>
    <xdr:to>
      <xdr:col>116</xdr:col>
      <xdr:colOff>152400</xdr:colOff>
      <xdr:row>107</xdr:row>
      <xdr:rowOff>51436</xdr:rowOff>
    </xdr:to>
    <xdr:cxnSp macro="">
      <xdr:nvCxnSpPr>
        <xdr:cNvPr id="879" name="直線コネクタ 878"/>
        <xdr:cNvCxnSpPr/>
      </xdr:nvCxnSpPr>
      <xdr:spPr>
        <a:xfrm>
          <a:off x="22072600" y="1839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108602</xdr:rowOff>
    </xdr:from>
    <xdr:ext cx="469744" cy="259045"/>
    <xdr:sp macro="" textlink="">
      <xdr:nvSpPr>
        <xdr:cNvPr id="880" name="【庁舎】&#10;一人当たり面積最大値テキスト"/>
        <xdr:cNvSpPr txBox="1"/>
      </xdr:nvSpPr>
      <xdr:spPr>
        <a:xfrm>
          <a:off x="22199600" y="1691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161925</xdr:rowOff>
    </xdr:from>
    <xdr:to>
      <xdr:col>116</xdr:col>
      <xdr:colOff>152400</xdr:colOff>
      <xdr:row>99</xdr:row>
      <xdr:rowOff>161925</xdr:rowOff>
    </xdr:to>
    <xdr:cxnSp macro="">
      <xdr:nvCxnSpPr>
        <xdr:cNvPr id="881" name="直線コネクタ 880"/>
        <xdr:cNvCxnSpPr/>
      </xdr:nvCxnSpPr>
      <xdr:spPr>
        <a:xfrm>
          <a:off x="22072600" y="1713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15891</xdr:rowOff>
    </xdr:from>
    <xdr:ext cx="469744" cy="259045"/>
    <xdr:sp macro="" textlink="">
      <xdr:nvSpPr>
        <xdr:cNvPr id="882" name="【庁舎】&#10;一人当たり面積平均値テキスト"/>
        <xdr:cNvSpPr txBox="1"/>
      </xdr:nvSpPr>
      <xdr:spPr>
        <a:xfrm>
          <a:off x="22199600" y="17675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164464</xdr:rowOff>
    </xdr:from>
    <xdr:to>
      <xdr:col>116</xdr:col>
      <xdr:colOff>114300</xdr:colOff>
      <xdr:row>104</xdr:row>
      <xdr:rowOff>94614</xdr:rowOff>
    </xdr:to>
    <xdr:sp macro="" textlink="">
      <xdr:nvSpPr>
        <xdr:cNvPr id="883" name="フローチャート: 判断 882"/>
        <xdr:cNvSpPr/>
      </xdr:nvSpPr>
      <xdr:spPr>
        <a:xfrm>
          <a:off x="221107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168275</xdr:rowOff>
    </xdr:from>
    <xdr:to>
      <xdr:col>112</xdr:col>
      <xdr:colOff>38100</xdr:colOff>
      <xdr:row>104</xdr:row>
      <xdr:rowOff>98425</xdr:rowOff>
    </xdr:to>
    <xdr:sp macro="" textlink="">
      <xdr:nvSpPr>
        <xdr:cNvPr id="884" name="フローチャート: 判断 883"/>
        <xdr:cNvSpPr/>
      </xdr:nvSpPr>
      <xdr:spPr>
        <a:xfrm>
          <a:off x="2127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15875</xdr:rowOff>
    </xdr:from>
    <xdr:to>
      <xdr:col>107</xdr:col>
      <xdr:colOff>101600</xdr:colOff>
      <xdr:row>104</xdr:row>
      <xdr:rowOff>117475</xdr:rowOff>
    </xdr:to>
    <xdr:sp macro="" textlink="">
      <xdr:nvSpPr>
        <xdr:cNvPr id="885" name="フローチャート: 判断 884"/>
        <xdr:cNvSpPr/>
      </xdr:nvSpPr>
      <xdr:spPr>
        <a:xfrm>
          <a:off x="20383500" y="178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36830</xdr:rowOff>
    </xdr:from>
    <xdr:to>
      <xdr:col>102</xdr:col>
      <xdr:colOff>165100</xdr:colOff>
      <xdr:row>104</xdr:row>
      <xdr:rowOff>138430</xdr:rowOff>
    </xdr:to>
    <xdr:sp macro="" textlink="">
      <xdr:nvSpPr>
        <xdr:cNvPr id="886" name="フローチャート: 判断 885"/>
        <xdr:cNvSpPr/>
      </xdr:nvSpPr>
      <xdr:spPr>
        <a:xfrm>
          <a:off x="19494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105411</xdr:rowOff>
    </xdr:from>
    <xdr:to>
      <xdr:col>98</xdr:col>
      <xdr:colOff>38100</xdr:colOff>
      <xdr:row>105</xdr:row>
      <xdr:rowOff>35561</xdr:rowOff>
    </xdr:to>
    <xdr:sp macro="" textlink="">
      <xdr:nvSpPr>
        <xdr:cNvPr id="887" name="フローチャート: 判断 886"/>
        <xdr:cNvSpPr/>
      </xdr:nvSpPr>
      <xdr:spPr>
        <a:xfrm>
          <a:off x="18605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8" name="テキスト ボックス 8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9" name="テキスト ボックス 8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0" name="テキスト ボックス 8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1" name="テキスト ボックス 8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2" name="テキスト ボックス 8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893" name="楕円 892"/>
        <xdr:cNvSpPr/>
      </xdr:nvSpPr>
      <xdr:spPr>
        <a:xfrm>
          <a:off x="22110700" y="1821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20972</xdr:rowOff>
    </xdr:from>
    <xdr:ext cx="469744" cy="259045"/>
    <xdr:sp macro="" textlink="">
      <xdr:nvSpPr>
        <xdr:cNvPr id="894" name="【庁舎】&#10;一人当たり面積該当値テキスト"/>
        <xdr:cNvSpPr txBox="1"/>
      </xdr:nvSpPr>
      <xdr:spPr>
        <a:xfrm>
          <a:off x="22199600" y="1819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48261</xdr:rowOff>
    </xdr:from>
    <xdr:to>
      <xdr:col>112</xdr:col>
      <xdr:colOff>38100</xdr:colOff>
      <xdr:row>106</xdr:row>
      <xdr:rowOff>149861</xdr:rowOff>
    </xdr:to>
    <xdr:sp macro="" textlink="">
      <xdr:nvSpPr>
        <xdr:cNvPr id="895" name="楕円 894"/>
        <xdr:cNvSpPr/>
      </xdr:nvSpPr>
      <xdr:spPr>
        <a:xfrm>
          <a:off x="21272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93345</xdr:rowOff>
    </xdr:from>
    <xdr:to>
      <xdr:col>116</xdr:col>
      <xdr:colOff>63500</xdr:colOff>
      <xdr:row>106</xdr:row>
      <xdr:rowOff>99061</xdr:rowOff>
    </xdr:to>
    <xdr:cxnSp macro="">
      <xdr:nvCxnSpPr>
        <xdr:cNvPr id="896" name="直線コネクタ 895"/>
        <xdr:cNvCxnSpPr/>
      </xdr:nvCxnSpPr>
      <xdr:spPr>
        <a:xfrm flipV="1">
          <a:off x="21323300" y="18267045"/>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55880</xdr:rowOff>
    </xdr:from>
    <xdr:to>
      <xdr:col>107</xdr:col>
      <xdr:colOff>101600</xdr:colOff>
      <xdr:row>106</xdr:row>
      <xdr:rowOff>157480</xdr:rowOff>
    </xdr:to>
    <xdr:sp macro="" textlink="">
      <xdr:nvSpPr>
        <xdr:cNvPr id="897" name="楕円 896"/>
        <xdr:cNvSpPr/>
      </xdr:nvSpPr>
      <xdr:spPr>
        <a:xfrm>
          <a:off x="20383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99061</xdr:rowOff>
    </xdr:from>
    <xdr:to>
      <xdr:col>111</xdr:col>
      <xdr:colOff>177800</xdr:colOff>
      <xdr:row>106</xdr:row>
      <xdr:rowOff>106680</xdr:rowOff>
    </xdr:to>
    <xdr:cxnSp macro="">
      <xdr:nvCxnSpPr>
        <xdr:cNvPr id="898" name="直線コネクタ 897"/>
        <xdr:cNvCxnSpPr/>
      </xdr:nvCxnSpPr>
      <xdr:spPr>
        <a:xfrm flipV="1">
          <a:off x="20434300" y="182727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63500</xdr:rowOff>
    </xdr:from>
    <xdr:to>
      <xdr:col>102</xdr:col>
      <xdr:colOff>165100</xdr:colOff>
      <xdr:row>106</xdr:row>
      <xdr:rowOff>165100</xdr:rowOff>
    </xdr:to>
    <xdr:sp macro="" textlink="">
      <xdr:nvSpPr>
        <xdr:cNvPr id="899" name="楕円 898"/>
        <xdr:cNvSpPr/>
      </xdr:nvSpPr>
      <xdr:spPr>
        <a:xfrm>
          <a:off x="19494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106680</xdr:rowOff>
    </xdr:from>
    <xdr:to>
      <xdr:col>107</xdr:col>
      <xdr:colOff>50800</xdr:colOff>
      <xdr:row>106</xdr:row>
      <xdr:rowOff>114300</xdr:rowOff>
    </xdr:to>
    <xdr:cxnSp macro="">
      <xdr:nvCxnSpPr>
        <xdr:cNvPr id="900" name="直線コネクタ 899"/>
        <xdr:cNvCxnSpPr/>
      </xdr:nvCxnSpPr>
      <xdr:spPr>
        <a:xfrm flipV="1">
          <a:off x="19545300" y="18280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114952</xdr:rowOff>
    </xdr:from>
    <xdr:ext cx="469744" cy="259045"/>
    <xdr:sp macro="" textlink="">
      <xdr:nvSpPr>
        <xdr:cNvPr id="901" name="n_1aveValue【庁舎】&#10;一人当たり面積"/>
        <xdr:cNvSpPr txBox="1"/>
      </xdr:nvSpPr>
      <xdr:spPr>
        <a:xfrm>
          <a:off x="21075727" y="1760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134002</xdr:rowOff>
    </xdr:from>
    <xdr:ext cx="469744" cy="259045"/>
    <xdr:sp macro="" textlink="">
      <xdr:nvSpPr>
        <xdr:cNvPr id="902" name="n_2aveValue【庁舎】&#10;一人当たり面積"/>
        <xdr:cNvSpPr txBox="1"/>
      </xdr:nvSpPr>
      <xdr:spPr>
        <a:xfrm>
          <a:off x="20199427" y="1762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154957</xdr:rowOff>
    </xdr:from>
    <xdr:ext cx="469744" cy="259045"/>
    <xdr:sp macro="" textlink="">
      <xdr:nvSpPr>
        <xdr:cNvPr id="903" name="n_3aveValue【庁舎】&#10;一人当たり面積"/>
        <xdr:cNvSpPr txBox="1"/>
      </xdr:nvSpPr>
      <xdr:spPr>
        <a:xfrm>
          <a:off x="1931042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52088</xdr:rowOff>
    </xdr:from>
    <xdr:ext cx="469744" cy="259045"/>
    <xdr:sp macro="" textlink="">
      <xdr:nvSpPr>
        <xdr:cNvPr id="904" name="n_4aveValue【庁舎】&#10;一人当たり面積"/>
        <xdr:cNvSpPr txBox="1"/>
      </xdr:nvSpPr>
      <xdr:spPr>
        <a:xfrm>
          <a:off x="18421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140988</xdr:rowOff>
    </xdr:from>
    <xdr:ext cx="469744" cy="259045"/>
    <xdr:sp macro="" textlink="">
      <xdr:nvSpPr>
        <xdr:cNvPr id="905" name="n_1mainValue【庁舎】&#10;一人当たり面積"/>
        <xdr:cNvSpPr txBox="1"/>
      </xdr:nvSpPr>
      <xdr:spPr>
        <a:xfrm>
          <a:off x="210757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148607</xdr:rowOff>
    </xdr:from>
    <xdr:ext cx="469744" cy="259045"/>
    <xdr:sp macro="" textlink="">
      <xdr:nvSpPr>
        <xdr:cNvPr id="906" name="n_2mainValue【庁舎】&#10;一人当たり面積"/>
        <xdr:cNvSpPr txBox="1"/>
      </xdr:nvSpPr>
      <xdr:spPr>
        <a:xfrm>
          <a:off x="20199427" y="183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156227</xdr:rowOff>
    </xdr:from>
    <xdr:ext cx="469744" cy="259045"/>
    <xdr:sp macro="" textlink="">
      <xdr:nvSpPr>
        <xdr:cNvPr id="907" name="n_3mainValue【庁舎】&#10;一人当たり面積"/>
        <xdr:cNvSpPr txBox="1"/>
      </xdr:nvSpPr>
      <xdr:spPr>
        <a:xfrm>
          <a:off x="19310427" y="183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8" name="正方形/長方形 9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9" name="正方形/長方形 9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0" name="テキスト ボックス 9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一般廃棄物処理施設、福祉施設、庁舎、市民会館の有形固定資産減価償却率が大きく上回っている。一般廃棄物処理施設については、し尿処理施設（御影浄苑）の大規模改修による長寿命化を図るため、令和３年度に個別施設計画を策定することとしている。体育館・プールについては、令和２年度に個別施設計画を策定したため、今後は計画に沿った適切な運営管理を実施していく。福祉施設については、令和元年度に整備された認定こども園（土庄こども園）内に子育て支援センターが移転し、廃止されたため令和２年度末の有形固定資産減価償却率は低下する見込みである。庁舎については、令和３年度に新庁舎が竣工し供用開始されたため、令和３年度末の有形固定資産減価償却率が低下する見込みである。市民会館については、地元自治会を指定管理者に選定し、維持管理していただいている施設が大半であるため、施設の更新等については今後協議を要することとな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香川県土庄町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13,740
13,646
74.38
9,949,165
9,350,877
511,774
4,750,015
10,969,002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人口減少や高齢化の影響により税収等が少なく、財政力指数は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と類似団体の平均を大きく下回っている。必要な事業を選別し、投資的経費を抑制するなど、歳出の徹底的な見直しを実施するとともに、税収の徴収率向上対策を中心とする歳入確保に努める。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84667</xdr:rowOff>
    </xdr:to>
    <xdr:cxnSp macro="">
      <xdr:nvCxnSpPr>
        <xdr:cNvPr id="65" name="直線コネクタ 64"/>
        <xdr:cNvCxnSpPr/>
      </xdr:nvCxnSpPr>
      <xdr:spPr>
        <a:xfrm flipV="1">
          <a:off x="4953000" y="6192157"/>
          <a:ext cx="0" cy="1436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49288</xdr:rowOff>
    </xdr:from>
    <xdr:to>
      <xdr:col>23</xdr:col>
      <xdr:colOff>133350</xdr:colOff>
      <xdr:row>43</xdr:row>
      <xdr:rowOff>49288</xdr:rowOff>
    </xdr:to>
    <xdr:cxnSp macro="">
      <xdr:nvCxnSpPr>
        <xdr:cNvPr id="70" name="直線コネクタ 69"/>
        <xdr:cNvCxnSpPr/>
      </xdr:nvCxnSpPr>
      <xdr:spPr>
        <a:xfrm>
          <a:off x="4114800" y="74216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1"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2" name="フローチャート: 判断 71"/>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49288</xdr:rowOff>
    </xdr:from>
    <xdr:to>
      <xdr:col>19</xdr:col>
      <xdr:colOff>133350</xdr:colOff>
      <xdr:row>43</xdr:row>
      <xdr:rowOff>60778</xdr:rowOff>
    </xdr:to>
    <xdr:cxnSp macro="">
      <xdr:nvCxnSpPr>
        <xdr:cNvPr id="73" name="直線コネクタ 72"/>
        <xdr:cNvCxnSpPr/>
      </xdr:nvCxnSpPr>
      <xdr:spPr>
        <a:xfrm flipV="1">
          <a:off x="3225800" y="74216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5" name="テキスト ボックス 74"/>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60778</xdr:rowOff>
    </xdr:from>
    <xdr:to>
      <xdr:col>15</xdr:col>
      <xdr:colOff>82550</xdr:colOff>
      <xdr:row>43</xdr:row>
      <xdr:rowOff>60778</xdr:rowOff>
    </xdr:to>
    <xdr:cxnSp macro="">
      <xdr:nvCxnSpPr>
        <xdr:cNvPr id="76" name="直線コネクタ 75"/>
        <xdr:cNvCxnSpPr/>
      </xdr:nvCxnSpPr>
      <xdr:spPr>
        <a:xfrm>
          <a:off x="2336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32052</xdr:rowOff>
    </xdr:from>
    <xdr:to>
      <xdr:col>15</xdr:col>
      <xdr:colOff>133350</xdr:colOff>
      <xdr:row>42</xdr:row>
      <xdr:rowOff>133652</xdr:rowOff>
    </xdr:to>
    <xdr:sp macro="" textlink="">
      <xdr:nvSpPr>
        <xdr:cNvPr id="77" name="フローチャート: 判断 76"/>
        <xdr:cNvSpPr/>
      </xdr:nvSpPr>
      <xdr:spPr>
        <a:xfrm>
          <a:off x="3175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143829</xdr:rowOff>
    </xdr:from>
    <xdr:ext cx="762000" cy="259045"/>
    <xdr:sp macro="" textlink="">
      <xdr:nvSpPr>
        <xdr:cNvPr id="78" name="テキスト ボックス 77"/>
        <xdr:cNvSpPr txBox="1"/>
      </xdr:nvSpPr>
      <xdr:spPr>
        <a:xfrm>
          <a:off x="2844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60778</xdr:rowOff>
    </xdr:from>
    <xdr:to>
      <xdr:col>11</xdr:col>
      <xdr:colOff>31750</xdr:colOff>
      <xdr:row>43</xdr:row>
      <xdr:rowOff>72269</xdr:rowOff>
    </xdr:to>
    <xdr:cxnSp macro="">
      <xdr:nvCxnSpPr>
        <xdr:cNvPr id="79" name="直線コネクタ 78"/>
        <xdr:cNvCxnSpPr/>
      </xdr:nvCxnSpPr>
      <xdr:spPr>
        <a:xfrm flipV="1">
          <a:off x="1447800" y="74331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66524</xdr:rowOff>
    </xdr:from>
    <xdr:to>
      <xdr:col>7</xdr:col>
      <xdr:colOff>31750</xdr:colOff>
      <xdr:row>42</xdr:row>
      <xdr:rowOff>168124</xdr:rowOff>
    </xdr:to>
    <xdr:sp macro="" textlink="">
      <xdr:nvSpPr>
        <xdr:cNvPr id="82" name="フローチャート: 判断 81"/>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6851</xdr:rowOff>
    </xdr:from>
    <xdr:ext cx="762000" cy="259045"/>
    <xdr:sp macro="" textlink="">
      <xdr:nvSpPr>
        <xdr:cNvPr id="83" name="テキスト ボックス 82"/>
        <xdr:cNvSpPr txBox="1"/>
      </xdr:nvSpPr>
      <xdr:spPr>
        <a:xfrm>
          <a:off x="1066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89" name="楕円 88"/>
        <xdr:cNvSpPr/>
      </xdr:nvSpPr>
      <xdr:spPr>
        <a:xfrm>
          <a:off x="49022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142015</xdr:rowOff>
    </xdr:from>
    <xdr:ext cx="762000" cy="259045"/>
    <xdr:sp macro="" textlink="">
      <xdr:nvSpPr>
        <xdr:cNvPr id="90" name="財政力該当値テキスト"/>
        <xdr:cNvSpPr txBox="1"/>
      </xdr:nvSpPr>
      <xdr:spPr>
        <a:xfrm>
          <a:off x="5041900" y="734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169938</xdr:rowOff>
    </xdr:from>
    <xdr:to>
      <xdr:col>19</xdr:col>
      <xdr:colOff>184150</xdr:colOff>
      <xdr:row>43</xdr:row>
      <xdr:rowOff>100088</xdr:rowOff>
    </xdr:to>
    <xdr:sp macro="" textlink="">
      <xdr:nvSpPr>
        <xdr:cNvPr id="91" name="楕円 90"/>
        <xdr:cNvSpPr/>
      </xdr:nvSpPr>
      <xdr:spPr>
        <a:xfrm>
          <a:off x="4064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92" name="テキスト ボックス 91"/>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9978</xdr:rowOff>
    </xdr:from>
    <xdr:to>
      <xdr:col>15</xdr:col>
      <xdr:colOff>133350</xdr:colOff>
      <xdr:row>43</xdr:row>
      <xdr:rowOff>111578</xdr:rowOff>
    </xdr:to>
    <xdr:sp macro="" textlink="">
      <xdr:nvSpPr>
        <xdr:cNvPr id="93" name="楕円 92"/>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94" name="テキスト ボックス 93"/>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9978</xdr:rowOff>
    </xdr:from>
    <xdr:to>
      <xdr:col>11</xdr:col>
      <xdr:colOff>82550</xdr:colOff>
      <xdr:row>43</xdr:row>
      <xdr:rowOff>111578</xdr:rowOff>
    </xdr:to>
    <xdr:sp macro="" textlink="">
      <xdr:nvSpPr>
        <xdr:cNvPr id="95" name="楕円 94"/>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96355</xdr:rowOff>
    </xdr:from>
    <xdr:ext cx="762000" cy="259045"/>
    <xdr:sp macro="" textlink="">
      <xdr:nvSpPr>
        <xdr:cNvPr id="96" name="テキスト ボックス 95"/>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21469</xdr:rowOff>
    </xdr:from>
    <xdr:to>
      <xdr:col>7</xdr:col>
      <xdr:colOff>31750</xdr:colOff>
      <xdr:row>43</xdr:row>
      <xdr:rowOff>123069</xdr:rowOff>
    </xdr:to>
    <xdr:sp macro="" textlink="">
      <xdr:nvSpPr>
        <xdr:cNvPr id="97" name="楕円 96"/>
        <xdr:cNvSpPr/>
      </xdr:nvSpPr>
      <xdr:spPr>
        <a:xfrm>
          <a:off x="1397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107846</xdr:rowOff>
    </xdr:from>
    <xdr:ext cx="762000" cy="259045"/>
    <xdr:sp macro="" textlink="">
      <xdr:nvSpPr>
        <xdr:cNvPr id="98" name="テキスト ボックス 97"/>
        <xdr:cNvSpPr txBox="1"/>
      </xdr:nvSpPr>
      <xdr:spPr>
        <a:xfrm>
          <a:off x="1066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令和元年度の経常収支比率は、公債費算入分の増加により普通交付税交付額が増加したものの、町民税法人税割が減少したことに加え、塵芥収集業務委託料の増加、公債費の増加及び介護保険事業特別会計への繰出金の増加により</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上昇した。人口減少等により税収などの自主財源が減少する一方、今後も大型の公共事業が継続することとなっており、更なる公債費の増加が見込まれるため、徹底した事業のスクラップアンドビルド及び優先度を考慮していく必要があ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66</xdr:row>
      <xdr:rowOff>30269</xdr:rowOff>
    </xdr:to>
    <xdr:cxnSp macro="">
      <xdr:nvCxnSpPr>
        <xdr:cNvPr id="128" name="直線コネクタ 127"/>
        <xdr:cNvCxnSpPr/>
      </xdr:nvCxnSpPr>
      <xdr:spPr>
        <a:xfrm flipV="1">
          <a:off x="4953000" y="993838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2346</xdr:rowOff>
    </xdr:from>
    <xdr:ext cx="762000" cy="259045"/>
    <xdr:sp macro="" textlink="">
      <xdr:nvSpPr>
        <xdr:cNvPr id="129" name="財政構造の弾力性最小値テキスト"/>
        <xdr:cNvSpPr txBox="1"/>
      </xdr:nvSpPr>
      <xdr:spPr>
        <a:xfrm>
          <a:off x="5041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30269</xdr:rowOff>
    </xdr:from>
    <xdr:to>
      <xdr:col>24</xdr:col>
      <xdr:colOff>12700</xdr:colOff>
      <xdr:row>66</xdr:row>
      <xdr:rowOff>30269</xdr:rowOff>
    </xdr:to>
    <xdr:cxnSp macro="">
      <xdr:nvCxnSpPr>
        <xdr:cNvPr id="130" name="直線コネクタ 129"/>
        <xdr:cNvCxnSpPr/>
      </xdr:nvCxnSpPr>
      <xdr:spPr>
        <a:xfrm>
          <a:off x="4864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31" name="財政構造の弾力性最大値テキスト"/>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2" name="直線コネクタ 131"/>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13758</xdr:rowOff>
    </xdr:from>
    <xdr:to>
      <xdr:col>23</xdr:col>
      <xdr:colOff>133350</xdr:colOff>
      <xdr:row>63</xdr:row>
      <xdr:rowOff>98213</xdr:rowOff>
    </xdr:to>
    <xdr:cxnSp macro="">
      <xdr:nvCxnSpPr>
        <xdr:cNvPr id="133" name="直線コネクタ 132"/>
        <xdr:cNvCxnSpPr/>
      </xdr:nvCxnSpPr>
      <xdr:spPr>
        <a:xfrm>
          <a:off x="4114800" y="10815108"/>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134848</xdr:rowOff>
    </xdr:from>
    <xdr:ext cx="762000" cy="259045"/>
    <xdr:sp macro="" textlink="">
      <xdr:nvSpPr>
        <xdr:cNvPr id="134" name="財政構造の弾力性平均値テキスト"/>
        <xdr:cNvSpPr txBox="1"/>
      </xdr:nvSpPr>
      <xdr:spPr>
        <a:xfrm>
          <a:off x="5041900" y="10593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5" name="フローチャート: 判断 134"/>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165100</xdr:rowOff>
    </xdr:from>
    <xdr:to>
      <xdr:col>19</xdr:col>
      <xdr:colOff>133350</xdr:colOff>
      <xdr:row>63</xdr:row>
      <xdr:rowOff>13758</xdr:rowOff>
    </xdr:to>
    <xdr:cxnSp macro="">
      <xdr:nvCxnSpPr>
        <xdr:cNvPr id="136" name="直線コネクタ 135"/>
        <xdr:cNvCxnSpPr/>
      </xdr:nvCxnSpPr>
      <xdr:spPr>
        <a:xfrm>
          <a:off x="3225800" y="107950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70062</xdr:rowOff>
    </xdr:from>
    <xdr:to>
      <xdr:col>19</xdr:col>
      <xdr:colOff>184150</xdr:colOff>
      <xdr:row>63</xdr:row>
      <xdr:rowOff>212</xdr:rowOff>
    </xdr:to>
    <xdr:sp macro="" textlink="">
      <xdr:nvSpPr>
        <xdr:cNvPr id="137" name="フローチャート: 判断 136"/>
        <xdr:cNvSpPr/>
      </xdr:nvSpPr>
      <xdr:spPr>
        <a:xfrm>
          <a:off x="4064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10389</xdr:rowOff>
    </xdr:from>
    <xdr:ext cx="736600" cy="259045"/>
    <xdr:sp macro="" textlink="">
      <xdr:nvSpPr>
        <xdr:cNvPr id="138" name="テキスト ボックス 137"/>
        <xdr:cNvSpPr txBox="1"/>
      </xdr:nvSpPr>
      <xdr:spPr>
        <a:xfrm>
          <a:off x="3733800" y="10468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165100</xdr:rowOff>
    </xdr:from>
    <xdr:to>
      <xdr:col>15</xdr:col>
      <xdr:colOff>82550</xdr:colOff>
      <xdr:row>63</xdr:row>
      <xdr:rowOff>25823</xdr:rowOff>
    </xdr:to>
    <xdr:cxnSp macro="">
      <xdr:nvCxnSpPr>
        <xdr:cNvPr id="139" name="直線コネクタ 138"/>
        <xdr:cNvCxnSpPr/>
      </xdr:nvCxnSpPr>
      <xdr:spPr>
        <a:xfrm flipV="1">
          <a:off x="2336800" y="1079500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49954</xdr:rowOff>
    </xdr:from>
    <xdr:to>
      <xdr:col>15</xdr:col>
      <xdr:colOff>133350</xdr:colOff>
      <xdr:row>62</xdr:row>
      <xdr:rowOff>151554</xdr:rowOff>
    </xdr:to>
    <xdr:sp macro="" textlink="">
      <xdr:nvSpPr>
        <xdr:cNvPr id="140" name="フローチャート: 判断 139"/>
        <xdr:cNvSpPr/>
      </xdr:nvSpPr>
      <xdr:spPr>
        <a:xfrm>
          <a:off x="3175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161731</xdr:rowOff>
    </xdr:from>
    <xdr:ext cx="762000" cy="259045"/>
    <xdr:sp macro="" textlink="">
      <xdr:nvSpPr>
        <xdr:cNvPr id="141" name="テキスト ボックス 140"/>
        <xdr:cNvSpPr txBox="1"/>
      </xdr:nvSpPr>
      <xdr:spPr>
        <a:xfrm>
          <a:off x="2844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127423</xdr:rowOff>
    </xdr:from>
    <xdr:to>
      <xdr:col>11</xdr:col>
      <xdr:colOff>31750</xdr:colOff>
      <xdr:row>63</xdr:row>
      <xdr:rowOff>25823</xdr:rowOff>
    </xdr:to>
    <xdr:cxnSp macro="">
      <xdr:nvCxnSpPr>
        <xdr:cNvPr id="142" name="直線コネクタ 141"/>
        <xdr:cNvCxnSpPr/>
      </xdr:nvCxnSpPr>
      <xdr:spPr>
        <a:xfrm>
          <a:off x="1447800" y="1058587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13758</xdr:rowOff>
    </xdr:from>
    <xdr:to>
      <xdr:col>11</xdr:col>
      <xdr:colOff>82550</xdr:colOff>
      <xdr:row>62</xdr:row>
      <xdr:rowOff>115358</xdr:rowOff>
    </xdr:to>
    <xdr:sp macro="" textlink="">
      <xdr:nvSpPr>
        <xdr:cNvPr id="143" name="フローチャート: 判断 142"/>
        <xdr:cNvSpPr/>
      </xdr:nvSpPr>
      <xdr:spPr>
        <a:xfrm>
          <a:off x="2286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125535</xdr:rowOff>
    </xdr:from>
    <xdr:ext cx="762000" cy="259045"/>
    <xdr:sp macro="" textlink="">
      <xdr:nvSpPr>
        <xdr:cNvPr id="144" name="テキスト ボックス 143"/>
        <xdr:cNvSpPr txBox="1"/>
      </xdr:nvSpPr>
      <xdr:spPr>
        <a:xfrm>
          <a:off x="1955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132927</xdr:rowOff>
    </xdr:from>
    <xdr:to>
      <xdr:col>7</xdr:col>
      <xdr:colOff>31750</xdr:colOff>
      <xdr:row>62</xdr:row>
      <xdr:rowOff>63077</xdr:rowOff>
    </xdr:to>
    <xdr:sp macro="" textlink="">
      <xdr:nvSpPr>
        <xdr:cNvPr id="145" name="フローチャート: 判断 144"/>
        <xdr:cNvSpPr/>
      </xdr:nvSpPr>
      <xdr:spPr>
        <a:xfrm>
          <a:off x="1397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47854</xdr:rowOff>
    </xdr:from>
    <xdr:ext cx="762000" cy="259045"/>
    <xdr:sp macro="" textlink="">
      <xdr:nvSpPr>
        <xdr:cNvPr id="146" name="テキスト ボックス 145"/>
        <xdr:cNvSpPr txBox="1"/>
      </xdr:nvSpPr>
      <xdr:spPr>
        <a:xfrm>
          <a:off x="1066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47413</xdr:rowOff>
    </xdr:from>
    <xdr:to>
      <xdr:col>23</xdr:col>
      <xdr:colOff>184150</xdr:colOff>
      <xdr:row>63</xdr:row>
      <xdr:rowOff>149013</xdr:rowOff>
    </xdr:to>
    <xdr:sp macro="" textlink="">
      <xdr:nvSpPr>
        <xdr:cNvPr id="152" name="楕円 151"/>
        <xdr:cNvSpPr/>
      </xdr:nvSpPr>
      <xdr:spPr>
        <a:xfrm>
          <a:off x="49022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19490</xdr:rowOff>
    </xdr:from>
    <xdr:ext cx="762000" cy="259045"/>
    <xdr:sp macro="" textlink="">
      <xdr:nvSpPr>
        <xdr:cNvPr id="153" name="財政構造の弾力性該当値テキスト"/>
        <xdr:cNvSpPr txBox="1"/>
      </xdr:nvSpPr>
      <xdr:spPr>
        <a:xfrm>
          <a:off x="5041900" y="1082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134408</xdr:rowOff>
    </xdr:from>
    <xdr:to>
      <xdr:col>19</xdr:col>
      <xdr:colOff>184150</xdr:colOff>
      <xdr:row>63</xdr:row>
      <xdr:rowOff>64558</xdr:rowOff>
    </xdr:to>
    <xdr:sp macro="" textlink="">
      <xdr:nvSpPr>
        <xdr:cNvPr id="154" name="楕円 153"/>
        <xdr:cNvSpPr/>
      </xdr:nvSpPr>
      <xdr:spPr>
        <a:xfrm>
          <a:off x="4064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49335</xdr:rowOff>
    </xdr:from>
    <xdr:ext cx="736600" cy="259045"/>
    <xdr:sp macro="" textlink="">
      <xdr:nvSpPr>
        <xdr:cNvPr id="155" name="テキスト ボックス 154"/>
        <xdr:cNvSpPr txBox="1"/>
      </xdr:nvSpPr>
      <xdr:spPr>
        <a:xfrm>
          <a:off x="3733800" y="1085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114300</xdr:rowOff>
    </xdr:from>
    <xdr:to>
      <xdr:col>15</xdr:col>
      <xdr:colOff>133350</xdr:colOff>
      <xdr:row>63</xdr:row>
      <xdr:rowOff>44450</xdr:rowOff>
    </xdr:to>
    <xdr:sp macro="" textlink="">
      <xdr:nvSpPr>
        <xdr:cNvPr id="156" name="楕円 155"/>
        <xdr:cNvSpPr/>
      </xdr:nvSpPr>
      <xdr:spPr>
        <a:xfrm>
          <a:off x="3175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29227</xdr:rowOff>
    </xdr:from>
    <xdr:ext cx="762000" cy="259045"/>
    <xdr:sp macro="" textlink="">
      <xdr:nvSpPr>
        <xdr:cNvPr id="157" name="テキスト ボックス 156"/>
        <xdr:cNvSpPr txBox="1"/>
      </xdr:nvSpPr>
      <xdr:spPr>
        <a:xfrm>
          <a:off x="2844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146473</xdr:rowOff>
    </xdr:from>
    <xdr:to>
      <xdr:col>11</xdr:col>
      <xdr:colOff>82550</xdr:colOff>
      <xdr:row>63</xdr:row>
      <xdr:rowOff>76623</xdr:rowOff>
    </xdr:to>
    <xdr:sp macro="" textlink="">
      <xdr:nvSpPr>
        <xdr:cNvPr id="158" name="楕円 157"/>
        <xdr:cNvSpPr/>
      </xdr:nvSpPr>
      <xdr:spPr>
        <a:xfrm>
          <a:off x="2286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61400</xdr:rowOff>
    </xdr:from>
    <xdr:ext cx="762000" cy="259045"/>
    <xdr:sp macro="" textlink="">
      <xdr:nvSpPr>
        <xdr:cNvPr id="159" name="テキスト ボックス 158"/>
        <xdr:cNvSpPr txBox="1"/>
      </xdr:nvSpPr>
      <xdr:spPr>
        <a:xfrm>
          <a:off x="1955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76623</xdr:rowOff>
    </xdr:from>
    <xdr:to>
      <xdr:col>7</xdr:col>
      <xdr:colOff>31750</xdr:colOff>
      <xdr:row>62</xdr:row>
      <xdr:rowOff>6773</xdr:rowOff>
    </xdr:to>
    <xdr:sp macro="" textlink="">
      <xdr:nvSpPr>
        <xdr:cNvPr id="160" name="楕円 159"/>
        <xdr:cNvSpPr/>
      </xdr:nvSpPr>
      <xdr:spPr>
        <a:xfrm>
          <a:off x="1397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16950</xdr:rowOff>
    </xdr:from>
    <xdr:ext cx="762000" cy="259045"/>
    <xdr:sp macro="" textlink="">
      <xdr:nvSpPr>
        <xdr:cNvPr id="161" name="テキスト ボックス 160"/>
        <xdr:cNvSpPr txBox="1"/>
      </xdr:nvSpPr>
      <xdr:spPr>
        <a:xfrm>
          <a:off x="1066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[182,158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類似団体平均に比べ低くなっているのは、主に人件費が要因となっている。人口千人当たりの職員数は類似団体平均よりも少なく、職員の給与水準も低いためである。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68089</xdr:rowOff>
    </xdr:from>
    <xdr:to>
      <xdr:col>23</xdr:col>
      <xdr:colOff>133350</xdr:colOff>
      <xdr:row>89</xdr:row>
      <xdr:rowOff>125960</xdr:rowOff>
    </xdr:to>
    <xdr:cxnSp macro="">
      <xdr:nvCxnSpPr>
        <xdr:cNvPr id="191" name="直線コネクタ 190"/>
        <xdr:cNvCxnSpPr/>
      </xdr:nvCxnSpPr>
      <xdr:spPr>
        <a:xfrm flipV="1">
          <a:off x="4953000" y="13784089"/>
          <a:ext cx="0" cy="1600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98037</xdr:rowOff>
    </xdr:from>
    <xdr:ext cx="762000" cy="259045"/>
    <xdr:sp macro="" textlink="">
      <xdr:nvSpPr>
        <xdr:cNvPr id="192" name="人件費・物件費等の状況最小値テキスト"/>
        <xdr:cNvSpPr txBox="1"/>
      </xdr:nvSpPr>
      <xdr:spPr>
        <a:xfrm>
          <a:off x="5041900" y="1535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125960</xdr:rowOff>
    </xdr:from>
    <xdr:to>
      <xdr:col>24</xdr:col>
      <xdr:colOff>12700</xdr:colOff>
      <xdr:row>89</xdr:row>
      <xdr:rowOff>125960</xdr:rowOff>
    </xdr:to>
    <xdr:cxnSp macro="">
      <xdr:nvCxnSpPr>
        <xdr:cNvPr id="193" name="直線コネクタ 192"/>
        <xdr:cNvCxnSpPr/>
      </xdr:nvCxnSpPr>
      <xdr:spPr>
        <a:xfrm>
          <a:off x="4864100" y="1538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154466</xdr:rowOff>
    </xdr:from>
    <xdr:ext cx="762000" cy="259045"/>
    <xdr:sp macro="" textlink="">
      <xdr:nvSpPr>
        <xdr:cNvPr id="194" name="人件費・物件費等の状況最大値テキスト"/>
        <xdr:cNvSpPr txBox="1"/>
      </xdr:nvSpPr>
      <xdr:spPr>
        <a:xfrm>
          <a:off x="5041900" y="135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68089</xdr:rowOff>
    </xdr:from>
    <xdr:to>
      <xdr:col>24</xdr:col>
      <xdr:colOff>12700</xdr:colOff>
      <xdr:row>80</xdr:row>
      <xdr:rowOff>68089</xdr:rowOff>
    </xdr:to>
    <xdr:cxnSp macro="">
      <xdr:nvCxnSpPr>
        <xdr:cNvPr id="195" name="直線コネクタ 194"/>
        <xdr:cNvCxnSpPr/>
      </xdr:nvCxnSpPr>
      <xdr:spPr>
        <a:xfrm>
          <a:off x="4864100" y="13784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4736</xdr:rowOff>
    </xdr:from>
    <xdr:to>
      <xdr:col>23</xdr:col>
      <xdr:colOff>133350</xdr:colOff>
      <xdr:row>82</xdr:row>
      <xdr:rowOff>72179</xdr:rowOff>
    </xdr:to>
    <xdr:cxnSp macro="">
      <xdr:nvCxnSpPr>
        <xdr:cNvPr id="196" name="直線コネクタ 195"/>
        <xdr:cNvCxnSpPr/>
      </xdr:nvCxnSpPr>
      <xdr:spPr>
        <a:xfrm>
          <a:off x="4114800" y="14063636"/>
          <a:ext cx="838200" cy="6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14755</xdr:rowOff>
    </xdr:from>
    <xdr:ext cx="762000" cy="259045"/>
    <xdr:sp macro="" textlink="">
      <xdr:nvSpPr>
        <xdr:cNvPr id="197" name="人件費・物件費等の状況平均値テキスト"/>
        <xdr:cNvSpPr txBox="1"/>
      </xdr:nvSpPr>
      <xdr:spPr>
        <a:xfrm>
          <a:off x="5041900" y="14073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42678</xdr:rowOff>
    </xdr:from>
    <xdr:to>
      <xdr:col>23</xdr:col>
      <xdr:colOff>184150</xdr:colOff>
      <xdr:row>82</xdr:row>
      <xdr:rowOff>144278</xdr:rowOff>
    </xdr:to>
    <xdr:sp macro="" textlink="">
      <xdr:nvSpPr>
        <xdr:cNvPr id="198" name="フローチャート: 判断 197"/>
        <xdr:cNvSpPr/>
      </xdr:nvSpPr>
      <xdr:spPr>
        <a:xfrm>
          <a:off x="4902200" y="1410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147624</xdr:rowOff>
    </xdr:from>
    <xdr:to>
      <xdr:col>19</xdr:col>
      <xdr:colOff>133350</xdr:colOff>
      <xdr:row>82</xdr:row>
      <xdr:rowOff>4736</xdr:rowOff>
    </xdr:to>
    <xdr:cxnSp macro="">
      <xdr:nvCxnSpPr>
        <xdr:cNvPr id="199" name="直線コネクタ 198"/>
        <xdr:cNvCxnSpPr/>
      </xdr:nvCxnSpPr>
      <xdr:spPr>
        <a:xfrm>
          <a:off x="3225800" y="14035074"/>
          <a:ext cx="889000" cy="2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9362</xdr:rowOff>
    </xdr:from>
    <xdr:to>
      <xdr:col>19</xdr:col>
      <xdr:colOff>184150</xdr:colOff>
      <xdr:row>82</xdr:row>
      <xdr:rowOff>110962</xdr:rowOff>
    </xdr:to>
    <xdr:sp macro="" textlink="">
      <xdr:nvSpPr>
        <xdr:cNvPr id="200" name="フローチャート: 判断 199"/>
        <xdr:cNvSpPr/>
      </xdr:nvSpPr>
      <xdr:spPr>
        <a:xfrm>
          <a:off x="40640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95739</xdr:rowOff>
    </xdr:from>
    <xdr:ext cx="736600" cy="259045"/>
    <xdr:sp macro="" textlink="">
      <xdr:nvSpPr>
        <xdr:cNvPr id="201" name="テキスト ボックス 200"/>
        <xdr:cNvSpPr txBox="1"/>
      </xdr:nvSpPr>
      <xdr:spPr>
        <a:xfrm>
          <a:off x="3733800" y="14154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147624</xdr:rowOff>
    </xdr:from>
    <xdr:to>
      <xdr:col>15</xdr:col>
      <xdr:colOff>82550</xdr:colOff>
      <xdr:row>81</xdr:row>
      <xdr:rowOff>157062</xdr:rowOff>
    </xdr:to>
    <xdr:cxnSp macro="">
      <xdr:nvCxnSpPr>
        <xdr:cNvPr id="202" name="直線コネクタ 201"/>
        <xdr:cNvCxnSpPr/>
      </xdr:nvCxnSpPr>
      <xdr:spPr>
        <a:xfrm flipV="1">
          <a:off x="2336800" y="14035074"/>
          <a:ext cx="889000" cy="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150633</xdr:rowOff>
    </xdr:from>
    <xdr:to>
      <xdr:col>15</xdr:col>
      <xdr:colOff>133350</xdr:colOff>
      <xdr:row>82</xdr:row>
      <xdr:rowOff>80783</xdr:rowOff>
    </xdr:to>
    <xdr:sp macro="" textlink="">
      <xdr:nvSpPr>
        <xdr:cNvPr id="203" name="フローチャート: 判断 202"/>
        <xdr:cNvSpPr/>
      </xdr:nvSpPr>
      <xdr:spPr>
        <a:xfrm>
          <a:off x="3175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65560</xdr:rowOff>
    </xdr:from>
    <xdr:ext cx="762000" cy="259045"/>
    <xdr:sp macro="" textlink="">
      <xdr:nvSpPr>
        <xdr:cNvPr id="204" name="テキスト ボックス 203"/>
        <xdr:cNvSpPr txBox="1"/>
      </xdr:nvSpPr>
      <xdr:spPr>
        <a:xfrm>
          <a:off x="2844800" y="14124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132176</xdr:rowOff>
    </xdr:from>
    <xdr:to>
      <xdr:col>11</xdr:col>
      <xdr:colOff>31750</xdr:colOff>
      <xdr:row>81</xdr:row>
      <xdr:rowOff>157062</xdr:rowOff>
    </xdr:to>
    <xdr:cxnSp macro="">
      <xdr:nvCxnSpPr>
        <xdr:cNvPr id="205" name="直線コネクタ 204"/>
        <xdr:cNvCxnSpPr/>
      </xdr:nvCxnSpPr>
      <xdr:spPr>
        <a:xfrm>
          <a:off x="1447800" y="14019626"/>
          <a:ext cx="889000" cy="2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121693</xdr:rowOff>
    </xdr:from>
    <xdr:to>
      <xdr:col>11</xdr:col>
      <xdr:colOff>82550</xdr:colOff>
      <xdr:row>82</xdr:row>
      <xdr:rowOff>51843</xdr:rowOff>
    </xdr:to>
    <xdr:sp macro="" textlink="">
      <xdr:nvSpPr>
        <xdr:cNvPr id="206" name="フローチャート: 判断 205"/>
        <xdr:cNvSpPr/>
      </xdr:nvSpPr>
      <xdr:spPr>
        <a:xfrm>
          <a:off x="2286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36620</xdr:rowOff>
    </xdr:from>
    <xdr:ext cx="762000" cy="259045"/>
    <xdr:sp macro="" textlink="">
      <xdr:nvSpPr>
        <xdr:cNvPr id="207" name="テキスト ボックス 206"/>
        <xdr:cNvSpPr txBox="1"/>
      </xdr:nvSpPr>
      <xdr:spPr>
        <a:xfrm>
          <a:off x="1955800" y="140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126012</xdr:rowOff>
    </xdr:from>
    <xdr:to>
      <xdr:col>7</xdr:col>
      <xdr:colOff>31750</xdr:colOff>
      <xdr:row>82</xdr:row>
      <xdr:rowOff>56162</xdr:rowOff>
    </xdr:to>
    <xdr:sp macro="" textlink="">
      <xdr:nvSpPr>
        <xdr:cNvPr id="208" name="フローチャート: 判断 207"/>
        <xdr:cNvSpPr/>
      </xdr:nvSpPr>
      <xdr:spPr>
        <a:xfrm>
          <a:off x="1397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40939</xdr:rowOff>
    </xdr:from>
    <xdr:ext cx="762000" cy="259045"/>
    <xdr:sp macro="" textlink="">
      <xdr:nvSpPr>
        <xdr:cNvPr id="209" name="テキスト ボックス 208"/>
        <xdr:cNvSpPr txBox="1"/>
      </xdr:nvSpPr>
      <xdr:spPr>
        <a:xfrm>
          <a:off x="1066800" y="1409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21379</xdr:rowOff>
    </xdr:from>
    <xdr:to>
      <xdr:col>23</xdr:col>
      <xdr:colOff>184150</xdr:colOff>
      <xdr:row>82</xdr:row>
      <xdr:rowOff>122979</xdr:rowOff>
    </xdr:to>
    <xdr:sp macro="" textlink="">
      <xdr:nvSpPr>
        <xdr:cNvPr id="215" name="楕円 214"/>
        <xdr:cNvSpPr/>
      </xdr:nvSpPr>
      <xdr:spPr>
        <a:xfrm>
          <a:off x="4902200" y="1408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37906</xdr:rowOff>
    </xdr:from>
    <xdr:ext cx="762000" cy="259045"/>
    <xdr:sp macro="" textlink="">
      <xdr:nvSpPr>
        <xdr:cNvPr id="216" name="人件費・物件費等の状況該当値テキスト"/>
        <xdr:cNvSpPr txBox="1"/>
      </xdr:nvSpPr>
      <xdr:spPr>
        <a:xfrm>
          <a:off x="5041900" y="13925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125386</xdr:rowOff>
    </xdr:from>
    <xdr:to>
      <xdr:col>19</xdr:col>
      <xdr:colOff>184150</xdr:colOff>
      <xdr:row>82</xdr:row>
      <xdr:rowOff>55536</xdr:rowOff>
    </xdr:to>
    <xdr:sp macro="" textlink="">
      <xdr:nvSpPr>
        <xdr:cNvPr id="217" name="楕円 216"/>
        <xdr:cNvSpPr/>
      </xdr:nvSpPr>
      <xdr:spPr>
        <a:xfrm>
          <a:off x="4064000" y="1401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65713</xdr:rowOff>
    </xdr:from>
    <xdr:ext cx="736600" cy="259045"/>
    <xdr:sp macro="" textlink="">
      <xdr:nvSpPr>
        <xdr:cNvPr id="218" name="テキスト ボックス 217"/>
        <xdr:cNvSpPr txBox="1"/>
      </xdr:nvSpPr>
      <xdr:spPr>
        <a:xfrm>
          <a:off x="3733800" y="13781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96824</xdr:rowOff>
    </xdr:from>
    <xdr:to>
      <xdr:col>15</xdr:col>
      <xdr:colOff>133350</xdr:colOff>
      <xdr:row>82</xdr:row>
      <xdr:rowOff>26974</xdr:rowOff>
    </xdr:to>
    <xdr:sp macro="" textlink="">
      <xdr:nvSpPr>
        <xdr:cNvPr id="219" name="楕円 218"/>
        <xdr:cNvSpPr/>
      </xdr:nvSpPr>
      <xdr:spPr>
        <a:xfrm>
          <a:off x="3175000" y="1398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37151</xdr:rowOff>
    </xdr:from>
    <xdr:ext cx="762000" cy="259045"/>
    <xdr:sp macro="" textlink="">
      <xdr:nvSpPr>
        <xdr:cNvPr id="220" name="テキスト ボックス 219"/>
        <xdr:cNvSpPr txBox="1"/>
      </xdr:nvSpPr>
      <xdr:spPr>
        <a:xfrm>
          <a:off x="2844800" y="13753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106262</xdr:rowOff>
    </xdr:from>
    <xdr:to>
      <xdr:col>11</xdr:col>
      <xdr:colOff>82550</xdr:colOff>
      <xdr:row>82</xdr:row>
      <xdr:rowOff>36412</xdr:rowOff>
    </xdr:to>
    <xdr:sp macro="" textlink="">
      <xdr:nvSpPr>
        <xdr:cNvPr id="221" name="楕円 220"/>
        <xdr:cNvSpPr/>
      </xdr:nvSpPr>
      <xdr:spPr>
        <a:xfrm>
          <a:off x="2286000" y="1399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46589</xdr:rowOff>
    </xdr:from>
    <xdr:ext cx="762000" cy="259045"/>
    <xdr:sp macro="" textlink="">
      <xdr:nvSpPr>
        <xdr:cNvPr id="222" name="テキスト ボックス 221"/>
        <xdr:cNvSpPr txBox="1"/>
      </xdr:nvSpPr>
      <xdr:spPr>
        <a:xfrm>
          <a:off x="1955800" y="13762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81376</xdr:rowOff>
    </xdr:from>
    <xdr:to>
      <xdr:col>7</xdr:col>
      <xdr:colOff>31750</xdr:colOff>
      <xdr:row>82</xdr:row>
      <xdr:rowOff>11526</xdr:rowOff>
    </xdr:to>
    <xdr:sp macro="" textlink="">
      <xdr:nvSpPr>
        <xdr:cNvPr id="223" name="楕円 222"/>
        <xdr:cNvSpPr/>
      </xdr:nvSpPr>
      <xdr:spPr>
        <a:xfrm>
          <a:off x="1397000" y="1396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21703</xdr:rowOff>
    </xdr:from>
    <xdr:ext cx="762000" cy="259045"/>
    <xdr:sp macro="" textlink="">
      <xdr:nvSpPr>
        <xdr:cNvPr id="224" name="テキスト ボックス 223"/>
        <xdr:cNvSpPr txBox="1"/>
      </xdr:nvSpPr>
      <xdr:spPr>
        <a:xfrm>
          <a:off x="1066800" y="13737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度のラスパイレス指数は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％と類似団体平均を大きく下回っている。今後も、地域の民間企業の平均給与の状況を踏まえ、給与の適正化に努める。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36286</xdr:rowOff>
    </xdr:to>
    <xdr:cxnSp macro="">
      <xdr:nvCxnSpPr>
        <xdr:cNvPr id="255" name="直線コネクタ 254"/>
        <xdr:cNvCxnSpPr/>
      </xdr:nvCxnSpPr>
      <xdr:spPr>
        <a:xfrm flipV="1">
          <a:off x="17018000" y="13961534"/>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6"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7" name="直線コネクタ 256"/>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8"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9" name="直線コネクタ 258"/>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76805</xdr:rowOff>
    </xdr:from>
    <xdr:to>
      <xdr:col>81</xdr:col>
      <xdr:colOff>44450</xdr:colOff>
      <xdr:row>84</xdr:row>
      <xdr:rowOff>168729</xdr:rowOff>
    </xdr:to>
    <xdr:cxnSp macro="">
      <xdr:nvCxnSpPr>
        <xdr:cNvPr id="260" name="直線コネクタ 259"/>
        <xdr:cNvCxnSpPr/>
      </xdr:nvCxnSpPr>
      <xdr:spPr>
        <a:xfrm>
          <a:off x="16179800" y="14478605"/>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34368</xdr:rowOff>
    </xdr:from>
    <xdr:ext cx="762000" cy="259045"/>
    <xdr:sp macro="" textlink="">
      <xdr:nvSpPr>
        <xdr:cNvPr id="261" name="給与水準   （国との比較）平均値テキスト"/>
        <xdr:cNvSpPr txBox="1"/>
      </xdr:nvSpPr>
      <xdr:spPr>
        <a:xfrm>
          <a:off x="17106900" y="14779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2" name="フローチャート: 判断 261"/>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76805</xdr:rowOff>
    </xdr:from>
    <xdr:to>
      <xdr:col>77</xdr:col>
      <xdr:colOff>44450</xdr:colOff>
      <xdr:row>84</xdr:row>
      <xdr:rowOff>76805</xdr:rowOff>
    </xdr:to>
    <xdr:cxnSp macro="">
      <xdr:nvCxnSpPr>
        <xdr:cNvPr id="263" name="直線コネクタ 262"/>
        <xdr:cNvCxnSpPr/>
      </xdr:nvCxnSpPr>
      <xdr:spPr>
        <a:xfrm>
          <a:off x="15290800" y="144786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4" name="フローチャート: 判断 263"/>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148668</xdr:rowOff>
    </xdr:from>
    <xdr:ext cx="736600" cy="259045"/>
    <xdr:sp macro="" textlink="">
      <xdr:nvSpPr>
        <xdr:cNvPr id="265" name="テキスト ボックス 264"/>
        <xdr:cNvSpPr txBox="1"/>
      </xdr:nvSpPr>
      <xdr:spPr>
        <a:xfrm>
          <a:off x="15798800" y="1489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167821</xdr:rowOff>
    </xdr:from>
    <xdr:to>
      <xdr:col>72</xdr:col>
      <xdr:colOff>203200</xdr:colOff>
      <xdr:row>84</xdr:row>
      <xdr:rowOff>76805</xdr:rowOff>
    </xdr:to>
    <xdr:cxnSp macro="">
      <xdr:nvCxnSpPr>
        <xdr:cNvPr id="266" name="直線コネクタ 265"/>
        <xdr:cNvCxnSpPr/>
      </xdr:nvCxnSpPr>
      <xdr:spPr>
        <a:xfrm>
          <a:off x="14401800" y="1439817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7" name="フローチャート: 判断 266"/>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8" name="テキスト ボックス 267"/>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167821</xdr:rowOff>
    </xdr:from>
    <xdr:to>
      <xdr:col>68</xdr:col>
      <xdr:colOff>152400</xdr:colOff>
      <xdr:row>85</xdr:row>
      <xdr:rowOff>20259</xdr:rowOff>
    </xdr:to>
    <xdr:cxnSp macro="">
      <xdr:nvCxnSpPr>
        <xdr:cNvPr id="269" name="直線コネクタ 268"/>
        <xdr:cNvCxnSpPr/>
      </xdr:nvCxnSpPr>
      <xdr:spPr>
        <a:xfrm flipV="1">
          <a:off x="13512800" y="14398171"/>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70" name="フローチャート: 判断 269"/>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114195</xdr:rowOff>
    </xdr:from>
    <xdr:ext cx="762000" cy="259045"/>
    <xdr:sp macro="" textlink="">
      <xdr:nvSpPr>
        <xdr:cNvPr id="271" name="テキスト ボックス 270"/>
        <xdr:cNvSpPr txBox="1"/>
      </xdr:nvSpPr>
      <xdr:spPr>
        <a:xfrm>
          <a:off x="14020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3" name="テキスト ボックス 272"/>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79" name="楕円 278"/>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134456</xdr:rowOff>
    </xdr:from>
    <xdr:ext cx="762000" cy="259045"/>
    <xdr:sp macro="" textlink="">
      <xdr:nvSpPr>
        <xdr:cNvPr id="280" name="給与水準   （国との比較）該当値テキスト"/>
        <xdr:cNvSpPr txBox="1"/>
      </xdr:nvSpPr>
      <xdr:spPr>
        <a:xfrm>
          <a:off x="171069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26005</xdr:rowOff>
    </xdr:from>
    <xdr:to>
      <xdr:col>77</xdr:col>
      <xdr:colOff>95250</xdr:colOff>
      <xdr:row>84</xdr:row>
      <xdr:rowOff>127605</xdr:rowOff>
    </xdr:to>
    <xdr:sp macro="" textlink="">
      <xdr:nvSpPr>
        <xdr:cNvPr id="281" name="楕円 280"/>
        <xdr:cNvSpPr/>
      </xdr:nvSpPr>
      <xdr:spPr>
        <a:xfrm>
          <a:off x="16129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137782</xdr:rowOff>
    </xdr:from>
    <xdr:ext cx="736600" cy="259045"/>
    <xdr:sp macro="" textlink="">
      <xdr:nvSpPr>
        <xdr:cNvPr id="282" name="テキスト ボックス 281"/>
        <xdr:cNvSpPr txBox="1"/>
      </xdr:nvSpPr>
      <xdr:spPr>
        <a:xfrm>
          <a:off x="15798800" y="1419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26005</xdr:rowOff>
    </xdr:from>
    <xdr:to>
      <xdr:col>73</xdr:col>
      <xdr:colOff>44450</xdr:colOff>
      <xdr:row>84</xdr:row>
      <xdr:rowOff>127605</xdr:rowOff>
    </xdr:to>
    <xdr:sp macro="" textlink="">
      <xdr:nvSpPr>
        <xdr:cNvPr id="283" name="楕円 282"/>
        <xdr:cNvSpPr/>
      </xdr:nvSpPr>
      <xdr:spPr>
        <a:xfrm>
          <a:off x="15240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137782</xdr:rowOff>
    </xdr:from>
    <xdr:ext cx="762000" cy="259045"/>
    <xdr:sp macro="" textlink="">
      <xdr:nvSpPr>
        <xdr:cNvPr id="284" name="テキスト ボックス 283"/>
        <xdr:cNvSpPr txBox="1"/>
      </xdr:nvSpPr>
      <xdr:spPr>
        <a:xfrm>
          <a:off x="14909800" y="1419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117021</xdr:rowOff>
    </xdr:from>
    <xdr:to>
      <xdr:col>68</xdr:col>
      <xdr:colOff>203200</xdr:colOff>
      <xdr:row>84</xdr:row>
      <xdr:rowOff>47171</xdr:rowOff>
    </xdr:to>
    <xdr:sp macro="" textlink="">
      <xdr:nvSpPr>
        <xdr:cNvPr id="285" name="楕円 284"/>
        <xdr:cNvSpPr/>
      </xdr:nvSpPr>
      <xdr:spPr>
        <a:xfrm>
          <a:off x="14351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57348</xdr:rowOff>
    </xdr:from>
    <xdr:ext cx="762000" cy="259045"/>
    <xdr:sp macro="" textlink="">
      <xdr:nvSpPr>
        <xdr:cNvPr id="286" name="テキスト ボックス 285"/>
        <xdr:cNvSpPr txBox="1"/>
      </xdr:nvSpPr>
      <xdr:spPr>
        <a:xfrm>
          <a:off x="14020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140909</xdr:rowOff>
    </xdr:from>
    <xdr:to>
      <xdr:col>64</xdr:col>
      <xdr:colOff>152400</xdr:colOff>
      <xdr:row>85</xdr:row>
      <xdr:rowOff>71059</xdr:rowOff>
    </xdr:to>
    <xdr:sp macro="" textlink="">
      <xdr:nvSpPr>
        <xdr:cNvPr id="287" name="楕円 286"/>
        <xdr:cNvSpPr/>
      </xdr:nvSpPr>
      <xdr:spPr>
        <a:xfrm>
          <a:off x="13462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81236</xdr:rowOff>
    </xdr:from>
    <xdr:ext cx="762000" cy="259045"/>
    <xdr:sp macro="" textlink="">
      <xdr:nvSpPr>
        <xdr:cNvPr id="288" name="テキスト ボックス 287"/>
        <xdr:cNvSpPr txBox="1"/>
      </xdr:nvSpPr>
      <xdr:spPr>
        <a:xfrm>
          <a:off x="13131800" y="1431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事務事業の見直し、事務処理の簡素化・効率化、し尿処理業務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に加え塵芥処理業務（一部）の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民間委託を推進した結果、類似団体平均を下回っている。今後も更なる業務の効率化の促進を図り、適切な定員管理に努める。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70282</xdr:rowOff>
    </xdr:from>
    <xdr:to>
      <xdr:col>81</xdr:col>
      <xdr:colOff>44450</xdr:colOff>
      <xdr:row>67</xdr:row>
      <xdr:rowOff>2311</xdr:rowOff>
    </xdr:to>
    <xdr:cxnSp macro="">
      <xdr:nvCxnSpPr>
        <xdr:cNvPr id="315" name="直線コネクタ 314"/>
        <xdr:cNvCxnSpPr/>
      </xdr:nvCxnSpPr>
      <xdr:spPr>
        <a:xfrm flipV="1">
          <a:off x="17018000" y="10357282"/>
          <a:ext cx="0" cy="11321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145838</xdr:rowOff>
    </xdr:from>
    <xdr:ext cx="762000" cy="259045"/>
    <xdr:sp macro="" textlink="">
      <xdr:nvSpPr>
        <xdr:cNvPr id="316" name="定員管理の状況最小値テキスト"/>
        <xdr:cNvSpPr txBox="1"/>
      </xdr:nvSpPr>
      <xdr:spPr>
        <a:xfrm>
          <a:off x="17106900" y="11461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2311</xdr:rowOff>
    </xdr:from>
    <xdr:to>
      <xdr:col>81</xdr:col>
      <xdr:colOff>133350</xdr:colOff>
      <xdr:row>67</xdr:row>
      <xdr:rowOff>2311</xdr:rowOff>
    </xdr:to>
    <xdr:cxnSp macro="">
      <xdr:nvCxnSpPr>
        <xdr:cNvPr id="317" name="直線コネクタ 316"/>
        <xdr:cNvCxnSpPr/>
      </xdr:nvCxnSpPr>
      <xdr:spPr>
        <a:xfrm>
          <a:off x="16929100" y="1148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156659</xdr:rowOff>
    </xdr:from>
    <xdr:ext cx="762000" cy="259045"/>
    <xdr:sp macro="" textlink="">
      <xdr:nvSpPr>
        <xdr:cNvPr id="318" name="定員管理の状況最大値テキスト"/>
        <xdr:cNvSpPr txBox="1"/>
      </xdr:nvSpPr>
      <xdr:spPr>
        <a:xfrm>
          <a:off x="17106900" y="10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70282</xdr:rowOff>
    </xdr:from>
    <xdr:to>
      <xdr:col>81</xdr:col>
      <xdr:colOff>133350</xdr:colOff>
      <xdr:row>60</xdr:row>
      <xdr:rowOff>70282</xdr:rowOff>
    </xdr:to>
    <xdr:cxnSp macro="">
      <xdr:nvCxnSpPr>
        <xdr:cNvPr id="319" name="直線コネクタ 318"/>
        <xdr:cNvCxnSpPr/>
      </xdr:nvCxnSpPr>
      <xdr:spPr>
        <a:xfrm>
          <a:off x="16929100" y="1035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55194</xdr:rowOff>
    </xdr:from>
    <xdr:to>
      <xdr:col>81</xdr:col>
      <xdr:colOff>44450</xdr:colOff>
      <xdr:row>61</xdr:row>
      <xdr:rowOff>69190</xdr:rowOff>
    </xdr:to>
    <xdr:cxnSp macro="">
      <xdr:nvCxnSpPr>
        <xdr:cNvPr id="320" name="直線コネクタ 319"/>
        <xdr:cNvCxnSpPr/>
      </xdr:nvCxnSpPr>
      <xdr:spPr>
        <a:xfrm>
          <a:off x="16179800" y="10513644"/>
          <a:ext cx="838200" cy="1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45000</xdr:rowOff>
    </xdr:from>
    <xdr:ext cx="762000" cy="259045"/>
    <xdr:sp macro="" textlink="">
      <xdr:nvSpPr>
        <xdr:cNvPr id="321" name="定員管理の状況平均値テキスト"/>
        <xdr:cNvSpPr txBox="1"/>
      </xdr:nvSpPr>
      <xdr:spPr>
        <a:xfrm>
          <a:off x="17106900" y="10503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72923</xdr:rowOff>
    </xdr:from>
    <xdr:to>
      <xdr:col>81</xdr:col>
      <xdr:colOff>95250</xdr:colOff>
      <xdr:row>62</xdr:row>
      <xdr:rowOff>3073</xdr:rowOff>
    </xdr:to>
    <xdr:sp macro="" textlink="">
      <xdr:nvSpPr>
        <xdr:cNvPr id="322" name="フローチャート: 判断 321"/>
        <xdr:cNvSpPr/>
      </xdr:nvSpPr>
      <xdr:spPr>
        <a:xfrm>
          <a:off x="169672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54229</xdr:rowOff>
    </xdr:from>
    <xdr:to>
      <xdr:col>77</xdr:col>
      <xdr:colOff>44450</xdr:colOff>
      <xdr:row>61</xdr:row>
      <xdr:rowOff>55194</xdr:rowOff>
    </xdr:to>
    <xdr:cxnSp macro="">
      <xdr:nvCxnSpPr>
        <xdr:cNvPr id="323" name="直線コネクタ 322"/>
        <xdr:cNvCxnSpPr/>
      </xdr:nvCxnSpPr>
      <xdr:spPr>
        <a:xfrm>
          <a:off x="15290800" y="10512679"/>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60858</xdr:rowOff>
    </xdr:from>
    <xdr:to>
      <xdr:col>77</xdr:col>
      <xdr:colOff>95250</xdr:colOff>
      <xdr:row>61</xdr:row>
      <xdr:rowOff>162458</xdr:rowOff>
    </xdr:to>
    <xdr:sp macro="" textlink="">
      <xdr:nvSpPr>
        <xdr:cNvPr id="324" name="フローチャート: 判断 323"/>
        <xdr:cNvSpPr/>
      </xdr:nvSpPr>
      <xdr:spPr>
        <a:xfrm>
          <a:off x="16129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147235</xdr:rowOff>
    </xdr:from>
    <xdr:ext cx="736600" cy="259045"/>
    <xdr:sp macro="" textlink="">
      <xdr:nvSpPr>
        <xdr:cNvPr id="325" name="テキスト ボックス 324"/>
        <xdr:cNvSpPr txBox="1"/>
      </xdr:nvSpPr>
      <xdr:spPr>
        <a:xfrm>
          <a:off x="15798800" y="10605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54229</xdr:rowOff>
    </xdr:from>
    <xdr:to>
      <xdr:col>72</xdr:col>
      <xdr:colOff>203200</xdr:colOff>
      <xdr:row>61</xdr:row>
      <xdr:rowOff>68707</xdr:rowOff>
    </xdr:to>
    <xdr:cxnSp macro="">
      <xdr:nvCxnSpPr>
        <xdr:cNvPr id="326" name="直線コネクタ 325"/>
        <xdr:cNvCxnSpPr/>
      </xdr:nvCxnSpPr>
      <xdr:spPr>
        <a:xfrm flipV="1">
          <a:off x="14401800" y="10512679"/>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47828</xdr:rowOff>
    </xdr:from>
    <xdr:to>
      <xdr:col>73</xdr:col>
      <xdr:colOff>44450</xdr:colOff>
      <xdr:row>61</xdr:row>
      <xdr:rowOff>149428</xdr:rowOff>
    </xdr:to>
    <xdr:sp macro="" textlink="">
      <xdr:nvSpPr>
        <xdr:cNvPr id="327" name="フローチャート: 判断 326"/>
        <xdr:cNvSpPr/>
      </xdr:nvSpPr>
      <xdr:spPr>
        <a:xfrm>
          <a:off x="15240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134205</xdr:rowOff>
    </xdr:from>
    <xdr:ext cx="762000" cy="259045"/>
    <xdr:sp macro="" textlink="">
      <xdr:nvSpPr>
        <xdr:cNvPr id="328" name="テキスト ボックス 327"/>
        <xdr:cNvSpPr txBox="1"/>
      </xdr:nvSpPr>
      <xdr:spPr>
        <a:xfrm>
          <a:off x="14909800" y="1059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68225</xdr:rowOff>
    </xdr:from>
    <xdr:to>
      <xdr:col>68</xdr:col>
      <xdr:colOff>152400</xdr:colOff>
      <xdr:row>61</xdr:row>
      <xdr:rowOff>68707</xdr:rowOff>
    </xdr:to>
    <xdr:cxnSp macro="">
      <xdr:nvCxnSpPr>
        <xdr:cNvPr id="329" name="直線コネクタ 328"/>
        <xdr:cNvCxnSpPr/>
      </xdr:nvCxnSpPr>
      <xdr:spPr>
        <a:xfrm>
          <a:off x="13512800" y="10526675"/>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43967</xdr:rowOff>
    </xdr:from>
    <xdr:to>
      <xdr:col>68</xdr:col>
      <xdr:colOff>203200</xdr:colOff>
      <xdr:row>61</xdr:row>
      <xdr:rowOff>145567</xdr:rowOff>
    </xdr:to>
    <xdr:sp macro="" textlink="">
      <xdr:nvSpPr>
        <xdr:cNvPr id="330" name="フローチャート: 判断 329"/>
        <xdr:cNvSpPr/>
      </xdr:nvSpPr>
      <xdr:spPr>
        <a:xfrm>
          <a:off x="14351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130344</xdr:rowOff>
    </xdr:from>
    <xdr:ext cx="762000" cy="259045"/>
    <xdr:sp macro="" textlink="">
      <xdr:nvSpPr>
        <xdr:cNvPr id="331" name="テキスト ボックス 330"/>
        <xdr:cNvSpPr txBox="1"/>
      </xdr:nvSpPr>
      <xdr:spPr>
        <a:xfrm>
          <a:off x="14020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46863</xdr:rowOff>
    </xdr:from>
    <xdr:to>
      <xdr:col>64</xdr:col>
      <xdr:colOff>152400</xdr:colOff>
      <xdr:row>61</xdr:row>
      <xdr:rowOff>148463</xdr:rowOff>
    </xdr:to>
    <xdr:sp macro="" textlink="">
      <xdr:nvSpPr>
        <xdr:cNvPr id="332" name="フローチャート: 判断 331"/>
        <xdr:cNvSpPr/>
      </xdr:nvSpPr>
      <xdr:spPr>
        <a:xfrm>
          <a:off x="13462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133240</xdr:rowOff>
    </xdr:from>
    <xdr:ext cx="762000" cy="259045"/>
    <xdr:sp macro="" textlink="">
      <xdr:nvSpPr>
        <xdr:cNvPr id="333" name="テキスト ボックス 332"/>
        <xdr:cNvSpPr txBox="1"/>
      </xdr:nvSpPr>
      <xdr:spPr>
        <a:xfrm>
          <a:off x="13131800" y="1059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18390</xdr:rowOff>
    </xdr:from>
    <xdr:to>
      <xdr:col>81</xdr:col>
      <xdr:colOff>95250</xdr:colOff>
      <xdr:row>61</xdr:row>
      <xdr:rowOff>119990</xdr:rowOff>
    </xdr:to>
    <xdr:sp macro="" textlink="">
      <xdr:nvSpPr>
        <xdr:cNvPr id="339" name="楕円 338"/>
        <xdr:cNvSpPr/>
      </xdr:nvSpPr>
      <xdr:spPr>
        <a:xfrm>
          <a:off x="16967200" y="1047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34917</xdr:rowOff>
    </xdr:from>
    <xdr:ext cx="762000" cy="259045"/>
    <xdr:sp macro="" textlink="">
      <xdr:nvSpPr>
        <xdr:cNvPr id="340" name="定員管理の状況該当値テキスト"/>
        <xdr:cNvSpPr txBox="1"/>
      </xdr:nvSpPr>
      <xdr:spPr>
        <a:xfrm>
          <a:off x="17106900" y="103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4394</xdr:rowOff>
    </xdr:from>
    <xdr:to>
      <xdr:col>77</xdr:col>
      <xdr:colOff>95250</xdr:colOff>
      <xdr:row>61</xdr:row>
      <xdr:rowOff>105994</xdr:rowOff>
    </xdr:to>
    <xdr:sp macro="" textlink="">
      <xdr:nvSpPr>
        <xdr:cNvPr id="341" name="楕円 340"/>
        <xdr:cNvSpPr/>
      </xdr:nvSpPr>
      <xdr:spPr>
        <a:xfrm>
          <a:off x="16129000" y="1046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116171</xdr:rowOff>
    </xdr:from>
    <xdr:ext cx="736600" cy="259045"/>
    <xdr:sp macro="" textlink="">
      <xdr:nvSpPr>
        <xdr:cNvPr id="342" name="テキスト ボックス 341"/>
        <xdr:cNvSpPr txBox="1"/>
      </xdr:nvSpPr>
      <xdr:spPr>
        <a:xfrm>
          <a:off x="15798800" y="10231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3429</xdr:rowOff>
    </xdr:from>
    <xdr:to>
      <xdr:col>73</xdr:col>
      <xdr:colOff>44450</xdr:colOff>
      <xdr:row>61</xdr:row>
      <xdr:rowOff>105029</xdr:rowOff>
    </xdr:to>
    <xdr:sp macro="" textlink="">
      <xdr:nvSpPr>
        <xdr:cNvPr id="343" name="楕円 342"/>
        <xdr:cNvSpPr/>
      </xdr:nvSpPr>
      <xdr:spPr>
        <a:xfrm>
          <a:off x="15240000" y="1046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115206</xdr:rowOff>
    </xdr:from>
    <xdr:ext cx="762000" cy="259045"/>
    <xdr:sp macro="" textlink="">
      <xdr:nvSpPr>
        <xdr:cNvPr id="344" name="テキスト ボックス 343"/>
        <xdr:cNvSpPr txBox="1"/>
      </xdr:nvSpPr>
      <xdr:spPr>
        <a:xfrm>
          <a:off x="14909800" y="1023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17907</xdr:rowOff>
    </xdr:from>
    <xdr:to>
      <xdr:col>68</xdr:col>
      <xdr:colOff>203200</xdr:colOff>
      <xdr:row>61</xdr:row>
      <xdr:rowOff>119507</xdr:rowOff>
    </xdr:to>
    <xdr:sp macro="" textlink="">
      <xdr:nvSpPr>
        <xdr:cNvPr id="345" name="楕円 344"/>
        <xdr:cNvSpPr/>
      </xdr:nvSpPr>
      <xdr:spPr>
        <a:xfrm>
          <a:off x="14351000" y="104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129684</xdr:rowOff>
    </xdr:from>
    <xdr:ext cx="762000" cy="259045"/>
    <xdr:sp macro="" textlink="">
      <xdr:nvSpPr>
        <xdr:cNvPr id="346" name="テキスト ボックス 345"/>
        <xdr:cNvSpPr txBox="1"/>
      </xdr:nvSpPr>
      <xdr:spPr>
        <a:xfrm>
          <a:off x="14020800" y="1024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17425</xdr:rowOff>
    </xdr:from>
    <xdr:to>
      <xdr:col>64</xdr:col>
      <xdr:colOff>152400</xdr:colOff>
      <xdr:row>61</xdr:row>
      <xdr:rowOff>119025</xdr:rowOff>
    </xdr:to>
    <xdr:sp macro="" textlink="">
      <xdr:nvSpPr>
        <xdr:cNvPr id="347" name="楕円 346"/>
        <xdr:cNvSpPr/>
      </xdr:nvSpPr>
      <xdr:spPr>
        <a:xfrm>
          <a:off x="13462000" y="1047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129202</xdr:rowOff>
    </xdr:from>
    <xdr:ext cx="762000" cy="259045"/>
    <xdr:sp macro="" textlink="">
      <xdr:nvSpPr>
        <xdr:cNvPr id="348" name="テキスト ボックス 347"/>
        <xdr:cNvSpPr txBox="1"/>
      </xdr:nvSpPr>
      <xdr:spPr>
        <a:xfrm>
          <a:off x="13131800" y="1024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までは回復傾向にあったが、小豆地区広域行政事務組合及び小豆島中央病院企業団が発行した地方債の据置期間終了による元金償還開始により準公債費が増加したことに加え、一般会計の元利償還金の増加によりさらに悪化している。今後、庁舎建設事業に係る一般単独事業債（一般事業）の借入れが予定されているため、さらに悪化する見込みであ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138430</xdr:rowOff>
    </xdr:to>
    <xdr:cxnSp macro="">
      <xdr:nvCxnSpPr>
        <xdr:cNvPr id="376" name="直線コネクタ 375"/>
        <xdr:cNvCxnSpPr/>
      </xdr:nvCxnSpPr>
      <xdr:spPr>
        <a:xfrm flipV="1">
          <a:off x="17018000" y="639783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110507</xdr:rowOff>
    </xdr:from>
    <xdr:ext cx="762000" cy="259045"/>
    <xdr:sp macro="" textlink="">
      <xdr:nvSpPr>
        <xdr:cNvPr id="377" name="公債費負担の状況最小値テキスト"/>
        <xdr:cNvSpPr txBox="1"/>
      </xdr:nvSpPr>
      <xdr:spPr>
        <a:xfrm>
          <a:off x="17106900" y="782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138430</xdr:rowOff>
    </xdr:from>
    <xdr:to>
      <xdr:col>81</xdr:col>
      <xdr:colOff>133350</xdr:colOff>
      <xdr:row>45</xdr:row>
      <xdr:rowOff>138430</xdr:rowOff>
    </xdr:to>
    <xdr:cxnSp macro="">
      <xdr:nvCxnSpPr>
        <xdr:cNvPr id="378" name="直線コネクタ 377"/>
        <xdr:cNvCxnSpPr/>
      </xdr:nvCxnSpPr>
      <xdr:spPr>
        <a:xfrm>
          <a:off x="16929100" y="785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9" name="公債費負担の状況最大値テキスト"/>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80" name="直線コネクタ 379"/>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124460</xdr:rowOff>
    </xdr:from>
    <xdr:to>
      <xdr:col>81</xdr:col>
      <xdr:colOff>44450</xdr:colOff>
      <xdr:row>41</xdr:row>
      <xdr:rowOff>164677</xdr:rowOff>
    </xdr:to>
    <xdr:cxnSp macro="">
      <xdr:nvCxnSpPr>
        <xdr:cNvPr id="381" name="直線コネクタ 380"/>
        <xdr:cNvCxnSpPr/>
      </xdr:nvCxnSpPr>
      <xdr:spPr>
        <a:xfrm>
          <a:off x="16179800" y="715391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110083</xdr:rowOff>
    </xdr:from>
    <xdr:ext cx="762000" cy="259045"/>
    <xdr:sp macro="" textlink="">
      <xdr:nvSpPr>
        <xdr:cNvPr id="382" name="公債費負担の状況平均値テキスト"/>
        <xdr:cNvSpPr txBox="1"/>
      </xdr:nvSpPr>
      <xdr:spPr>
        <a:xfrm>
          <a:off x="17106900" y="7139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383" name="フローチャート: 判断 382"/>
        <xdr:cNvSpPr/>
      </xdr:nvSpPr>
      <xdr:spPr>
        <a:xfrm>
          <a:off x="169672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68156</xdr:rowOff>
    </xdr:from>
    <xdr:to>
      <xdr:col>77</xdr:col>
      <xdr:colOff>44450</xdr:colOff>
      <xdr:row>41</xdr:row>
      <xdr:rowOff>124460</xdr:rowOff>
    </xdr:to>
    <xdr:cxnSp macro="">
      <xdr:nvCxnSpPr>
        <xdr:cNvPr id="384" name="直線コネクタ 383"/>
        <xdr:cNvCxnSpPr/>
      </xdr:nvCxnSpPr>
      <xdr:spPr>
        <a:xfrm>
          <a:off x="15290800" y="709760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129963</xdr:rowOff>
    </xdr:from>
    <xdr:to>
      <xdr:col>77</xdr:col>
      <xdr:colOff>95250</xdr:colOff>
      <xdr:row>42</xdr:row>
      <xdr:rowOff>60113</xdr:rowOff>
    </xdr:to>
    <xdr:sp macro="" textlink="">
      <xdr:nvSpPr>
        <xdr:cNvPr id="385" name="フローチャート: 判断 384"/>
        <xdr:cNvSpPr/>
      </xdr:nvSpPr>
      <xdr:spPr>
        <a:xfrm>
          <a:off x="16129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44890</xdr:rowOff>
    </xdr:from>
    <xdr:ext cx="736600" cy="259045"/>
    <xdr:sp macro="" textlink="">
      <xdr:nvSpPr>
        <xdr:cNvPr id="386" name="テキスト ボックス 385"/>
        <xdr:cNvSpPr txBox="1"/>
      </xdr:nvSpPr>
      <xdr:spPr>
        <a:xfrm>
          <a:off x="15798800" y="724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68156</xdr:rowOff>
    </xdr:from>
    <xdr:to>
      <xdr:col>72</xdr:col>
      <xdr:colOff>203200</xdr:colOff>
      <xdr:row>41</xdr:row>
      <xdr:rowOff>76200</xdr:rowOff>
    </xdr:to>
    <xdr:cxnSp macro="">
      <xdr:nvCxnSpPr>
        <xdr:cNvPr id="387" name="直線コネクタ 386"/>
        <xdr:cNvCxnSpPr/>
      </xdr:nvCxnSpPr>
      <xdr:spPr>
        <a:xfrm flipV="1">
          <a:off x="14401800" y="70976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89" name="テキスト ボックス 388"/>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76200</xdr:rowOff>
    </xdr:from>
    <xdr:to>
      <xdr:col>68</xdr:col>
      <xdr:colOff>152400</xdr:colOff>
      <xdr:row>41</xdr:row>
      <xdr:rowOff>116417</xdr:rowOff>
    </xdr:to>
    <xdr:cxnSp macro="">
      <xdr:nvCxnSpPr>
        <xdr:cNvPr id="390" name="直線コネクタ 389"/>
        <xdr:cNvCxnSpPr/>
      </xdr:nvCxnSpPr>
      <xdr:spPr>
        <a:xfrm flipV="1">
          <a:off x="13512800" y="71056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2" name="テキスト ボックス 391"/>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3" name="フローチャート: 判断 392"/>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133367</xdr:rowOff>
    </xdr:from>
    <xdr:ext cx="762000" cy="259045"/>
    <xdr:sp macro="" textlink="">
      <xdr:nvSpPr>
        <xdr:cNvPr id="394" name="テキスト ボックス 393"/>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113877</xdr:rowOff>
    </xdr:from>
    <xdr:to>
      <xdr:col>81</xdr:col>
      <xdr:colOff>95250</xdr:colOff>
      <xdr:row>42</xdr:row>
      <xdr:rowOff>44027</xdr:rowOff>
    </xdr:to>
    <xdr:sp macro="" textlink="">
      <xdr:nvSpPr>
        <xdr:cNvPr id="400" name="楕円 399"/>
        <xdr:cNvSpPr/>
      </xdr:nvSpPr>
      <xdr:spPr>
        <a:xfrm>
          <a:off x="169672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130404</xdr:rowOff>
    </xdr:from>
    <xdr:ext cx="762000" cy="259045"/>
    <xdr:sp macro="" textlink="">
      <xdr:nvSpPr>
        <xdr:cNvPr id="401" name="公債費負担の状況該当値テキスト"/>
        <xdr:cNvSpPr txBox="1"/>
      </xdr:nvSpPr>
      <xdr:spPr>
        <a:xfrm>
          <a:off x="17106900" y="698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73660</xdr:rowOff>
    </xdr:from>
    <xdr:to>
      <xdr:col>77</xdr:col>
      <xdr:colOff>95250</xdr:colOff>
      <xdr:row>42</xdr:row>
      <xdr:rowOff>3810</xdr:rowOff>
    </xdr:to>
    <xdr:sp macro="" textlink="">
      <xdr:nvSpPr>
        <xdr:cNvPr id="402" name="楕円 401"/>
        <xdr:cNvSpPr/>
      </xdr:nvSpPr>
      <xdr:spPr>
        <a:xfrm>
          <a:off x="1612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13987</xdr:rowOff>
    </xdr:from>
    <xdr:ext cx="736600" cy="259045"/>
    <xdr:sp macro="" textlink="">
      <xdr:nvSpPr>
        <xdr:cNvPr id="403" name="テキスト ボックス 402"/>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17356</xdr:rowOff>
    </xdr:from>
    <xdr:to>
      <xdr:col>73</xdr:col>
      <xdr:colOff>44450</xdr:colOff>
      <xdr:row>41</xdr:row>
      <xdr:rowOff>118956</xdr:rowOff>
    </xdr:to>
    <xdr:sp macro="" textlink="">
      <xdr:nvSpPr>
        <xdr:cNvPr id="404" name="楕円 403"/>
        <xdr:cNvSpPr/>
      </xdr:nvSpPr>
      <xdr:spPr>
        <a:xfrm>
          <a:off x="15240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405" name="テキスト ボックス 404"/>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25400</xdr:rowOff>
    </xdr:from>
    <xdr:to>
      <xdr:col>68</xdr:col>
      <xdr:colOff>203200</xdr:colOff>
      <xdr:row>41</xdr:row>
      <xdr:rowOff>127000</xdr:rowOff>
    </xdr:to>
    <xdr:sp macro="" textlink="">
      <xdr:nvSpPr>
        <xdr:cNvPr id="406" name="楕円 405"/>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137177</xdr:rowOff>
    </xdr:from>
    <xdr:ext cx="762000" cy="259045"/>
    <xdr:sp macro="" textlink="">
      <xdr:nvSpPr>
        <xdr:cNvPr id="407" name="テキスト ボックス 406"/>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08" name="楕円 407"/>
        <xdr:cNvSpPr/>
      </xdr:nvSpPr>
      <xdr:spPr>
        <a:xfrm>
          <a:off x="13462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409" name="テキスト ボックス 408"/>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公立病院の統廃合による病院事業会計の残債を承継したこと、新病院の建設のため町及び一部事務組合の地方債残高が増加したことにより、平成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44.2</a:t>
          </a:r>
          <a:r>
            <a:rPr kumimoji="1" lang="ja-JP" altLang="en-US" sz="1300">
              <a:latin typeface="ＭＳ Ｐゴシック" panose="020B0600070205080204" pitchFamily="50" charset="-128"/>
              <a:ea typeface="ＭＳ Ｐゴシック" panose="020B0600070205080204" pitchFamily="50" charset="-128"/>
            </a:rPr>
            <a:t>％と大幅に増加した。翌年度以降は充当可能基金の増加により改善傾向にあったが、平成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年度には一部事務組合の準公債費負担及び公債費の増加により</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令和元年度は、地方債現在高が増加したものの、準公債費の減少、充当可能特定歳入及び普通交付税に係る基準財政需要額算入見込額の増加により大幅に回復している。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154025</xdr:rowOff>
    </xdr:to>
    <xdr:cxnSp macro="">
      <xdr:nvCxnSpPr>
        <xdr:cNvPr id="436" name="直線コネクタ 435"/>
        <xdr:cNvCxnSpPr/>
      </xdr:nvCxnSpPr>
      <xdr:spPr>
        <a:xfrm flipV="1">
          <a:off x="17018000" y="2451100"/>
          <a:ext cx="0" cy="1474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126102</xdr:rowOff>
    </xdr:from>
    <xdr:ext cx="762000" cy="259045"/>
    <xdr:sp macro="" textlink="">
      <xdr:nvSpPr>
        <xdr:cNvPr id="437" name="将来負担の状況最小値テキスト"/>
        <xdr:cNvSpPr txBox="1"/>
      </xdr:nvSpPr>
      <xdr:spPr>
        <a:xfrm>
          <a:off x="17106900" y="389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154025</xdr:rowOff>
    </xdr:from>
    <xdr:to>
      <xdr:col>81</xdr:col>
      <xdr:colOff>133350</xdr:colOff>
      <xdr:row>22</xdr:row>
      <xdr:rowOff>154025</xdr:rowOff>
    </xdr:to>
    <xdr:cxnSp macro="">
      <xdr:nvCxnSpPr>
        <xdr:cNvPr id="438" name="直線コネクタ 437"/>
        <xdr:cNvCxnSpPr/>
      </xdr:nvCxnSpPr>
      <xdr:spPr>
        <a:xfrm>
          <a:off x="16929100" y="392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12548</xdr:rowOff>
    </xdr:from>
    <xdr:to>
      <xdr:col>81</xdr:col>
      <xdr:colOff>44450</xdr:colOff>
      <xdr:row>15</xdr:row>
      <xdr:rowOff>168910</xdr:rowOff>
    </xdr:to>
    <xdr:cxnSp macro="">
      <xdr:nvCxnSpPr>
        <xdr:cNvPr id="441" name="直線コネクタ 440"/>
        <xdr:cNvCxnSpPr/>
      </xdr:nvCxnSpPr>
      <xdr:spPr>
        <a:xfrm flipV="1">
          <a:off x="16179800" y="2584298"/>
          <a:ext cx="838200" cy="15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2"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29921</xdr:rowOff>
    </xdr:from>
    <xdr:to>
      <xdr:col>81</xdr:col>
      <xdr:colOff>95250</xdr:colOff>
      <xdr:row>14</xdr:row>
      <xdr:rowOff>131521</xdr:rowOff>
    </xdr:to>
    <xdr:sp macro="" textlink="">
      <xdr:nvSpPr>
        <xdr:cNvPr id="443" name="フローチャート: 判断 442"/>
        <xdr:cNvSpPr/>
      </xdr:nvSpPr>
      <xdr:spPr>
        <a:xfrm>
          <a:off x="16967200" y="24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119685</xdr:rowOff>
    </xdr:from>
    <xdr:to>
      <xdr:col>77</xdr:col>
      <xdr:colOff>44450</xdr:colOff>
      <xdr:row>15</xdr:row>
      <xdr:rowOff>168910</xdr:rowOff>
    </xdr:to>
    <xdr:cxnSp macro="">
      <xdr:nvCxnSpPr>
        <xdr:cNvPr id="444" name="直線コネクタ 443"/>
        <xdr:cNvCxnSpPr/>
      </xdr:nvCxnSpPr>
      <xdr:spPr>
        <a:xfrm>
          <a:off x="15290800" y="2691435"/>
          <a:ext cx="889000" cy="4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5" name="フローチャート: 判断 444"/>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6" name="テキスト ボックス 445"/>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119685</xdr:rowOff>
    </xdr:from>
    <xdr:to>
      <xdr:col>72</xdr:col>
      <xdr:colOff>203200</xdr:colOff>
      <xdr:row>16</xdr:row>
      <xdr:rowOff>14834</xdr:rowOff>
    </xdr:to>
    <xdr:cxnSp macro="">
      <xdr:nvCxnSpPr>
        <xdr:cNvPr id="447" name="直線コネクタ 446"/>
        <xdr:cNvCxnSpPr/>
      </xdr:nvCxnSpPr>
      <xdr:spPr>
        <a:xfrm flipV="1">
          <a:off x="14401800" y="2691435"/>
          <a:ext cx="889000" cy="6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8" name="フローチャート: 判断 447"/>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9" name="テキスト ボックス 448"/>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14834</xdr:rowOff>
    </xdr:from>
    <xdr:to>
      <xdr:col>68</xdr:col>
      <xdr:colOff>152400</xdr:colOff>
      <xdr:row>16</xdr:row>
      <xdr:rowOff>134518</xdr:rowOff>
    </xdr:to>
    <xdr:cxnSp macro="">
      <xdr:nvCxnSpPr>
        <xdr:cNvPr id="450" name="直線コネクタ 449"/>
        <xdr:cNvCxnSpPr/>
      </xdr:nvCxnSpPr>
      <xdr:spPr>
        <a:xfrm flipV="1">
          <a:off x="13512800" y="2758034"/>
          <a:ext cx="889000" cy="11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1" name="フローチャート: 判断 450"/>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2" name="テキスト ボックス 451"/>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126441</xdr:rowOff>
    </xdr:from>
    <xdr:to>
      <xdr:col>64</xdr:col>
      <xdr:colOff>152400</xdr:colOff>
      <xdr:row>15</xdr:row>
      <xdr:rowOff>56591</xdr:rowOff>
    </xdr:to>
    <xdr:sp macro="" textlink="">
      <xdr:nvSpPr>
        <xdr:cNvPr id="453" name="フローチャート: 判断 452"/>
        <xdr:cNvSpPr/>
      </xdr:nvSpPr>
      <xdr:spPr>
        <a:xfrm>
          <a:off x="13462000" y="252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66768</xdr:rowOff>
    </xdr:from>
    <xdr:ext cx="762000" cy="259045"/>
    <xdr:sp macro="" textlink="">
      <xdr:nvSpPr>
        <xdr:cNvPr id="454" name="テキスト ボックス 453"/>
        <xdr:cNvSpPr txBox="1"/>
      </xdr:nvSpPr>
      <xdr:spPr>
        <a:xfrm>
          <a:off x="13131800" y="22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133198</xdr:rowOff>
    </xdr:from>
    <xdr:to>
      <xdr:col>81</xdr:col>
      <xdr:colOff>95250</xdr:colOff>
      <xdr:row>15</xdr:row>
      <xdr:rowOff>63348</xdr:rowOff>
    </xdr:to>
    <xdr:sp macro="" textlink="">
      <xdr:nvSpPr>
        <xdr:cNvPr id="460" name="楕円 459"/>
        <xdr:cNvSpPr/>
      </xdr:nvSpPr>
      <xdr:spPr>
        <a:xfrm>
          <a:off x="16967200" y="253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105275</xdr:rowOff>
    </xdr:from>
    <xdr:ext cx="762000" cy="259045"/>
    <xdr:sp macro="" textlink="">
      <xdr:nvSpPr>
        <xdr:cNvPr id="461" name="将来負担の状況該当値テキスト"/>
        <xdr:cNvSpPr txBox="1"/>
      </xdr:nvSpPr>
      <xdr:spPr>
        <a:xfrm>
          <a:off x="17106900" y="250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118110</xdr:rowOff>
    </xdr:from>
    <xdr:to>
      <xdr:col>77</xdr:col>
      <xdr:colOff>95250</xdr:colOff>
      <xdr:row>16</xdr:row>
      <xdr:rowOff>48260</xdr:rowOff>
    </xdr:to>
    <xdr:sp macro="" textlink="">
      <xdr:nvSpPr>
        <xdr:cNvPr id="462" name="楕円 461"/>
        <xdr:cNvSpPr/>
      </xdr:nvSpPr>
      <xdr:spPr>
        <a:xfrm>
          <a:off x="16129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33037</xdr:rowOff>
    </xdr:from>
    <xdr:ext cx="736600" cy="259045"/>
    <xdr:sp macro="" textlink="">
      <xdr:nvSpPr>
        <xdr:cNvPr id="463" name="テキスト ボックス 462"/>
        <xdr:cNvSpPr txBox="1"/>
      </xdr:nvSpPr>
      <xdr:spPr>
        <a:xfrm>
          <a:off x="15798800" y="277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68885</xdr:rowOff>
    </xdr:from>
    <xdr:to>
      <xdr:col>73</xdr:col>
      <xdr:colOff>44450</xdr:colOff>
      <xdr:row>15</xdr:row>
      <xdr:rowOff>170485</xdr:rowOff>
    </xdr:to>
    <xdr:sp macro="" textlink="">
      <xdr:nvSpPr>
        <xdr:cNvPr id="464" name="楕円 463"/>
        <xdr:cNvSpPr/>
      </xdr:nvSpPr>
      <xdr:spPr>
        <a:xfrm>
          <a:off x="15240000" y="264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155262</xdr:rowOff>
    </xdr:from>
    <xdr:ext cx="762000" cy="259045"/>
    <xdr:sp macro="" textlink="">
      <xdr:nvSpPr>
        <xdr:cNvPr id="465" name="テキスト ボックス 464"/>
        <xdr:cNvSpPr txBox="1"/>
      </xdr:nvSpPr>
      <xdr:spPr>
        <a:xfrm>
          <a:off x="14909800" y="2727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135484</xdr:rowOff>
    </xdr:from>
    <xdr:to>
      <xdr:col>68</xdr:col>
      <xdr:colOff>203200</xdr:colOff>
      <xdr:row>16</xdr:row>
      <xdr:rowOff>65634</xdr:rowOff>
    </xdr:to>
    <xdr:sp macro="" textlink="">
      <xdr:nvSpPr>
        <xdr:cNvPr id="466" name="楕円 465"/>
        <xdr:cNvSpPr/>
      </xdr:nvSpPr>
      <xdr:spPr>
        <a:xfrm>
          <a:off x="14351000" y="270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50411</xdr:rowOff>
    </xdr:from>
    <xdr:ext cx="762000" cy="259045"/>
    <xdr:sp macro="" textlink="">
      <xdr:nvSpPr>
        <xdr:cNvPr id="467" name="テキスト ボックス 466"/>
        <xdr:cNvSpPr txBox="1"/>
      </xdr:nvSpPr>
      <xdr:spPr>
        <a:xfrm>
          <a:off x="14020800" y="279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83718</xdr:rowOff>
    </xdr:from>
    <xdr:to>
      <xdr:col>64</xdr:col>
      <xdr:colOff>152400</xdr:colOff>
      <xdr:row>17</xdr:row>
      <xdr:rowOff>13868</xdr:rowOff>
    </xdr:to>
    <xdr:sp macro="" textlink="">
      <xdr:nvSpPr>
        <xdr:cNvPr id="468" name="楕円 467"/>
        <xdr:cNvSpPr/>
      </xdr:nvSpPr>
      <xdr:spPr>
        <a:xfrm>
          <a:off x="13462000" y="282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170095</xdr:rowOff>
    </xdr:from>
    <xdr:ext cx="762000" cy="259045"/>
    <xdr:sp macro="" textlink="">
      <xdr:nvSpPr>
        <xdr:cNvPr id="469" name="テキスト ボックス 468"/>
        <xdr:cNvSpPr txBox="1"/>
      </xdr:nvSpPr>
      <xdr:spPr>
        <a:xfrm>
          <a:off x="13131800" y="291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香川県土庄町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13,740
13,646
74.38
9,949,165
9,350,877
511,774
4,750,015
10,969,002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職員数や給与水準が類似団体と比較して低いため、人件費に係る比率は類似団体の平均を下回っている。し尿収集やごみ収集業務の民間委託を推進していることから、今後も比率は減少していく見込み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19558</xdr:rowOff>
    </xdr:from>
    <xdr:to>
      <xdr:col>24</xdr:col>
      <xdr:colOff>25400</xdr:colOff>
      <xdr:row>41</xdr:row>
      <xdr:rowOff>152146</xdr:rowOff>
    </xdr:to>
    <xdr:cxnSp macro="">
      <xdr:nvCxnSpPr>
        <xdr:cNvPr id="59" name="直線コネクタ 58"/>
        <xdr:cNvCxnSpPr/>
      </xdr:nvCxnSpPr>
      <xdr:spPr>
        <a:xfrm flipV="1">
          <a:off x="4826000" y="602030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124223</xdr:rowOff>
    </xdr:from>
    <xdr:ext cx="762000" cy="259045"/>
    <xdr:sp macro="" textlink="">
      <xdr:nvSpPr>
        <xdr:cNvPr id="60" name="人件費最小値テキスト"/>
        <xdr:cNvSpPr txBox="1"/>
      </xdr:nvSpPr>
      <xdr:spPr>
        <a:xfrm>
          <a:off x="4914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152146</xdr:rowOff>
    </xdr:from>
    <xdr:to>
      <xdr:col>24</xdr:col>
      <xdr:colOff>114300</xdr:colOff>
      <xdr:row>41</xdr:row>
      <xdr:rowOff>152146</xdr:rowOff>
    </xdr:to>
    <xdr:cxnSp macro="">
      <xdr:nvCxnSpPr>
        <xdr:cNvPr id="61" name="直線コネクタ 60"/>
        <xdr:cNvCxnSpPr/>
      </xdr:nvCxnSpPr>
      <xdr:spPr>
        <a:xfrm>
          <a:off x="4737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105935</xdr:rowOff>
    </xdr:from>
    <xdr:ext cx="762000" cy="259045"/>
    <xdr:sp macro="" textlink="">
      <xdr:nvSpPr>
        <xdr:cNvPr id="62" name="人件費最大値テキスト"/>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19558</xdr:rowOff>
    </xdr:from>
    <xdr:to>
      <xdr:col>24</xdr:col>
      <xdr:colOff>114300</xdr:colOff>
      <xdr:row>35</xdr:row>
      <xdr:rowOff>19558</xdr:rowOff>
    </xdr:to>
    <xdr:cxnSp macro="">
      <xdr:nvCxnSpPr>
        <xdr:cNvPr id="63" name="直線コネクタ 62"/>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170434</xdr:rowOff>
    </xdr:from>
    <xdr:to>
      <xdr:col>24</xdr:col>
      <xdr:colOff>25400</xdr:colOff>
      <xdr:row>36</xdr:row>
      <xdr:rowOff>58420</xdr:rowOff>
    </xdr:to>
    <xdr:cxnSp macro="">
      <xdr:nvCxnSpPr>
        <xdr:cNvPr id="64" name="直線コネクタ 63"/>
        <xdr:cNvCxnSpPr/>
      </xdr:nvCxnSpPr>
      <xdr:spPr>
        <a:xfrm flipV="1">
          <a:off x="3987800" y="617118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130573</xdr:rowOff>
    </xdr:from>
    <xdr:ext cx="762000" cy="259045"/>
    <xdr:sp macro="" textlink="">
      <xdr:nvSpPr>
        <xdr:cNvPr id="65" name="人件費平均値テキスト"/>
        <xdr:cNvSpPr txBox="1"/>
      </xdr:nvSpPr>
      <xdr:spPr>
        <a:xfrm>
          <a:off x="4914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36</xdr:row>
      <xdr:rowOff>108712</xdr:rowOff>
    </xdr:to>
    <xdr:cxnSp macro="">
      <xdr:nvCxnSpPr>
        <xdr:cNvPr id="67" name="直線コネクタ 66"/>
        <xdr:cNvCxnSpPr/>
      </xdr:nvCxnSpPr>
      <xdr:spPr>
        <a:xfrm flipV="1">
          <a:off x="3098800" y="623062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108712</xdr:rowOff>
    </xdr:from>
    <xdr:to>
      <xdr:col>15</xdr:col>
      <xdr:colOff>98425</xdr:colOff>
      <xdr:row>37</xdr:row>
      <xdr:rowOff>24130</xdr:rowOff>
    </xdr:to>
    <xdr:cxnSp macro="">
      <xdr:nvCxnSpPr>
        <xdr:cNvPr id="70" name="直線コネクタ 69"/>
        <xdr:cNvCxnSpPr/>
      </xdr:nvCxnSpPr>
      <xdr:spPr>
        <a:xfrm flipV="1">
          <a:off x="2209800" y="628091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136144</xdr:rowOff>
    </xdr:from>
    <xdr:to>
      <xdr:col>11</xdr:col>
      <xdr:colOff>9525</xdr:colOff>
      <xdr:row>37</xdr:row>
      <xdr:rowOff>24130</xdr:rowOff>
    </xdr:to>
    <xdr:cxnSp macro="">
      <xdr:nvCxnSpPr>
        <xdr:cNvPr id="73" name="直線コネクタ 72"/>
        <xdr:cNvCxnSpPr/>
      </xdr:nvCxnSpPr>
      <xdr:spPr>
        <a:xfrm>
          <a:off x="1320800" y="63083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32275</xdr:rowOff>
    </xdr:from>
    <xdr:ext cx="762000" cy="259045"/>
    <xdr:sp macro="" textlink="">
      <xdr:nvSpPr>
        <xdr:cNvPr id="77" name="テキスト ボックス 76"/>
        <xdr:cNvSpPr txBox="1"/>
      </xdr:nvSpPr>
      <xdr:spPr>
        <a:xfrm>
          <a:off x="939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119634</xdr:rowOff>
    </xdr:from>
    <xdr:to>
      <xdr:col>24</xdr:col>
      <xdr:colOff>76200</xdr:colOff>
      <xdr:row>36</xdr:row>
      <xdr:rowOff>49784</xdr:rowOff>
    </xdr:to>
    <xdr:sp macro="" textlink="">
      <xdr:nvSpPr>
        <xdr:cNvPr id="83" name="楕円 82"/>
        <xdr:cNvSpPr/>
      </xdr:nvSpPr>
      <xdr:spPr>
        <a:xfrm>
          <a:off x="4775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136161</xdr:rowOff>
    </xdr:from>
    <xdr:ext cx="762000" cy="259045"/>
    <xdr:sp macro="" textlink="">
      <xdr:nvSpPr>
        <xdr:cNvPr id="84" name="人件費該当値テキスト"/>
        <xdr:cNvSpPr txBox="1"/>
      </xdr:nvSpPr>
      <xdr:spPr>
        <a:xfrm>
          <a:off x="4914900" y="59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5" name="楕円 84"/>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119397</xdr:rowOff>
    </xdr:from>
    <xdr:ext cx="736600" cy="259045"/>
    <xdr:sp macro="" textlink="">
      <xdr:nvSpPr>
        <xdr:cNvPr id="86" name="テキスト ボックス 85"/>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57912</xdr:rowOff>
    </xdr:from>
    <xdr:to>
      <xdr:col>15</xdr:col>
      <xdr:colOff>149225</xdr:colOff>
      <xdr:row>36</xdr:row>
      <xdr:rowOff>159512</xdr:rowOff>
    </xdr:to>
    <xdr:sp macro="" textlink="">
      <xdr:nvSpPr>
        <xdr:cNvPr id="87" name="楕円 86"/>
        <xdr:cNvSpPr/>
      </xdr:nvSpPr>
      <xdr:spPr>
        <a:xfrm>
          <a:off x="3048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169689</xdr:rowOff>
    </xdr:from>
    <xdr:ext cx="762000" cy="259045"/>
    <xdr:sp macro="" textlink="">
      <xdr:nvSpPr>
        <xdr:cNvPr id="88" name="テキスト ボックス 87"/>
        <xdr:cNvSpPr txBox="1"/>
      </xdr:nvSpPr>
      <xdr:spPr>
        <a:xfrm>
          <a:off x="2717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144780</xdr:rowOff>
    </xdr:from>
    <xdr:to>
      <xdr:col>11</xdr:col>
      <xdr:colOff>60325</xdr:colOff>
      <xdr:row>37</xdr:row>
      <xdr:rowOff>74930</xdr:rowOff>
    </xdr:to>
    <xdr:sp macro="" textlink="">
      <xdr:nvSpPr>
        <xdr:cNvPr id="89" name="楕円 88"/>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90" name="テキスト ボックス 89"/>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91" name="楕円 90"/>
        <xdr:cNvSpPr/>
      </xdr:nvSpPr>
      <xdr:spPr>
        <a:xfrm>
          <a:off x="1270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92" name="テキスト ボックス 91"/>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瀬戸内国際芸術祭が開催されたため関係事業費が大幅に増加したことに加え、塵芥収集業務委託が増加した。また、幼稚園及び保育所が統合し、こども園となったことから、廃園となった幼稚園の解体事業を実施したため、</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ポイント増加している。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45357</xdr:rowOff>
    </xdr:from>
    <xdr:to>
      <xdr:col>82</xdr:col>
      <xdr:colOff>107950</xdr:colOff>
      <xdr:row>21</xdr:row>
      <xdr:rowOff>124278</xdr:rowOff>
    </xdr:to>
    <xdr:cxnSp macro="">
      <xdr:nvCxnSpPr>
        <xdr:cNvPr id="122" name="直線コネクタ 121"/>
        <xdr:cNvCxnSpPr/>
      </xdr:nvCxnSpPr>
      <xdr:spPr>
        <a:xfrm flipV="1">
          <a:off x="16510000" y="2102757"/>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131734</xdr:rowOff>
    </xdr:from>
    <xdr:ext cx="762000" cy="259045"/>
    <xdr:sp macro="" textlink="">
      <xdr:nvSpPr>
        <xdr:cNvPr id="125"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45357</xdr:rowOff>
    </xdr:from>
    <xdr:to>
      <xdr:col>82</xdr:col>
      <xdr:colOff>196850</xdr:colOff>
      <xdr:row>12</xdr:row>
      <xdr:rowOff>45357</xdr:rowOff>
    </xdr:to>
    <xdr:cxnSp macro="">
      <xdr:nvCxnSpPr>
        <xdr:cNvPr id="126" name="直線コネクタ 125"/>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17</xdr:row>
      <xdr:rowOff>37193</xdr:rowOff>
    </xdr:to>
    <xdr:cxnSp macro="">
      <xdr:nvCxnSpPr>
        <xdr:cNvPr id="127" name="直線コネクタ 126"/>
        <xdr:cNvCxnSpPr/>
      </xdr:nvCxnSpPr>
      <xdr:spPr>
        <a:xfrm>
          <a:off x="15671800" y="2832100"/>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21970</xdr:rowOff>
    </xdr:from>
    <xdr:ext cx="762000" cy="259045"/>
    <xdr:sp macro="" textlink="">
      <xdr:nvSpPr>
        <xdr:cNvPr id="128" name="物件費平均値テキスト"/>
        <xdr:cNvSpPr txBox="1"/>
      </xdr:nvSpPr>
      <xdr:spPr>
        <a:xfrm>
          <a:off x="16598900" y="2593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29" name="フローチャート: 判断 128"/>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88900</xdr:rowOff>
    </xdr:from>
    <xdr:to>
      <xdr:col>78</xdr:col>
      <xdr:colOff>69850</xdr:colOff>
      <xdr:row>16</xdr:row>
      <xdr:rowOff>110671</xdr:rowOff>
    </xdr:to>
    <xdr:cxnSp macro="">
      <xdr:nvCxnSpPr>
        <xdr:cNvPr id="130" name="直線コネクタ 129"/>
        <xdr:cNvCxnSpPr/>
      </xdr:nvCxnSpPr>
      <xdr:spPr>
        <a:xfrm flipV="1">
          <a:off x="14782800" y="28321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166007</xdr:rowOff>
    </xdr:from>
    <xdr:to>
      <xdr:col>78</xdr:col>
      <xdr:colOff>120650</xdr:colOff>
      <xdr:row>16</xdr:row>
      <xdr:rowOff>96157</xdr:rowOff>
    </xdr:to>
    <xdr:sp macro="" textlink="">
      <xdr:nvSpPr>
        <xdr:cNvPr id="131" name="フローチャート: 判断 130"/>
        <xdr:cNvSpPr/>
      </xdr:nvSpPr>
      <xdr:spPr>
        <a:xfrm>
          <a:off x="15621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106334</xdr:rowOff>
    </xdr:from>
    <xdr:ext cx="736600" cy="259045"/>
    <xdr:sp macro="" textlink="">
      <xdr:nvSpPr>
        <xdr:cNvPr id="132" name="テキスト ボックス 131"/>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56243</xdr:rowOff>
    </xdr:from>
    <xdr:to>
      <xdr:col>73</xdr:col>
      <xdr:colOff>180975</xdr:colOff>
      <xdr:row>16</xdr:row>
      <xdr:rowOff>110671</xdr:rowOff>
    </xdr:to>
    <xdr:cxnSp macro="">
      <xdr:nvCxnSpPr>
        <xdr:cNvPr id="133" name="直線コネクタ 132"/>
        <xdr:cNvCxnSpPr/>
      </xdr:nvCxnSpPr>
      <xdr:spPr>
        <a:xfrm>
          <a:off x="13893800" y="27994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111579</xdr:rowOff>
    </xdr:from>
    <xdr:to>
      <xdr:col>74</xdr:col>
      <xdr:colOff>31750</xdr:colOff>
      <xdr:row>16</xdr:row>
      <xdr:rowOff>41729</xdr:rowOff>
    </xdr:to>
    <xdr:sp macro="" textlink="">
      <xdr:nvSpPr>
        <xdr:cNvPr id="134" name="フローチャート: 判断 133"/>
        <xdr:cNvSpPr/>
      </xdr:nvSpPr>
      <xdr:spPr>
        <a:xfrm>
          <a:off x="14732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51906</xdr:rowOff>
    </xdr:from>
    <xdr:ext cx="762000" cy="259045"/>
    <xdr:sp macro="" textlink="">
      <xdr:nvSpPr>
        <xdr:cNvPr id="135" name="テキスト ボックス 134"/>
        <xdr:cNvSpPr txBox="1"/>
      </xdr:nvSpPr>
      <xdr:spPr>
        <a:xfrm>
          <a:off x="14401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148771</xdr:rowOff>
    </xdr:from>
    <xdr:to>
      <xdr:col>69</xdr:col>
      <xdr:colOff>92075</xdr:colOff>
      <xdr:row>16</xdr:row>
      <xdr:rowOff>56243</xdr:rowOff>
    </xdr:to>
    <xdr:cxnSp macro="">
      <xdr:nvCxnSpPr>
        <xdr:cNvPr id="136" name="直線コネクタ 135"/>
        <xdr:cNvCxnSpPr/>
      </xdr:nvCxnSpPr>
      <xdr:spPr>
        <a:xfrm>
          <a:off x="13004800" y="2549071"/>
          <a:ext cx="8890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68036</xdr:rowOff>
    </xdr:from>
    <xdr:to>
      <xdr:col>69</xdr:col>
      <xdr:colOff>142875</xdr:colOff>
      <xdr:row>15</xdr:row>
      <xdr:rowOff>169636</xdr:rowOff>
    </xdr:to>
    <xdr:sp macro="" textlink="">
      <xdr:nvSpPr>
        <xdr:cNvPr id="137" name="フローチャート: 判断 136"/>
        <xdr:cNvSpPr/>
      </xdr:nvSpPr>
      <xdr:spPr>
        <a:xfrm>
          <a:off x="13843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8363</xdr:rowOff>
    </xdr:from>
    <xdr:ext cx="762000" cy="259045"/>
    <xdr:sp macro="" textlink="">
      <xdr:nvSpPr>
        <xdr:cNvPr id="138" name="テキスト ボックス 137"/>
        <xdr:cNvSpPr txBox="1"/>
      </xdr:nvSpPr>
      <xdr:spPr>
        <a:xfrm>
          <a:off x="13512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39" name="フローチャート: 判断 138"/>
        <xdr:cNvSpPr/>
      </xdr:nvSpPr>
      <xdr:spPr>
        <a:xfrm>
          <a:off x="12954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121756</xdr:rowOff>
    </xdr:from>
    <xdr:ext cx="762000" cy="259045"/>
    <xdr:sp macro="" textlink="">
      <xdr:nvSpPr>
        <xdr:cNvPr id="140" name="テキスト ボックス 139"/>
        <xdr:cNvSpPr txBox="1"/>
      </xdr:nvSpPr>
      <xdr:spPr>
        <a:xfrm>
          <a:off x="12623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46" name="楕円 145"/>
        <xdr:cNvSpPr/>
      </xdr:nvSpPr>
      <xdr:spPr>
        <a:xfrm>
          <a:off x="164592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129920</xdr:rowOff>
    </xdr:from>
    <xdr:ext cx="762000" cy="259045"/>
    <xdr:sp macro="" textlink="">
      <xdr:nvSpPr>
        <xdr:cNvPr id="147" name="物件費該当値テキスト"/>
        <xdr:cNvSpPr txBox="1"/>
      </xdr:nvSpPr>
      <xdr:spPr>
        <a:xfrm>
          <a:off x="16598900" y="287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38100</xdr:rowOff>
    </xdr:from>
    <xdr:to>
      <xdr:col>78</xdr:col>
      <xdr:colOff>120650</xdr:colOff>
      <xdr:row>16</xdr:row>
      <xdr:rowOff>139700</xdr:rowOff>
    </xdr:to>
    <xdr:sp macro="" textlink="">
      <xdr:nvSpPr>
        <xdr:cNvPr id="148" name="楕円 147"/>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49" name="テキスト ボックス 148"/>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59871</xdr:rowOff>
    </xdr:from>
    <xdr:to>
      <xdr:col>74</xdr:col>
      <xdr:colOff>31750</xdr:colOff>
      <xdr:row>16</xdr:row>
      <xdr:rowOff>161471</xdr:rowOff>
    </xdr:to>
    <xdr:sp macro="" textlink="">
      <xdr:nvSpPr>
        <xdr:cNvPr id="150" name="楕円 149"/>
        <xdr:cNvSpPr/>
      </xdr:nvSpPr>
      <xdr:spPr>
        <a:xfrm>
          <a:off x="14732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146248</xdr:rowOff>
    </xdr:from>
    <xdr:ext cx="762000" cy="259045"/>
    <xdr:sp macro="" textlink="">
      <xdr:nvSpPr>
        <xdr:cNvPr id="151" name="テキスト ボックス 150"/>
        <xdr:cNvSpPr txBox="1"/>
      </xdr:nvSpPr>
      <xdr:spPr>
        <a:xfrm>
          <a:off x="14401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5443</xdr:rowOff>
    </xdr:from>
    <xdr:to>
      <xdr:col>69</xdr:col>
      <xdr:colOff>142875</xdr:colOff>
      <xdr:row>16</xdr:row>
      <xdr:rowOff>107043</xdr:rowOff>
    </xdr:to>
    <xdr:sp macro="" textlink="">
      <xdr:nvSpPr>
        <xdr:cNvPr id="152" name="楕円 151"/>
        <xdr:cNvSpPr/>
      </xdr:nvSpPr>
      <xdr:spPr>
        <a:xfrm>
          <a:off x="13843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91820</xdr:rowOff>
    </xdr:from>
    <xdr:ext cx="762000" cy="259045"/>
    <xdr:sp macro="" textlink="">
      <xdr:nvSpPr>
        <xdr:cNvPr id="153" name="テキスト ボックス 152"/>
        <xdr:cNvSpPr txBox="1"/>
      </xdr:nvSpPr>
      <xdr:spPr>
        <a:xfrm>
          <a:off x="13512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97971</xdr:rowOff>
    </xdr:from>
    <xdr:to>
      <xdr:col>65</xdr:col>
      <xdr:colOff>53975</xdr:colOff>
      <xdr:row>15</xdr:row>
      <xdr:rowOff>28121</xdr:rowOff>
    </xdr:to>
    <xdr:sp macro="" textlink="">
      <xdr:nvSpPr>
        <xdr:cNvPr id="154" name="楕円 153"/>
        <xdr:cNvSpPr/>
      </xdr:nvSpPr>
      <xdr:spPr>
        <a:xfrm>
          <a:off x="12954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38298</xdr:rowOff>
    </xdr:from>
    <xdr:ext cx="762000" cy="259045"/>
    <xdr:sp macro="" textlink="">
      <xdr:nvSpPr>
        <xdr:cNvPr id="155" name="テキスト ボックス 154"/>
        <xdr:cNvSpPr txBox="1"/>
      </xdr:nvSpPr>
      <xdr:spPr>
        <a:xfrm>
          <a:off x="126238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に係る経常収支比率が類似団体平均を下回っている要因としては、人口減少及び少子化の影響による減少が考えられる。これに伴い、社会福祉費及び児童福祉費が類似団体と比較して少ないことがあげら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61</xdr:row>
      <xdr:rowOff>158750</xdr:rowOff>
    </xdr:to>
    <xdr:cxnSp macro="">
      <xdr:nvCxnSpPr>
        <xdr:cNvPr id="182" name="直線コネクタ 181"/>
        <xdr:cNvCxnSpPr/>
      </xdr:nvCxnSpPr>
      <xdr:spPr>
        <a:xfrm flipV="1">
          <a:off x="4826000" y="9321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5" name="扶助費最大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6" name="直線コネクタ 185"/>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31750</xdr:rowOff>
    </xdr:from>
    <xdr:to>
      <xdr:col>24</xdr:col>
      <xdr:colOff>25400</xdr:colOff>
      <xdr:row>57</xdr:row>
      <xdr:rowOff>57150</xdr:rowOff>
    </xdr:to>
    <xdr:cxnSp macro="">
      <xdr:nvCxnSpPr>
        <xdr:cNvPr id="187" name="直線コネクタ 186"/>
        <xdr:cNvCxnSpPr/>
      </xdr:nvCxnSpPr>
      <xdr:spPr>
        <a:xfrm>
          <a:off x="3987800" y="9804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92727</xdr:rowOff>
    </xdr:from>
    <xdr:ext cx="762000" cy="259045"/>
    <xdr:sp macro="" textlink="">
      <xdr:nvSpPr>
        <xdr:cNvPr id="188" name="扶助費平均値テキスト"/>
        <xdr:cNvSpPr txBox="1"/>
      </xdr:nvSpPr>
      <xdr:spPr>
        <a:xfrm>
          <a:off x="4914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120650</xdr:rowOff>
    </xdr:from>
    <xdr:to>
      <xdr:col>24</xdr:col>
      <xdr:colOff>76200</xdr:colOff>
      <xdr:row>58</xdr:row>
      <xdr:rowOff>50800</xdr:rowOff>
    </xdr:to>
    <xdr:sp macro="" textlink="">
      <xdr:nvSpPr>
        <xdr:cNvPr id="189" name="フローチャート: 判断 188"/>
        <xdr:cNvSpPr/>
      </xdr:nvSpPr>
      <xdr:spPr>
        <a:xfrm>
          <a:off x="4775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31750</xdr:rowOff>
    </xdr:from>
    <xdr:to>
      <xdr:col>19</xdr:col>
      <xdr:colOff>187325</xdr:colOff>
      <xdr:row>57</xdr:row>
      <xdr:rowOff>44450</xdr:rowOff>
    </xdr:to>
    <xdr:cxnSp macro="">
      <xdr:nvCxnSpPr>
        <xdr:cNvPr id="190" name="直線コネクタ 189"/>
        <xdr:cNvCxnSpPr/>
      </xdr:nvCxnSpPr>
      <xdr:spPr>
        <a:xfrm flipV="1">
          <a:off x="3098800" y="9804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91" name="フローチャート: 判断 190"/>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192" name="テキスト ボックス 191"/>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139700</xdr:rowOff>
    </xdr:from>
    <xdr:to>
      <xdr:col>15</xdr:col>
      <xdr:colOff>98425</xdr:colOff>
      <xdr:row>57</xdr:row>
      <xdr:rowOff>44450</xdr:rowOff>
    </xdr:to>
    <xdr:cxnSp macro="">
      <xdr:nvCxnSpPr>
        <xdr:cNvPr id="193" name="直線コネクタ 192"/>
        <xdr:cNvCxnSpPr/>
      </xdr:nvCxnSpPr>
      <xdr:spPr>
        <a:xfrm>
          <a:off x="2209800" y="9740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4" name="フローチャート: 判断 193"/>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195" name="テキスト ボックス 194"/>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101600</xdr:rowOff>
    </xdr:from>
    <xdr:to>
      <xdr:col>11</xdr:col>
      <xdr:colOff>9525</xdr:colOff>
      <xdr:row>56</xdr:row>
      <xdr:rowOff>139700</xdr:rowOff>
    </xdr:to>
    <xdr:cxnSp macro="">
      <xdr:nvCxnSpPr>
        <xdr:cNvPr id="196" name="直線コネクタ 195"/>
        <xdr:cNvCxnSpPr/>
      </xdr:nvCxnSpPr>
      <xdr:spPr>
        <a:xfrm>
          <a:off x="1320800" y="9702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7" name="フローチャート: 判断 196"/>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8" name="テキスト ボックス 197"/>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199" name="フローチャート: 判断 198"/>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0" name="テキスト ボックス 199"/>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6350</xdr:rowOff>
    </xdr:from>
    <xdr:to>
      <xdr:col>24</xdr:col>
      <xdr:colOff>76200</xdr:colOff>
      <xdr:row>57</xdr:row>
      <xdr:rowOff>107950</xdr:rowOff>
    </xdr:to>
    <xdr:sp macro="" textlink="">
      <xdr:nvSpPr>
        <xdr:cNvPr id="206" name="楕円 205"/>
        <xdr:cNvSpPr/>
      </xdr:nvSpPr>
      <xdr:spPr>
        <a:xfrm>
          <a:off x="47752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22877</xdr:rowOff>
    </xdr:from>
    <xdr:ext cx="762000" cy="259045"/>
    <xdr:sp macro="" textlink="">
      <xdr:nvSpPr>
        <xdr:cNvPr id="207" name="扶助費該当値テキスト"/>
        <xdr:cNvSpPr txBox="1"/>
      </xdr:nvSpPr>
      <xdr:spPr>
        <a:xfrm>
          <a:off x="49149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152400</xdr:rowOff>
    </xdr:from>
    <xdr:to>
      <xdr:col>20</xdr:col>
      <xdr:colOff>38100</xdr:colOff>
      <xdr:row>57</xdr:row>
      <xdr:rowOff>82550</xdr:rowOff>
    </xdr:to>
    <xdr:sp macro="" textlink="">
      <xdr:nvSpPr>
        <xdr:cNvPr id="208" name="楕円 207"/>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209" name="テキスト ボックス 208"/>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165100</xdr:rowOff>
    </xdr:from>
    <xdr:to>
      <xdr:col>15</xdr:col>
      <xdr:colOff>149225</xdr:colOff>
      <xdr:row>57</xdr:row>
      <xdr:rowOff>95250</xdr:rowOff>
    </xdr:to>
    <xdr:sp macro="" textlink="">
      <xdr:nvSpPr>
        <xdr:cNvPr id="210" name="楕円 209"/>
        <xdr:cNvSpPr/>
      </xdr:nvSpPr>
      <xdr:spPr>
        <a:xfrm>
          <a:off x="3048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211" name="テキスト ボックス 210"/>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88900</xdr:rowOff>
    </xdr:from>
    <xdr:to>
      <xdr:col>11</xdr:col>
      <xdr:colOff>60325</xdr:colOff>
      <xdr:row>57</xdr:row>
      <xdr:rowOff>19050</xdr:rowOff>
    </xdr:to>
    <xdr:sp macro="" textlink="">
      <xdr:nvSpPr>
        <xdr:cNvPr id="212" name="楕円 211"/>
        <xdr:cNvSpPr/>
      </xdr:nvSpPr>
      <xdr:spPr>
        <a:xfrm>
          <a:off x="2159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213" name="テキスト ボックス 212"/>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50800</xdr:rowOff>
    </xdr:from>
    <xdr:to>
      <xdr:col>6</xdr:col>
      <xdr:colOff>171450</xdr:colOff>
      <xdr:row>56</xdr:row>
      <xdr:rowOff>152400</xdr:rowOff>
    </xdr:to>
    <xdr:sp macro="" textlink="">
      <xdr:nvSpPr>
        <xdr:cNvPr id="214" name="楕円 213"/>
        <xdr:cNvSpPr/>
      </xdr:nvSpPr>
      <xdr:spPr>
        <a:xfrm>
          <a:off x="1270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215" name="テキスト ボックス 214"/>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高齢化の進展により介護給付費に対する繰出金が増加傾向であるため、引き続き、介護が必要な状態にならないように介護予防施策を推進することで、繰出金の抑制に努める。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0" name="直線コネクタ 229"/>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1" name="テキスト ボックス 230"/>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4" name="直線コネクタ 233"/>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5" name="テキスト ボックス 234"/>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115570</xdr:rowOff>
    </xdr:from>
    <xdr:to>
      <xdr:col>82</xdr:col>
      <xdr:colOff>107950</xdr:colOff>
      <xdr:row>61</xdr:row>
      <xdr:rowOff>64135</xdr:rowOff>
    </xdr:to>
    <xdr:cxnSp macro="">
      <xdr:nvCxnSpPr>
        <xdr:cNvPr id="238" name="直線コネクタ 237"/>
        <xdr:cNvCxnSpPr/>
      </xdr:nvCxnSpPr>
      <xdr:spPr>
        <a:xfrm flipV="1">
          <a:off x="16510000" y="937387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36212</xdr:rowOff>
    </xdr:from>
    <xdr:ext cx="762000" cy="259045"/>
    <xdr:sp macro="" textlink="">
      <xdr:nvSpPr>
        <xdr:cNvPr id="239" name="その他最小値テキスト"/>
        <xdr:cNvSpPr txBox="1"/>
      </xdr:nvSpPr>
      <xdr:spPr>
        <a:xfrm>
          <a:off x="16598900" y="1049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64135</xdr:rowOff>
    </xdr:from>
    <xdr:to>
      <xdr:col>82</xdr:col>
      <xdr:colOff>196850</xdr:colOff>
      <xdr:row>61</xdr:row>
      <xdr:rowOff>64135</xdr:rowOff>
    </xdr:to>
    <xdr:cxnSp macro="">
      <xdr:nvCxnSpPr>
        <xdr:cNvPr id="240" name="直線コネクタ 239"/>
        <xdr:cNvCxnSpPr/>
      </xdr:nvCxnSpPr>
      <xdr:spPr>
        <a:xfrm>
          <a:off x="16421100" y="1052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30497</xdr:rowOff>
    </xdr:from>
    <xdr:ext cx="762000" cy="259045"/>
    <xdr:sp macro="" textlink="">
      <xdr:nvSpPr>
        <xdr:cNvPr id="241" name="その他最大値テキスト"/>
        <xdr:cNvSpPr txBox="1"/>
      </xdr:nvSpPr>
      <xdr:spPr>
        <a:xfrm>
          <a:off x="16598900" y="9117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115570</xdr:rowOff>
    </xdr:from>
    <xdr:to>
      <xdr:col>82</xdr:col>
      <xdr:colOff>196850</xdr:colOff>
      <xdr:row>54</xdr:row>
      <xdr:rowOff>115570</xdr:rowOff>
    </xdr:to>
    <xdr:cxnSp macro="">
      <xdr:nvCxnSpPr>
        <xdr:cNvPr id="242" name="直線コネクタ 241"/>
        <xdr:cNvCxnSpPr/>
      </xdr:nvCxnSpPr>
      <xdr:spPr>
        <a:xfrm>
          <a:off x="16421100" y="937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92710</xdr:rowOff>
    </xdr:from>
    <xdr:to>
      <xdr:col>82</xdr:col>
      <xdr:colOff>107950</xdr:colOff>
      <xdr:row>58</xdr:row>
      <xdr:rowOff>149860</xdr:rowOff>
    </xdr:to>
    <xdr:cxnSp macro="">
      <xdr:nvCxnSpPr>
        <xdr:cNvPr id="243" name="直線コネクタ 242"/>
        <xdr:cNvCxnSpPr/>
      </xdr:nvCxnSpPr>
      <xdr:spPr>
        <a:xfrm>
          <a:off x="15671800" y="1003681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64152</xdr:rowOff>
    </xdr:from>
    <xdr:ext cx="762000" cy="259045"/>
    <xdr:sp macro="" textlink="">
      <xdr:nvSpPr>
        <xdr:cNvPr id="244" name="その他平均値テキスト"/>
        <xdr:cNvSpPr txBox="1"/>
      </xdr:nvSpPr>
      <xdr:spPr>
        <a:xfrm>
          <a:off x="16598900" y="98368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47625</xdr:rowOff>
    </xdr:from>
    <xdr:to>
      <xdr:col>82</xdr:col>
      <xdr:colOff>158750</xdr:colOff>
      <xdr:row>58</xdr:row>
      <xdr:rowOff>149225</xdr:rowOff>
    </xdr:to>
    <xdr:sp macro="" textlink="">
      <xdr:nvSpPr>
        <xdr:cNvPr id="245" name="フローチャート: 判断 244"/>
        <xdr:cNvSpPr/>
      </xdr:nvSpPr>
      <xdr:spPr>
        <a:xfrm>
          <a:off x="164592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92710</xdr:rowOff>
    </xdr:from>
    <xdr:to>
      <xdr:col>78</xdr:col>
      <xdr:colOff>69850</xdr:colOff>
      <xdr:row>58</xdr:row>
      <xdr:rowOff>92710</xdr:rowOff>
    </xdr:to>
    <xdr:cxnSp macro="">
      <xdr:nvCxnSpPr>
        <xdr:cNvPr id="246" name="直線コネクタ 245"/>
        <xdr:cNvCxnSpPr/>
      </xdr:nvCxnSpPr>
      <xdr:spPr>
        <a:xfrm>
          <a:off x="14782800" y="100368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59055</xdr:rowOff>
    </xdr:from>
    <xdr:to>
      <xdr:col>78</xdr:col>
      <xdr:colOff>120650</xdr:colOff>
      <xdr:row>58</xdr:row>
      <xdr:rowOff>160655</xdr:rowOff>
    </xdr:to>
    <xdr:sp macro="" textlink="">
      <xdr:nvSpPr>
        <xdr:cNvPr id="247" name="フローチャート: 判断 246"/>
        <xdr:cNvSpPr/>
      </xdr:nvSpPr>
      <xdr:spPr>
        <a:xfrm>
          <a:off x="15621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145432</xdr:rowOff>
    </xdr:from>
    <xdr:ext cx="736600" cy="259045"/>
    <xdr:sp macro="" textlink="">
      <xdr:nvSpPr>
        <xdr:cNvPr id="248" name="テキスト ボックス 247"/>
        <xdr:cNvSpPr txBox="1"/>
      </xdr:nvSpPr>
      <xdr:spPr>
        <a:xfrm>
          <a:off x="15290800" y="10089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64135</xdr:rowOff>
    </xdr:from>
    <xdr:to>
      <xdr:col>73</xdr:col>
      <xdr:colOff>180975</xdr:colOff>
      <xdr:row>58</xdr:row>
      <xdr:rowOff>92710</xdr:rowOff>
    </xdr:to>
    <xdr:cxnSp macro="">
      <xdr:nvCxnSpPr>
        <xdr:cNvPr id="249" name="直線コネクタ 248"/>
        <xdr:cNvCxnSpPr/>
      </xdr:nvCxnSpPr>
      <xdr:spPr>
        <a:xfrm>
          <a:off x="13893800" y="100082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50" name="フローチャート: 判断 249"/>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51" name="テキスト ボックス 250"/>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64135</xdr:rowOff>
    </xdr:from>
    <xdr:to>
      <xdr:col>69</xdr:col>
      <xdr:colOff>92075</xdr:colOff>
      <xdr:row>58</xdr:row>
      <xdr:rowOff>104140</xdr:rowOff>
    </xdr:to>
    <xdr:cxnSp macro="">
      <xdr:nvCxnSpPr>
        <xdr:cNvPr id="252" name="直線コネクタ 251"/>
        <xdr:cNvCxnSpPr/>
      </xdr:nvCxnSpPr>
      <xdr:spPr>
        <a:xfrm flipV="1">
          <a:off x="13004800" y="1000823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64770</xdr:rowOff>
    </xdr:from>
    <xdr:to>
      <xdr:col>69</xdr:col>
      <xdr:colOff>142875</xdr:colOff>
      <xdr:row>58</xdr:row>
      <xdr:rowOff>166370</xdr:rowOff>
    </xdr:to>
    <xdr:sp macro="" textlink="">
      <xdr:nvSpPr>
        <xdr:cNvPr id="253" name="フローチャート: 判断 252"/>
        <xdr:cNvSpPr/>
      </xdr:nvSpPr>
      <xdr:spPr>
        <a:xfrm>
          <a:off x="138430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151147</xdr:rowOff>
    </xdr:from>
    <xdr:ext cx="762000" cy="259045"/>
    <xdr:sp macro="" textlink="">
      <xdr:nvSpPr>
        <xdr:cNvPr id="254" name="テキスト ボックス 253"/>
        <xdr:cNvSpPr txBox="1"/>
      </xdr:nvSpPr>
      <xdr:spPr>
        <a:xfrm>
          <a:off x="13512800" y="1009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47625</xdr:rowOff>
    </xdr:from>
    <xdr:to>
      <xdr:col>65</xdr:col>
      <xdr:colOff>53975</xdr:colOff>
      <xdr:row>58</xdr:row>
      <xdr:rowOff>149225</xdr:rowOff>
    </xdr:to>
    <xdr:sp macro="" textlink="">
      <xdr:nvSpPr>
        <xdr:cNvPr id="255" name="フローチャート: 判断 254"/>
        <xdr:cNvSpPr/>
      </xdr:nvSpPr>
      <xdr:spPr>
        <a:xfrm>
          <a:off x="12954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159402</xdr:rowOff>
    </xdr:from>
    <xdr:ext cx="762000" cy="259045"/>
    <xdr:sp macro="" textlink="">
      <xdr:nvSpPr>
        <xdr:cNvPr id="256" name="テキスト ボックス 255"/>
        <xdr:cNvSpPr txBox="1"/>
      </xdr:nvSpPr>
      <xdr:spPr>
        <a:xfrm>
          <a:off x="12623800" y="976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99060</xdr:rowOff>
    </xdr:from>
    <xdr:to>
      <xdr:col>82</xdr:col>
      <xdr:colOff>158750</xdr:colOff>
      <xdr:row>59</xdr:row>
      <xdr:rowOff>29210</xdr:rowOff>
    </xdr:to>
    <xdr:sp macro="" textlink="">
      <xdr:nvSpPr>
        <xdr:cNvPr id="262" name="楕円 261"/>
        <xdr:cNvSpPr/>
      </xdr:nvSpPr>
      <xdr:spPr>
        <a:xfrm>
          <a:off x="164592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71137</xdr:rowOff>
    </xdr:from>
    <xdr:ext cx="762000" cy="259045"/>
    <xdr:sp macro="" textlink="">
      <xdr:nvSpPr>
        <xdr:cNvPr id="263" name="その他該当値テキスト"/>
        <xdr:cNvSpPr txBox="1"/>
      </xdr:nvSpPr>
      <xdr:spPr>
        <a:xfrm>
          <a:off x="165989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41910</xdr:rowOff>
    </xdr:from>
    <xdr:to>
      <xdr:col>78</xdr:col>
      <xdr:colOff>120650</xdr:colOff>
      <xdr:row>58</xdr:row>
      <xdr:rowOff>143510</xdr:rowOff>
    </xdr:to>
    <xdr:sp macro="" textlink="">
      <xdr:nvSpPr>
        <xdr:cNvPr id="264" name="楕円 263"/>
        <xdr:cNvSpPr/>
      </xdr:nvSpPr>
      <xdr:spPr>
        <a:xfrm>
          <a:off x="15621000" y="998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153687</xdr:rowOff>
    </xdr:from>
    <xdr:ext cx="736600" cy="259045"/>
    <xdr:sp macro="" textlink="">
      <xdr:nvSpPr>
        <xdr:cNvPr id="265" name="テキスト ボックス 264"/>
        <xdr:cNvSpPr txBox="1"/>
      </xdr:nvSpPr>
      <xdr:spPr>
        <a:xfrm>
          <a:off x="15290800" y="9754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41910</xdr:rowOff>
    </xdr:from>
    <xdr:to>
      <xdr:col>74</xdr:col>
      <xdr:colOff>31750</xdr:colOff>
      <xdr:row>58</xdr:row>
      <xdr:rowOff>143510</xdr:rowOff>
    </xdr:to>
    <xdr:sp macro="" textlink="">
      <xdr:nvSpPr>
        <xdr:cNvPr id="266" name="楕円 265"/>
        <xdr:cNvSpPr/>
      </xdr:nvSpPr>
      <xdr:spPr>
        <a:xfrm>
          <a:off x="14732000" y="998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153687</xdr:rowOff>
    </xdr:from>
    <xdr:ext cx="762000" cy="259045"/>
    <xdr:sp macro="" textlink="">
      <xdr:nvSpPr>
        <xdr:cNvPr id="267" name="テキスト ボックス 266"/>
        <xdr:cNvSpPr txBox="1"/>
      </xdr:nvSpPr>
      <xdr:spPr>
        <a:xfrm>
          <a:off x="14401800" y="975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13335</xdr:rowOff>
    </xdr:from>
    <xdr:to>
      <xdr:col>69</xdr:col>
      <xdr:colOff>142875</xdr:colOff>
      <xdr:row>58</xdr:row>
      <xdr:rowOff>114935</xdr:rowOff>
    </xdr:to>
    <xdr:sp macro="" textlink="">
      <xdr:nvSpPr>
        <xdr:cNvPr id="268" name="楕円 267"/>
        <xdr:cNvSpPr/>
      </xdr:nvSpPr>
      <xdr:spPr>
        <a:xfrm>
          <a:off x="13843000" y="995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125112</xdr:rowOff>
    </xdr:from>
    <xdr:ext cx="762000" cy="259045"/>
    <xdr:sp macro="" textlink="">
      <xdr:nvSpPr>
        <xdr:cNvPr id="269" name="テキスト ボックス 268"/>
        <xdr:cNvSpPr txBox="1"/>
      </xdr:nvSpPr>
      <xdr:spPr>
        <a:xfrm>
          <a:off x="13512800" y="972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53340</xdr:rowOff>
    </xdr:from>
    <xdr:to>
      <xdr:col>65</xdr:col>
      <xdr:colOff>53975</xdr:colOff>
      <xdr:row>58</xdr:row>
      <xdr:rowOff>154940</xdr:rowOff>
    </xdr:to>
    <xdr:sp macro="" textlink="">
      <xdr:nvSpPr>
        <xdr:cNvPr id="270" name="楕円 269"/>
        <xdr:cNvSpPr/>
      </xdr:nvSpPr>
      <xdr:spPr>
        <a:xfrm>
          <a:off x="12954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139717</xdr:rowOff>
    </xdr:from>
    <xdr:ext cx="762000" cy="259045"/>
    <xdr:sp macro="" textlink="">
      <xdr:nvSpPr>
        <xdr:cNvPr id="271" name="テキスト ボックス 270"/>
        <xdr:cNvSpPr txBox="1"/>
      </xdr:nvSpPr>
      <xdr:spPr>
        <a:xfrm>
          <a:off x="12623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小豆地区広域行政事務組合（消防）が実施したデジタル無線の整備に係る公債費の償還が、平成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年度より開始されたことに伴い負担金が増加している。また、平成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に開院した新病院に対する負担金が多額になっていることも要因である。独立採算の原則に立った病院運営に努めるとともに、その他各種団体に対する負担金及び補助金について、見直しや廃止等を検討するなど、補助費等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94996</xdr:rowOff>
    </xdr:to>
    <xdr:cxnSp macro="">
      <xdr:nvCxnSpPr>
        <xdr:cNvPr id="296" name="直線コネクタ 295"/>
        <xdr:cNvCxnSpPr/>
      </xdr:nvCxnSpPr>
      <xdr:spPr>
        <a:xfrm flipV="1">
          <a:off x="16510000" y="595630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67073</xdr:rowOff>
    </xdr:from>
    <xdr:ext cx="762000" cy="259045"/>
    <xdr:sp macro="" textlink="">
      <xdr:nvSpPr>
        <xdr:cNvPr id="297" name="補助費等最小値テキスト"/>
        <xdr:cNvSpPr txBox="1"/>
      </xdr:nvSpPr>
      <xdr:spPr>
        <a:xfrm>
          <a:off x="165989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94996</xdr:rowOff>
    </xdr:from>
    <xdr:to>
      <xdr:col>82</xdr:col>
      <xdr:colOff>196850</xdr:colOff>
      <xdr:row>40</xdr:row>
      <xdr:rowOff>94996</xdr:rowOff>
    </xdr:to>
    <xdr:cxnSp macro="">
      <xdr:nvCxnSpPr>
        <xdr:cNvPr id="298" name="直線コネクタ 297"/>
        <xdr:cNvCxnSpPr/>
      </xdr:nvCxnSpPr>
      <xdr:spPr>
        <a:xfrm>
          <a:off x="16421100" y="695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299"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00" name="直線コネクタ 299"/>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40132</xdr:rowOff>
    </xdr:from>
    <xdr:to>
      <xdr:col>82</xdr:col>
      <xdr:colOff>107950</xdr:colOff>
      <xdr:row>38</xdr:row>
      <xdr:rowOff>53848</xdr:rowOff>
    </xdr:to>
    <xdr:cxnSp macro="">
      <xdr:nvCxnSpPr>
        <xdr:cNvPr id="301" name="直線コネクタ 300"/>
        <xdr:cNvCxnSpPr/>
      </xdr:nvCxnSpPr>
      <xdr:spPr>
        <a:xfrm>
          <a:off x="15671800" y="655523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72153</xdr:rowOff>
    </xdr:from>
    <xdr:ext cx="762000" cy="259045"/>
    <xdr:sp macro="" textlink="">
      <xdr:nvSpPr>
        <xdr:cNvPr id="302" name="補助費等平均値テキスト"/>
        <xdr:cNvSpPr txBox="1"/>
      </xdr:nvSpPr>
      <xdr:spPr>
        <a:xfrm>
          <a:off x="16598900" y="6244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03" name="フローチャート: 判断 302"/>
        <xdr:cNvSpPr/>
      </xdr:nvSpPr>
      <xdr:spPr>
        <a:xfrm>
          <a:off x="164592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8128</xdr:rowOff>
    </xdr:from>
    <xdr:to>
      <xdr:col>78</xdr:col>
      <xdr:colOff>69850</xdr:colOff>
      <xdr:row>38</xdr:row>
      <xdr:rowOff>40132</xdr:rowOff>
    </xdr:to>
    <xdr:cxnSp macro="">
      <xdr:nvCxnSpPr>
        <xdr:cNvPr id="304" name="直線コネクタ 303"/>
        <xdr:cNvCxnSpPr/>
      </xdr:nvCxnSpPr>
      <xdr:spPr>
        <a:xfrm>
          <a:off x="14782800" y="65232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23622</xdr:rowOff>
    </xdr:from>
    <xdr:to>
      <xdr:col>78</xdr:col>
      <xdr:colOff>120650</xdr:colOff>
      <xdr:row>37</xdr:row>
      <xdr:rowOff>125222</xdr:rowOff>
    </xdr:to>
    <xdr:sp macro="" textlink="">
      <xdr:nvSpPr>
        <xdr:cNvPr id="305" name="フローチャート: 判断 304"/>
        <xdr:cNvSpPr/>
      </xdr:nvSpPr>
      <xdr:spPr>
        <a:xfrm>
          <a:off x="15621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135399</xdr:rowOff>
    </xdr:from>
    <xdr:ext cx="736600" cy="259045"/>
    <xdr:sp macro="" textlink="">
      <xdr:nvSpPr>
        <xdr:cNvPr id="306" name="テキスト ボックス 305"/>
        <xdr:cNvSpPr txBox="1"/>
      </xdr:nvSpPr>
      <xdr:spPr>
        <a:xfrm>
          <a:off x="15290800" y="613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165862</xdr:rowOff>
    </xdr:from>
    <xdr:to>
      <xdr:col>73</xdr:col>
      <xdr:colOff>180975</xdr:colOff>
      <xdr:row>38</xdr:row>
      <xdr:rowOff>8128</xdr:rowOff>
    </xdr:to>
    <xdr:cxnSp macro="">
      <xdr:nvCxnSpPr>
        <xdr:cNvPr id="307" name="直線コネクタ 306"/>
        <xdr:cNvCxnSpPr/>
      </xdr:nvCxnSpPr>
      <xdr:spPr>
        <a:xfrm>
          <a:off x="13893800" y="65095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19050</xdr:rowOff>
    </xdr:from>
    <xdr:to>
      <xdr:col>74</xdr:col>
      <xdr:colOff>31750</xdr:colOff>
      <xdr:row>37</xdr:row>
      <xdr:rowOff>120650</xdr:rowOff>
    </xdr:to>
    <xdr:sp macro="" textlink="">
      <xdr:nvSpPr>
        <xdr:cNvPr id="308" name="フローチャート: 判断 307"/>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130827</xdr:rowOff>
    </xdr:from>
    <xdr:ext cx="762000" cy="259045"/>
    <xdr:sp macro="" textlink="">
      <xdr:nvSpPr>
        <xdr:cNvPr id="309" name="テキスト ボックス 308"/>
        <xdr:cNvSpPr txBox="1"/>
      </xdr:nvSpPr>
      <xdr:spPr>
        <a:xfrm>
          <a:off x="14401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97282</xdr:rowOff>
    </xdr:from>
    <xdr:to>
      <xdr:col>69</xdr:col>
      <xdr:colOff>92075</xdr:colOff>
      <xdr:row>37</xdr:row>
      <xdr:rowOff>165862</xdr:rowOff>
    </xdr:to>
    <xdr:cxnSp macro="">
      <xdr:nvCxnSpPr>
        <xdr:cNvPr id="310" name="直線コネクタ 309"/>
        <xdr:cNvCxnSpPr/>
      </xdr:nvCxnSpPr>
      <xdr:spPr>
        <a:xfrm>
          <a:off x="13004800" y="644093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14478</xdr:rowOff>
    </xdr:from>
    <xdr:to>
      <xdr:col>69</xdr:col>
      <xdr:colOff>142875</xdr:colOff>
      <xdr:row>37</xdr:row>
      <xdr:rowOff>116078</xdr:rowOff>
    </xdr:to>
    <xdr:sp macro="" textlink="">
      <xdr:nvSpPr>
        <xdr:cNvPr id="311" name="フローチャート: 判断 310"/>
        <xdr:cNvSpPr/>
      </xdr:nvSpPr>
      <xdr:spPr>
        <a:xfrm>
          <a:off x="13843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126255</xdr:rowOff>
    </xdr:from>
    <xdr:ext cx="762000" cy="259045"/>
    <xdr:sp macro="" textlink="">
      <xdr:nvSpPr>
        <xdr:cNvPr id="312" name="テキスト ボックス 311"/>
        <xdr:cNvSpPr txBox="1"/>
      </xdr:nvSpPr>
      <xdr:spPr>
        <a:xfrm>
          <a:off x="13512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158496</xdr:rowOff>
    </xdr:from>
    <xdr:to>
      <xdr:col>65</xdr:col>
      <xdr:colOff>53975</xdr:colOff>
      <xdr:row>37</xdr:row>
      <xdr:rowOff>88646</xdr:rowOff>
    </xdr:to>
    <xdr:sp macro="" textlink="">
      <xdr:nvSpPr>
        <xdr:cNvPr id="313" name="フローチャート: 判断 312"/>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98823</xdr:rowOff>
    </xdr:from>
    <xdr:ext cx="762000" cy="259045"/>
    <xdr:sp macro="" textlink="">
      <xdr:nvSpPr>
        <xdr:cNvPr id="314" name="テキスト ボックス 313"/>
        <xdr:cNvSpPr txBox="1"/>
      </xdr:nvSpPr>
      <xdr:spPr>
        <a:xfrm>
          <a:off x="12623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3048</xdr:rowOff>
    </xdr:from>
    <xdr:to>
      <xdr:col>82</xdr:col>
      <xdr:colOff>158750</xdr:colOff>
      <xdr:row>38</xdr:row>
      <xdr:rowOff>104648</xdr:rowOff>
    </xdr:to>
    <xdr:sp macro="" textlink="">
      <xdr:nvSpPr>
        <xdr:cNvPr id="320" name="楕円 319"/>
        <xdr:cNvSpPr/>
      </xdr:nvSpPr>
      <xdr:spPr>
        <a:xfrm>
          <a:off x="164592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146575</xdr:rowOff>
    </xdr:from>
    <xdr:ext cx="762000" cy="259045"/>
    <xdr:sp macro="" textlink="">
      <xdr:nvSpPr>
        <xdr:cNvPr id="321" name="補助費等該当値テキスト"/>
        <xdr:cNvSpPr txBox="1"/>
      </xdr:nvSpPr>
      <xdr:spPr>
        <a:xfrm>
          <a:off x="165989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160782</xdr:rowOff>
    </xdr:from>
    <xdr:to>
      <xdr:col>78</xdr:col>
      <xdr:colOff>120650</xdr:colOff>
      <xdr:row>38</xdr:row>
      <xdr:rowOff>90932</xdr:rowOff>
    </xdr:to>
    <xdr:sp macro="" textlink="">
      <xdr:nvSpPr>
        <xdr:cNvPr id="322" name="楕円 321"/>
        <xdr:cNvSpPr/>
      </xdr:nvSpPr>
      <xdr:spPr>
        <a:xfrm>
          <a:off x="15621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75709</xdr:rowOff>
    </xdr:from>
    <xdr:ext cx="736600" cy="259045"/>
    <xdr:sp macro="" textlink="">
      <xdr:nvSpPr>
        <xdr:cNvPr id="323" name="テキスト ボックス 322"/>
        <xdr:cNvSpPr txBox="1"/>
      </xdr:nvSpPr>
      <xdr:spPr>
        <a:xfrm>
          <a:off x="15290800" y="6590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128778</xdr:rowOff>
    </xdr:from>
    <xdr:to>
      <xdr:col>74</xdr:col>
      <xdr:colOff>31750</xdr:colOff>
      <xdr:row>38</xdr:row>
      <xdr:rowOff>58928</xdr:rowOff>
    </xdr:to>
    <xdr:sp macro="" textlink="">
      <xdr:nvSpPr>
        <xdr:cNvPr id="324" name="楕円 323"/>
        <xdr:cNvSpPr/>
      </xdr:nvSpPr>
      <xdr:spPr>
        <a:xfrm>
          <a:off x="14732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43705</xdr:rowOff>
    </xdr:from>
    <xdr:ext cx="762000" cy="259045"/>
    <xdr:sp macro="" textlink="">
      <xdr:nvSpPr>
        <xdr:cNvPr id="325" name="テキスト ボックス 324"/>
        <xdr:cNvSpPr txBox="1"/>
      </xdr:nvSpPr>
      <xdr:spPr>
        <a:xfrm>
          <a:off x="14401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115062</xdr:rowOff>
    </xdr:from>
    <xdr:to>
      <xdr:col>69</xdr:col>
      <xdr:colOff>142875</xdr:colOff>
      <xdr:row>38</xdr:row>
      <xdr:rowOff>45212</xdr:rowOff>
    </xdr:to>
    <xdr:sp macro="" textlink="">
      <xdr:nvSpPr>
        <xdr:cNvPr id="326" name="楕円 325"/>
        <xdr:cNvSpPr/>
      </xdr:nvSpPr>
      <xdr:spPr>
        <a:xfrm>
          <a:off x="13843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29989</xdr:rowOff>
    </xdr:from>
    <xdr:ext cx="762000" cy="259045"/>
    <xdr:sp macro="" textlink="">
      <xdr:nvSpPr>
        <xdr:cNvPr id="327" name="テキスト ボックス 326"/>
        <xdr:cNvSpPr txBox="1"/>
      </xdr:nvSpPr>
      <xdr:spPr>
        <a:xfrm>
          <a:off x="13512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46482</xdr:rowOff>
    </xdr:from>
    <xdr:to>
      <xdr:col>65</xdr:col>
      <xdr:colOff>53975</xdr:colOff>
      <xdr:row>37</xdr:row>
      <xdr:rowOff>148082</xdr:rowOff>
    </xdr:to>
    <xdr:sp macro="" textlink="">
      <xdr:nvSpPr>
        <xdr:cNvPr id="328" name="楕円 327"/>
        <xdr:cNvSpPr/>
      </xdr:nvSpPr>
      <xdr:spPr>
        <a:xfrm>
          <a:off x="12954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132859</xdr:rowOff>
    </xdr:from>
    <xdr:ext cx="762000" cy="259045"/>
    <xdr:sp macro="" textlink="">
      <xdr:nvSpPr>
        <xdr:cNvPr id="329" name="テキスト ボックス 328"/>
        <xdr:cNvSpPr txBox="1"/>
      </xdr:nvSpPr>
      <xdr:spPr>
        <a:xfrm>
          <a:off x="12623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耐震性が十分でない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こども園、沖之島架橋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役場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の建て替えなど、先延ばしできない建設事業を順次進めているため、地方債の発行額が増加している。今後、非常に厳しい財政運営となることが予想されるため、後世への負担を少しでも軽減するよう、新規事業の実施等について総点検を図り、公債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80</xdr:row>
      <xdr:rowOff>53848</xdr:rowOff>
    </xdr:to>
    <xdr:cxnSp macro="">
      <xdr:nvCxnSpPr>
        <xdr:cNvPr id="354" name="直線コネクタ 353"/>
        <xdr:cNvCxnSpPr/>
      </xdr:nvCxnSpPr>
      <xdr:spPr>
        <a:xfrm flipV="1">
          <a:off x="4826000" y="12631420"/>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25925</xdr:rowOff>
    </xdr:from>
    <xdr:ext cx="762000" cy="259045"/>
    <xdr:sp macro="" textlink="">
      <xdr:nvSpPr>
        <xdr:cNvPr id="355" name="公債費最小値テキスト"/>
        <xdr:cNvSpPr txBox="1"/>
      </xdr:nvSpPr>
      <xdr:spPr>
        <a:xfrm>
          <a:off x="4914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53848</xdr:rowOff>
    </xdr:from>
    <xdr:to>
      <xdr:col>24</xdr:col>
      <xdr:colOff>114300</xdr:colOff>
      <xdr:row>80</xdr:row>
      <xdr:rowOff>53848</xdr:rowOff>
    </xdr:to>
    <xdr:cxnSp macro="">
      <xdr:nvCxnSpPr>
        <xdr:cNvPr id="356" name="直線コネクタ 355"/>
        <xdr:cNvCxnSpPr/>
      </xdr:nvCxnSpPr>
      <xdr:spPr>
        <a:xfrm>
          <a:off x="4737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57"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58" name="直線コネクタ 357"/>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170435</xdr:rowOff>
    </xdr:from>
    <xdr:to>
      <xdr:col>24</xdr:col>
      <xdr:colOff>25400</xdr:colOff>
      <xdr:row>78</xdr:row>
      <xdr:rowOff>35561</xdr:rowOff>
    </xdr:to>
    <xdr:cxnSp macro="">
      <xdr:nvCxnSpPr>
        <xdr:cNvPr id="359" name="直線コネクタ 358"/>
        <xdr:cNvCxnSpPr/>
      </xdr:nvCxnSpPr>
      <xdr:spPr>
        <a:xfrm>
          <a:off x="3987800" y="13372085"/>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31005</xdr:rowOff>
    </xdr:from>
    <xdr:ext cx="762000" cy="259045"/>
    <xdr:sp macro="" textlink="">
      <xdr:nvSpPr>
        <xdr:cNvPr id="360" name="公債費平均値テキスト"/>
        <xdr:cNvSpPr txBox="1"/>
      </xdr:nvSpPr>
      <xdr:spPr>
        <a:xfrm>
          <a:off x="4914900" y="1306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61" name="フローチャート: 判断 360"/>
        <xdr:cNvSpPr/>
      </xdr:nvSpPr>
      <xdr:spPr>
        <a:xfrm>
          <a:off x="4775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115570</xdr:rowOff>
    </xdr:from>
    <xdr:to>
      <xdr:col>19</xdr:col>
      <xdr:colOff>187325</xdr:colOff>
      <xdr:row>77</xdr:row>
      <xdr:rowOff>170435</xdr:rowOff>
    </xdr:to>
    <xdr:cxnSp macro="">
      <xdr:nvCxnSpPr>
        <xdr:cNvPr id="362" name="直線コネクタ 361"/>
        <xdr:cNvCxnSpPr/>
      </xdr:nvCxnSpPr>
      <xdr:spPr>
        <a:xfrm>
          <a:off x="3098800" y="13317220"/>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63" name="フローチャート: 判断 362"/>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117112</xdr:rowOff>
    </xdr:from>
    <xdr:ext cx="736600" cy="259045"/>
    <xdr:sp macro="" textlink="">
      <xdr:nvSpPr>
        <xdr:cNvPr id="364" name="テキスト ボックス 363"/>
        <xdr:cNvSpPr txBox="1"/>
      </xdr:nvSpPr>
      <xdr:spPr>
        <a:xfrm>
          <a:off x="3606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115570</xdr:rowOff>
    </xdr:from>
    <xdr:to>
      <xdr:col>15</xdr:col>
      <xdr:colOff>98425</xdr:colOff>
      <xdr:row>77</xdr:row>
      <xdr:rowOff>152146</xdr:rowOff>
    </xdr:to>
    <xdr:cxnSp macro="">
      <xdr:nvCxnSpPr>
        <xdr:cNvPr id="365" name="直線コネクタ 364"/>
        <xdr:cNvCxnSpPr/>
      </xdr:nvCxnSpPr>
      <xdr:spPr>
        <a:xfrm flipV="1">
          <a:off x="2209800" y="133172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66" name="フローチャート: 判断 365"/>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121683</xdr:rowOff>
    </xdr:from>
    <xdr:ext cx="762000" cy="259045"/>
    <xdr:sp macro="" textlink="">
      <xdr:nvSpPr>
        <xdr:cNvPr id="367" name="テキスト ボックス 366"/>
        <xdr:cNvSpPr txBox="1"/>
      </xdr:nvSpPr>
      <xdr:spPr>
        <a:xfrm>
          <a:off x="2717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92711</xdr:rowOff>
    </xdr:from>
    <xdr:to>
      <xdr:col>11</xdr:col>
      <xdr:colOff>9525</xdr:colOff>
      <xdr:row>77</xdr:row>
      <xdr:rowOff>152146</xdr:rowOff>
    </xdr:to>
    <xdr:cxnSp macro="">
      <xdr:nvCxnSpPr>
        <xdr:cNvPr id="368" name="直線コネクタ 367"/>
        <xdr:cNvCxnSpPr/>
      </xdr:nvCxnSpPr>
      <xdr:spPr>
        <a:xfrm>
          <a:off x="1320800" y="13294361"/>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69" name="フローチャート: 判断 368"/>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370" name="テキスト ボックス 369"/>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51054</xdr:rowOff>
    </xdr:from>
    <xdr:to>
      <xdr:col>6</xdr:col>
      <xdr:colOff>171450</xdr:colOff>
      <xdr:row>77</xdr:row>
      <xdr:rowOff>152654</xdr:rowOff>
    </xdr:to>
    <xdr:sp macro="" textlink="">
      <xdr:nvSpPr>
        <xdr:cNvPr id="371" name="フローチャート: 判断 370"/>
        <xdr:cNvSpPr/>
      </xdr:nvSpPr>
      <xdr:spPr>
        <a:xfrm>
          <a:off x="1270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137431</xdr:rowOff>
    </xdr:from>
    <xdr:ext cx="762000" cy="259045"/>
    <xdr:sp macro="" textlink="">
      <xdr:nvSpPr>
        <xdr:cNvPr id="372" name="テキスト ボックス 371"/>
        <xdr:cNvSpPr txBox="1"/>
      </xdr:nvSpPr>
      <xdr:spPr>
        <a:xfrm>
          <a:off x="939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156211</xdr:rowOff>
    </xdr:from>
    <xdr:to>
      <xdr:col>24</xdr:col>
      <xdr:colOff>76200</xdr:colOff>
      <xdr:row>78</xdr:row>
      <xdr:rowOff>86361</xdr:rowOff>
    </xdr:to>
    <xdr:sp macro="" textlink="">
      <xdr:nvSpPr>
        <xdr:cNvPr id="378" name="楕円 377"/>
        <xdr:cNvSpPr/>
      </xdr:nvSpPr>
      <xdr:spPr>
        <a:xfrm>
          <a:off x="4775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128288</xdr:rowOff>
    </xdr:from>
    <xdr:ext cx="762000" cy="259045"/>
    <xdr:sp macro="" textlink="">
      <xdr:nvSpPr>
        <xdr:cNvPr id="379" name="公債費該当値テキスト"/>
        <xdr:cNvSpPr txBox="1"/>
      </xdr:nvSpPr>
      <xdr:spPr>
        <a:xfrm>
          <a:off x="4914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119635</xdr:rowOff>
    </xdr:from>
    <xdr:to>
      <xdr:col>20</xdr:col>
      <xdr:colOff>38100</xdr:colOff>
      <xdr:row>78</xdr:row>
      <xdr:rowOff>49785</xdr:rowOff>
    </xdr:to>
    <xdr:sp macro="" textlink="">
      <xdr:nvSpPr>
        <xdr:cNvPr id="380" name="楕円 379"/>
        <xdr:cNvSpPr/>
      </xdr:nvSpPr>
      <xdr:spPr>
        <a:xfrm>
          <a:off x="3937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34562</xdr:rowOff>
    </xdr:from>
    <xdr:ext cx="736600" cy="259045"/>
    <xdr:sp macro="" textlink="">
      <xdr:nvSpPr>
        <xdr:cNvPr id="381" name="テキスト ボックス 380"/>
        <xdr:cNvSpPr txBox="1"/>
      </xdr:nvSpPr>
      <xdr:spPr>
        <a:xfrm>
          <a:off x="3606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64770</xdr:rowOff>
    </xdr:from>
    <xdr:to>
      <xdr:col>15</xdr:col>
      <xdr:colOff>149225</xdr:colOff>
      <xdr:row>77</xdr:row>
      <xdr:rowOff>166370</xdr:rowOff>
    </xdr:to>
    <xdr:sp macro="" textlink="">
      <xdr:nvSpPr>
        <xdr:cNvPr id="382" name="楕円 381"/>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83" name="テキスト ボックス 382"/>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101346</xdr:rowOff>
    </xdr:from>
    <xdr:to>
      <xdr:col>11</xdr:col>
      <xdr:colOff>60325</xdr:colOff>
      <xdr:row>78</xdr:row>
      <xdr:rowOff>31496</xdr:rowOff>
    </xdr:to>
    <xdr:sp macro="" textlink="">
      <xdr:nvSpPr>
        <xdr:cNvPr id="384" name="楕円 383"/>
        <xdr:cNvSpPr/>
      </xdr:nvSpPr>
      <xdr:spPr>
        <a:xfrm>
          <a:off x="2159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16273</xdr:rowOff>
    </xdr:from>
    <xdr:ext cx="762000" cy="259045"/>
    <xdr:sp macro="" textlink="">
      <xdr:nvSpPr>
        <xdr:cNvPr id="385" name="テキスト ボックス 384"/>
        <xdr:cNvSpPr txBox="1"/>
      </xdr:nvSpPr>
      <xdr:spPr>
        <a:xfrm>
          <a:off x="1828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86" name="楕円 385"/>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387" name="テキスト ボックス 386"/>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effectLst/>
              <a:latin typeface="ＭＳ Ｐゴシック" panose="020B0600070205080204" pitchFamily="50" charset="-128"/>
              <a:ea typeface="ＭＳ Ｐゴシック" panose="020B0600070205080204" pitchFamily="50" charset="-128"/>
            </a:rPr>
            <a:t>　近年の連続した大型公共事業により地方債発行額が増加傾向にあるため、公債費が経常一般財源に占める割合も比例して増加傾向にある。物件費及び補助費についても増加傾向にあるため、事業の廃止を含めた見直しを行うことで経常一般財源を確保しつつ、地方債発行額を抑制することで公債費負担の軽減を図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2" name="直線コネクタ 40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3" name="テキスト ボックス 40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4" name="直線コネクタ 40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5" name="テキスト ボックス 40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6" name="直線コネクタ 40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7" name="テキスト ボックス 40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8" name="直線コネクタ 40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9" name="テキスト ボックス 40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1" name="テキスト ボックス 41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53848</xdr:rowOff>
    </xdr:from>
    <xdr:to>
      <xdr:col>82</xdr:col>
      <xdr:colOff>107950</xdr:colOff>
      <xdr:row>81</xdr:row>
      <xdr:rowOff>83565</xdr:rowOff>
    </xdr:to>
    <xdr:cxnSp macro="">
      <xdr:nvCxnSpPr>
        <xdr:cNvPr id="413" name="直線コネクタ 412"/>
        <xdr:cNvCxnSpPr/>
      </xdr:nvCxnSpPr>
      <xdr:spPr>
        <a:xfrm flipV="1">
          <a:off x="16510000" y="12741148"/>
          <a:ext cx="0" cy="122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55642</xdr:rowOff>
    </xdr:from>
    <xdr:ext cx="762000" cy="259045"/>
    <xdr:sp macro="" textlink="">
      <xdr:nvSpPr>
        <xdr:cNvPr id="414" name="公債費以外最小値テキスト"/>
        <xdr:cNvSpPr txBox="1"/>
      </xdr:nvSpPr>
      <xdr:spPr>
        <a:xfrm>
          <a:off x="16598900" y="1394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83565</xdr:rowOff>
    </xdr:from>
    <xdr:to>
      <xdr:col>82</xdr:col>
      <xdr:colOff>196850</xdr:colOff>
      <xdr:row>81</xdr:row>
      <xdr:rowOff>83565</xdr:rowOff>
    </xdr:to>
    <xdr:cxnSp macro="">
      <xdr:nvCxnSpPr>
        <xdr:cNvPr id="415" name="直線コネクタ 414"/>
        <xdr:cNvCxnSpPr/>
      </xdr:nvCxnSpPr>
      <xdr:spPr>
        <a:xfrm>
          <a:off x="16421100" y="1397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140225</xdr:rowOff>
    </xdr:from>
    <xdr:ext cx="762000" cy="259045"/>
    <xdr:sp macro="" textlink="">
      <xdr:nvSpPr>
        <xdr:cNvPr id="416" name="公債費以外最大値テキスト"/>
        <xdr:cNvSpPr txBox="1"/>
      </xdr:nvSpPr>
      <xdr:spPr>
        <a:xfrm>
          <a:off x="16598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53848</xdr:rowOff>
    </xdr:from>
    <xdr:to>
      <xdr:col>82</xdr:col>
      <xdr:colOff>196850</xdr:colOff>
      <xdr:row>74</xdr:row>
      <xdr:rowOff>53848</xdr:rowOff>
    </xdr:to>
    <xdr:cxnSp macro="">
      <xdr:nvCxnSpPr>
        <xdr:cNvPr id="417" name="直線コネクタ 416"/>
        <xdr:cNvCxnSpPr/>
      </xdr:nvCxnSpPr>
      <xdr:spPr>
        <a:xfrm>
          <a:off x="16421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163576</xdr:rowOff>
    </xdr:from>
    <xdr:to>
      <xdr:col>82</xdr:col>
      <xdr:colOff>107950</xdr:colOff>
      <xdr:row>77</xdr:row>
      <xdr:rowOff>51563</xdr:rowOff>
    </xdr:to>
    <xdr:cxnSp macro="">
      <xdr:nvCxnSpPr>
        <xdr:cNvPr id="418" name="直線コネクタ 417"/>
        <xdr:cNvCxnSpPr/>
      </xdr:nvCxnSpPr>
      <xdr:spPr>
        <a:xfrm>
          <a:off x="15671800" y="13193776"/>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271</xdr:rowOff>
    </xdr:from>
    <xdr:ext cx="762000" cy="259045"/>
    <xdr:sp macro="" textlink="">
      <xdr:nvSpPr>
        <xdr:cNvPr id="419" name="公債費以外平均値テキスト"/>
        <xdr:cNvSpPr txBox="1"/>
      </xdr:nvSpPr>
      <xdr:spPr>
        <a:xfrm>
          <a:off x="16598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20" name="フローチャート: 判断 419"/>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163576</xdr:rowOff>
    </xdr:from>
    <xdr:to>
      <xdr:col>78</xdr:col>
      <xdr:colOff>69850</xdr:colOff>
      <xdr:row>77</xdr:row>
      <xdr:rowOff>24130</xdr:rowOff>
    </xdr:to>
    <xdr:cxnSp macro="">
      <xdr:nvCxnSpPr>
        <xdr:cNvPr id="421" name="直線コネクタ 420"/>
        <xdr:cNvCxnSpPr/>
      </xdr:nvCxnSpPr>
      <xdr:spPr>
        <a:xfrm flipV="1">
          <a:off x="14782800" y="131937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153924</xdr:rowOff>
    </xdr:from>
    <xdr:to>
      <xdr:col>78</xdr:col>
      <xdr:colOff>120650</xdr:colOff>
      <xdr:row>77</xdr:row>
      <xdr:rowOff>84074</xdr:rowOff>
    </xdr:to>
    <xdr:sp macro="" textlink="">
      <xdr:nvSpPr>
        <xdr:cNvPr id="422" name="フローチャート: 判断 421"/>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68851</xdr:rowOff>
    </xdr:from>
    <xdr:ext cx="736600" cy="259045"/>
    <xdr:sp macro="" textlink="">
      <xdr:nvSpPr>
        <xdr:cNvPr id="423" name="テキスト ボックス 422"/>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24130</xdr:rowOff>
    </xdr:from>
    <xdr:to>
      <xdr:col>73</xdr:col>
      <xdr:colOff>180975</xdr:colOff>
      <xdr:row>77</xdr:row>
      <xdr:rowOff>24130</xdr:rowOff>
    </xdr:to>
    <xdr:cxnSp macro="">
      <xdr:nvCxnSpPr>
        <xdr:cNvPr id="424" name="直線コネクタ 423"/>
        <xdr:cNvCxnSpPr/>
      </xdr:nvCxnSpPr>
      <xdr:spPr>
        <a:xfrm>
          <a:off x="13893800" y="13225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5" name="フローチャート: 判断 424"/>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66819</xdr:rowOff>
    </xdr:from>
    <xdr:ext cx="762000" cy="259045"/>
    <xdr:sp macro="" textlink="">
      <xdr:nvSpPr>
        <xdr:cNvPr id="426" name="テキスト ボックス 425"/>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152146</xdr:rowOff>
    </xdr:from>
    <xdr:to>
      <xdr:col>69</xdr:col>
      <xdr:colOff>92075</xdr:colOff>
      <xdr:row>77</xdr:row>
      <xdr:rowOff>24130</xdr:rowOff>
    </xdr:to>
    <xdr:cxnSp macro="">
      <xdr:nvCxnSpPr>
        <xdr:cNvPr id="427" name="直線コネクタ 426"/>
        <xdr:cNvCxnSpPr/>
      </xdr:nvCxnSpPr>
      <xdr:spPr>
        <a:xfrm>
          <a:off x="13004800" y="13010896"/>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28" name="フローチャート: 判断 427"/>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29" name="テキスト ボックス 428"/>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30" name="フローチャート: 判断 429"/>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71138</xdr:rowOff>
    </xdr:from>
    <xdr:ext cx="762000" cy="259045"/>
    <xdr:sp macro="" textlink="">
      <xdr:nvSpPr>
        <xdr:cNvPr id="431" name="テキスト ボックス 430"/>
        <xdr:cNvSpPr txBox="1"/>
      </xdr:nvSpPr>
      <xdr:spPr>
        <a:xfrm>
          <a:off x="12623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7" name="楕円 436"/>
        <xdr:cNvSpPr/>
      </xdr:nvSpPr>
      <xdr:spPr>
        <a:xfrm>
          <a:off x="16459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17290</xdr:rowOff>
    </xdr:from>
    <xdr:ext cx="762000" cy="259045"/>
    <xdr:sp macro="" textlink="">
      <xdr:nvSpPr>
        <xdr:cNvPr id="438" name="公債費以外該当値テキスト"/>
        <xdr:cNvSpPr txBox="1"/>
      </xdr:nvSpPr>
      <xdr:spPr>
        <a:xfrm>
          <a:off x="16598900" y="130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112776</xdr:rowOff>
    </xdr:from>
    <xdr:to>
      <xdr:col>78</xdr:col>
      <xdr:colOff>120650</xdr:colOff>
      <xdr:row>77</xdr:row>
      <xdr:rowOff>42926</xdr:rowOff>
    </xdr:to>
    <xdr:sp macro="" textlink="">
      <xdr:nvSpPr>
        <xdr:cNvPr id="439" name="楕円 438"/>
        <xdr:cNvSpPr/>
      </xdr:nvSpPr>
      <xdr:spPr>
        <a:xfrm>
          <a:off x="15621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53103</xdr:rowOff>
    </xdr:from>
    <xdr:ext cx="736600" cy="259045"/>
    <xdr:sp macro="" textlink="">
      <xdr:nvSpPr>
        <xdr:cNvPr id="440" name="テキスト ボックス 439"/>
        <xdr:cNvSpPr txBox="1"/>
      </xdr:nvSpPr>
      <xdr:spPr>
        <a:xfrm>
          <a:off x="15290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144780</xdr:rowOff>
    </xdr:from>
    <xdr:to>
      <xdr:col>74</xdr:col>
      <xdr:colOff>31750</xdr:colOff>
      <xdr:row>77</xdr:row>
      <xdr:rowOff>74930</xdr:rowOff>
    </xdr:to>
    <xdr:sp macro="" textlink="">
      <xdr:nvSpPr>
        <xdr:cNvPr id="441" name="楕円 440"/>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59707</xdr:rowOff>
    </xdr:from>
    <xdr:ext cx="762000" cy="259045"/>
    <xdr:sp macro="" textlink="">
      <xdr:nvSpPr>
        <xdr:cNvPr id="442" name="テキスト ボックス 441"/>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144780</xdr:rowOff>
    </xdr:from>
    <xdr:to>
      <xdr:col>69</xdr:col>
      <xdr:colOff>142875</xdr:colOff>
      <xdr:row>77</xdr:row>
      <xdr:rowOff>74930</xdr:rowOff>
    </xdr:to>
    <xdr:sp macro="" textlink="">
      <xdr:nvSpPr>
        <xdr:cNvPr id="443" name="楕円 442"/>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44" name="テキスト ボックス 443"/>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45" name="楕円 444"/>
        <xdr:cNvSpPr/>
      </xdr:nvSpPr>
      <xdr:spPr>
        <a:xfrm>
          <a:off x="12954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46" name="テキスト ボックス 445"/>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香川県土庄町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77744</xdr:rowOff>
    </xdr:from>
    <xdr:to>
      <xdr:col>29</xdr:col>
      <xdr:colOff>127000</xdr:colOff>
      <xdr:row>19</xdr:row>
      <xdr:rowOff>160079</xdr:rowOff>
    </xdr:to>
    <xdr:cxnSp macro="">
      <xdr:nvCxnSpPr>
        <xdr:cNvPr id="45" name="直線コネクタ 44"/>
        <xdr:cNvCxnSpPr/>
      </xdr:nvCxnSpPr>
      <xdr:spPr bwMode="auto">
        <a:xfrm flipV="1">
          <a:off x="5651500" y="2011319"/>
          <a:ext cx="0" cy="14539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132156</xdr:rowOff>
    </xdr:from>
    <xdr:ext cx="762000" cy="259045"/>
    <xdr:sp macro="" textlink="">
      <xdr:nvSpPr>
        <xdr:cNvPr id="46" name="人口1人当たり決算額の推移最小値テキスト130"/>
        <xdr:cNvSpPr txBox="1"/>
      </xdr:nvSpPr>
      <xdr:spPr>
        <a:xfrm>
          <a:off x="5740400" y="3437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160079</xdr:rowOff>
    </xdr:from>
    <xdr:to>
      <xdr:col>30</xdr:col>
      <xdr:colOff>25400</xdr:colOff>
      <xdr:row>19</xdr:row>
      <xdr:rowOff>160079</xdr:rowOff>
    </xdr:to>
    <xdr:cxnSp macro="">
      <xdr:nvCxnSpPr>
        <xdr:cNvPr id="47" name="直線コネクタ 46"/>
        <xdr:cNvCxnSpPr/>
      </xdr:nvCxnSpPr>
      <xdr:spPr bwMode="auto">
        <a:xfrm>
          <a:off x="5562600" y="346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164121</xdr:rowOff>
    </xdr:from>
    <xdr:ext cx="762000" cy="259045"/>
    <xdr:sp macro="" textlink="">
      <xdr:nvSpPr>
        <xdr:cNvPr id="48" name="人口1人当たり決算額の推移最大値テキスト130"/>
        <xdr:cNvSpPr txBox="1"/>
      </xdr:nvSpPr>
      <xdr:spPr>
        <a:xfrm>
          <a:off x="5740400" y="175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77744</xdr:rowOff>
    </xdr:from>
    <xdr:to>
      <xdr:col>30</xdr:col>
      <xdr:colOff>25400</xdr:colOff>
      <xdr:row>11</xdr:row>
      <xdr:rowOff>77744</xdr:rowOff>
    </xdr:to>
    <xdr:cxnSp macro="">
      <xdr:nvCxnSpPr>
        <xdr:cNvPr id="49" name="直線コネクタ 48"/>
        <xdr:cNvCxnSpPr/>
      </xdr:nvCxnSpPr>
      <xdr:spPr bwMode="auto">
        <a:xfrm>
          <a:off x="5562600" y="20113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57155</xdr:rowOff>
    </xdr:from>
    <xdr:to>
      <xdr:col>29</xdr:col>
      <xdr:colOff>127000</xdr:colOff>
      <xdr:row>17</xdr:row>
      <xdr:rowOff>71275</xdr:rowOff>
    </xdr:to>
    <xdr:cxnSp macro="">
      <xdr:nvCxnSpPr>
        <xdr:cNvPr id="50" name="直線コネクタ 49"/>
        <xdr:cNvCxnSpPr/>
      </xdr:nvCxnSpPr>
      <xdr:spPr bwMode="auto">
        <a:xfrm flipV="1">
          <a:off x="5003800" y="3019430"/>
          <a:ext cx="647700" cy="14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41932</xdr:rowOff>
    </xdr:from>
    <xdr:ext cx="762000" cy="259045"/>
    <xdr:sp macro="" textlink="">
      <xdr:nvSpPr>
        <xdr:cNvPr id="51" name="人口1人当たり決算額の推移平均値テキスト130"/>
        <xdr:cNvSpPr txBox="1"/>
      </xdr:nvSpPr>
      <xdr:spPr>
        <a:xfrm>
          <a:off x="5740400" y="3004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44508</xdr:rowOff>
    </xdr:from>
    <xdr:to>
      <xdr:col>29</xdr:col>
      <xdr:colOff>177800</xdr:colOff>
      <xdr:row>17</xdr:row>
      <xdr:rowOff>146108</xdr:rowOff>
    </xdr:to>
    <xdr:sp macro="" textlink="">
      <xdr:nvSpPr>
        <xdr:cNvPr id="52" name="フローチャート: 判断 51"/>
        <xdr:cNvSpPr/>
      </xdr:nvSpPr>
      <xdr:spPr bwMode="auto">
        <a:xfrm>
          <a:off x="56007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71275</xdr:rowOff>
    </xdr:from>
    <xdr:to>
      <xdr:col>26</xdr:col>
      <xdr:colOff>50800</xdr:colOff>
      <xdr:row>17</xdr:row>
      <xdr:rowOff>115257</xdr:rowOff>
    </xdr:to>
    <xdr:cxnSp macro="">
      <xdr:nvCxnSpPr>
        <xdr:cNvPr id="53" name="直線コネクタ 52"/>
        <xdr:cNvCxnSpPr/>
      </xdr:nvCxnSpPr>
      <xdr:spPr bwMode="auto">
        <a:xfrm flipV="1">
          <a:off x="4305300" y="3033550"/>
          <a:ext cx="698500" cy="43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67224</xdr:rowOff>
    </xdr:from>
    <xdr:to>
      <xdr:col>26</xdr:col>
      <xdr:colOff>101600</xdr:colOff>
      <xdr:row>17</xdr:row>
      <xdr:rowOff>168824</xdr:rowOff>
    </xdr:to>
    <xdr:sp macro="" textlink="">
      <xdr:nvSpPr>
        <xdr:cNvPr id="54" name="フローチャート: 判断 53"/>
        <xdr:cNvSpPr/>
      </xdr:nvSpPr>
      <xdr:spPr bwMode="auto">
        <a:xfrm>
          <a:off x="49530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153601</xdr:rowOff>
    </xdr:from>
    <xdr:ext cx="736600" cy="259045"/>
    <xdr:sp macro="" textlink="">
      <xdr:nvSpPr>
        <xdr:cNvPr id="55" name="テキスト ボックス 54"/>
        <xdr:cNvSpPr txBox="1"/>
      </xdr:nvSpPr>
      <xdr:spPr>
        <a:xfrm>
          <a:off x="4622800" y="3115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103721</xdr:rowOff>
    </xdr:from>
    <xdr:to>
      <xdr:col>22</xdr:col>
      <xdr:colOff>114300</xdr:colOff>
      <xdr:row>17</xdr:row>
      <xdr:rowOff>115257</xdr:rowOff>
    </xdr:to>
    <xdr:cxnSp macro="">
      <xdr:nvCxnSpPr>
        <xdr:cNvPr id="56" name="直線コネクタ 55"/>
        <xdr:cNvCxnSpPr/>
      </xdr:nvCxnSpPr>
      <xdr:spPr bwMode="auto">
        <a:xfrm>
          <a:off x="3606800" y="3065996"/>
          <a:ext cx="698500" cy="11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97048</xdr:rowOff>
    </xdr:from>
    <xdr:to>
      <xdr:col>22</xdr:col>
      <xdr:colOff>165100</xdr:colOff>
      <xdr:row>18</xdr:row>
      <xdr:rowOff>27198</xdr:rowOff>
    </xdr:to>
    <xdr:sp macro="" textlink="">
      <xdr:nvSpPr>
        <xdr:cNvPr id="57" name="フローチャート: 判断 56"/>
        <xdr:cNvSpPr/>
      </xdr:nvSpPr>
      <xdr:spPr bwMode="auto">
        <a:xfrm>
          <a:off x="42545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11975</xdr:rowOff>
    </xdr:from>
    <xdr:ext cx="762000" cy="259045"/>
    <xdr:sp macro="" textlink="">
      <xdr:nvSpPr>
        <xdr:cNvPr id="58" name="テキスト ボックス 57"/>
        <xdr:cNvSpPr txBox="1"/>
      </xdr:nvSpPr>
      <xdr:spPr>
        <a:xfrm>
          <a:off x="3924300" y="3145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103721</xdr:rowOff>
    </xdr:from>
    <xdr:to>
      <xdr:col>18</xdr:col>
      <xdr:colOff>177800</xdr:colOff>
      <xdr:row>18</xdr:row>
      <xdr:rowOff>65019</xdr:rowOff>
    </xdr:to>
    <xdr:cxnSp macro="">
      <xdr:nvCxnSpPr>
        <xdr:cNvPr id="59" name="直線コネクタ 58"/>
        <xdr:cNvCxnSpPr/>
      </xdr:nvCxnSpPr>
      <xdr:spPr bwMode="auto">
        <a:xfrm flipV="1">
          <a:off x="2908300" y="3065996"/>
          <a:ext cx="698500" cy="132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110879</xdr:rowOff>
    </xdr:from>
    <xdr:to>
      <xdr:col>19</xdr:col>
      <xdr:colOff>38100</xdr:colOff>
      <xdr:row>18</xdr:row>
      <xdr:rowOff>41029</xdr:rowOff>
    </xdr:to>
    <xdr:sp macro="" textlink="">
      <xdr:nvSpPr>
        <xdr:cNvPr id="60" name="フローチャート: 判断 59"/>
        <xdr:cNvSpPr/>
      </xdr:nvSpPr>
      <xdr:spPr bwMode="auto">
        <a:xfrm>
          <a:off x="3556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25806</xdr:rowOff>
    </xdr:from>
    <xdr:ext cx="762000" cy="259045"/>
    <xdr:sp macro="" textlink="">
      <xdr:nvSpPr>
        <xdr:cNvPr id="61" name="テキスト ボックス 60"/>
        <xdr:cNvSpPr txBox="1"/>
      </xdr:nvSpPr>
      <xdr:spPr>
        <a:xfrm>
          <a:off x="3225800" y="315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98275</xdr:rowOff>
    </xdr:from>
    <xdr:to>
      <xdr:col>15</xdr:col>
      <xdr:colOff>101600</xdr:colOff>
      <xdr:row>18</xdr:row>
      <xdr:rowOff>28425</xdr:rowOff>
    </xdr:to>
    <xdr:sp macro="" textlink="">
      <xdr:nvSpPr>
        <xdr:cNvPr id="62" name="フローチャート: 判断 61"/>
        <xdr:cNvSpPr/>
      </xdr:nvSpPr>
      <xdr:spPr bwMode="auto">
        <a:xfrm>
          <a:off x="28575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38602</xdr:rowOff>
    </xdr:from>
    <xdr:ext cx="762000" cy="259045"/>
    <xdr:sp macro="" textlink="">
      <xdr:nvSpPr>
        <xdr:cNvPr id="63" name="テキスト ボックス 62"/>
        <xdr:cNvSpPr txBox="1"/>
      </xdr:nvSpPr>
      <xdr:spPr>
        <a:xfrm>
          <a:off x="2527300" y="282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6355</xdr:rowOff>
    </xdr:from>
    <xdr:to>
      <xdr:col>29</xdr:col>
      <xdr:colOff>177800</xdr:colOff>
      <xdr:row>17</xdr:row>
      <xdr:rowOff>107955</xdr:rowOff>
    </xdr:to>
    <xdr:sp macro="" textlink="">
      <xdr:nvSpPr>
        <xdr:cNvPr id="69" name="楕円 68"/>
        <xdr:cNvSpPr/>
      </xdr:nvSpPr>
      <xdr:spPr bwMode="auto">
        <a:xfrm>
          <a:off x="5600700" y="2968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22882</xdr:rowOff>
    </xdr:from>
    <xdr:ext cx="762000" cy="259045"/>
    <xdr:sp macro="" textlink="">
      <xdr:nvSpPr>
        <xdr:cNvPr id="70" name="人口1人当たり決算額の推移該当値テキスト130"/>
        <xdr:cNvSpPr txBox="1"/>
      </xdr:nvSpPr>
      <xdr:spPr>
        <a:xfrm>
          <a:off x="5740400" y="28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20475</xdr:rowOff>
    </xdr:from>
    <xdr:to>
      <xdr:col>26</xdr:col>
      <xdr:colOff>101600</xdr:colOff>
      <xdr:row>17</xdr:row>
      <xdr:rowOff>122075</xdr:rowOff>
    </xdr:to>
    <xdr:sp macro="" textlink="">
      <xdr:nvSpPr>
        <xdr:cNvPr id="71" name="楕円 70"/>
        <xdr:cNvSpPr/>
      </xdr:nvSpPr>
      <xdr:spPr bwMode="auto">
        <a:xfrm>
          <a:off x="4953000" y="2982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132252</xdr:rowOff>
    </xdr:from>
    <xdr:ext cx="736600" cy="259045"/>
    <xdr:sp macro="" textlink="">
      <xdr:nvSpPr>
        <xdr:cNvPr id="72" name="テキスト ボックス 71"/>
        <xdr:cNvSpPr txBox="1"/>
      </xdr:nvSpPr>
      <xdr:spPr>
        <a:xfrm>
          <a:off x="4622800" y="2751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64457</xdr:rowOff>
    </xdr:from>
    <xdr:to>
      <xdr:col>22</xdr:col>
      <xdr:colOff>165100</xdr:colOff>
      <xdr:row>17</xdr:row>
      <xdr:rowOff>166057</xdr:rowOff>
    </xdr:to>
    <xdr:sp macro="" textlink="">
      <xdr:nvSpPr>
        <xdr:cNvPr id="73" name="楕円 72"/>
        <xdr:cNvSpPr/>
      </xdr:nvSpPr>
      <xdr:spPr bwMode="auto">
        <a:xfrm>
          <a:off x="4254500" y="3026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4784</xdr:rowOff>
    </xdr:from>
    <xdr:ext cx="762000" cy="259045"/>
    <xdr:sp macro="" textlink="">
      <xdr:nvSpPr>
        <xdr:cNvPr id="74" name="テキスト ボックス 73"/>
        <xdr:cNvSpPr txBox="1"/>
      </xdr:nvSpPr>
      <xdr:spPr>
        <a:xfrm>
          <a:off x="3924300" y="2795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52921</xdr:rowOff>
    </xdr:from>
    <xdr:to>
      <xdr:col>19</xdr:col>
      <xdr:colOff>38100</xdr:colOff>
      <xdr:row>17</xdr:row>
      <xdr:rowOff>154521</xdr:rowOff>
    </xdr:to>
    <xdr:sp macro="" textlink="">
      <xdr:nvSpPr>
        <xdr:cNvPr id="75" name="楕円 74"/>
        <xdr:cNvSpPr/>
      </xdr:nvSpPr>
      <xdr:spPr bwMode="auto">
        <a:xfrm>
          <a:off x="3556000" y="3015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164698</xdr:rowOff>
    </xdr:from>
    <xdr:ext cx="762000" cy="259045"/>
    <xdr:sp macro="" textlink="">
      <xdr:nvSpPr>
        <xdr:cNvPr id="76" name="テキスト ボックス 75"/>
        <xdr:cNvSpPr txBox="1"/>
      </xdr:nvSpPr>
      <xdr:spPr>
        <a:xfrm>
          <a:off x="3225800" y="278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14219</xdr:rowOff>
    </xdr:from>
    <xdr:to>
      <xdr:col>15</xdr:col>
      <xdr:colOff>101600</xdr:colOff>
      <xdr:row>18</xdr:row>
      <xdr:rowOff>115819</xdr:rowOff>
    </xdr:to>
    <xdr:sp macro="" textlink="">
      <xdr:nvSpPr>
        <xdr:cNvPr id="77" name="楕円 76"/>
        <xdr:cNvSpPr/>
      </xdr:nvSpPr>
      <xdr:spPr bwMode="auto">
        <a:xfrm>
          <a:off x="2857500" y="3147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100596</xdr:rowOff>
    </xdr:from>
    <xdr:ext cx="762000" cy="259045"/>
    <xdr:sp macro="" textlink="">
      <xdr:nvSpPr>
        <xdr:cNvPr id="78" name="テキスト ボックス 77"/>
        <xdr:cNvSpPr txBox="1"/>
      </xdr:nvSpPr>
      <xdr:spPr>
        <a:xfrm>
          <a:off x="2527300" y="3234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108464</xdr:rowOff>
    </xdr:from>
    <xdr:to>
      <xdr:col>29</xdr:col>
      <xdr:colOff>127000</xdr:colOff>
      <xdr:row>37</xdr:row>
      <xdr:rowOff>242881</xdr:rowOff>
    </xdr:to>
    <xdr:cxnSp macro="">
      <xdr:nvCxnSpPr>
        <xdr:cNvPr id="106" name="直線コネクタ 105"/>
        <xdr:cNvCxnSpPr/>
      </xdr:nvCxnSpPr>
      <xdr:spPr bwMode="auto">
        <a:xfrm flipV="1">
          <a:off x="5651500" y="6033014"/>
          <a:ext cx="0" cy="13345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214958</xdr:rowOff>
    </xdr:from>
    <xdr:ext cx="762000" cy="259045"/>
    <xdr:sp macro="" textlink="">
      <xdr:nvSpPr>
        <xdr:cNvPr id="107" name="人口1人当たり決算額の推移最小値テキスト445"/>
        <xdr:cNvSpPr txBox="1"/>
      </xdr:nvSpPr>
      <xdr:spPr>
        <a:xfrm>
          <a:off x="5740400" y="733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242881</xdr:rowOff>
    </xdr:from>
    <xdr:to>
      <xdr:col>30</xdr:col>
      <xdr:colOff>25400</xdr:colOff>
      <xdr:row>37</xdr:row>
      <xdr:rowOff>242881</xdr:rowOff>
    </xdr:to>
    <xdr:cxnSp macro="">
      <xdr:nvCxnSpPr>
        <xdr:cNvPr id="108" name="直線コネクタ 107"/>
        <xdr:cNvCxnSpPr/>
      </xdr:nvCxnSpPr>
      <xdr:spPr bwMode="auto">
        <a:xfrm>
          <a:off x="5562600" y="7367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23391</xdr:rowOff>
    </xdr:from>
    <xdr:ext cx="762000" cy="259045"/>
    <xdr:sp macro="" textlink="">
      <xdr:nvSpPr>
        <xdr:cNvPr id="109" name="人口1人当たり決算額の推移最大値テキスト445"/>
        <xdr:cNvSpPr txBox="1"/>
      </xdr:nvSpPr>
      <xdr:spPr>
        <a:xfrm>
          <a:off x="5740400" y="577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108464</xdr:rowOff>
    </xdr:from>
    <xdr:to>
      <xdr:col>30</xdr:col>
      <xdr:colOff>25400</xdr:colOff>
      <xdr:row>33</xdr:row>
      <xdr:rowOff>108464</xdr:rowOff>
    </xdr:to>
    <xdr:cxnSp macro="">
      <xdr:nvCxnSpPr>
        <xdr:cNvPr id="110" name="直線コネクタ 109"/>
        <xdr:cNvCxnSpPr/>
      </xdr:nvCxnSpPr>
      <xdr:spPr bwMode="auto">
        <a:xfrm>
          <a:off x="5562600" y="60330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105893</xdr:rowOff>
    </xdr:from>
    <xdr:to>
      <xdr:col>29</xdr:col>
      <xdr:colOff>127000</xdr:colOff>
      <xdr:row>35</xdr:row>
      <xdr:rowOff>109131</xdr:rowOff>
    </xdr:to>
    <xdr:cxnSp macro="">
      <xdr:nvCxnSpPr>
        <xdr:cNvPr id="111" name="直線コネクタ 110"/>
        <xdr:cNvCxnSpPr/>
      </xdr:nvCxnSpPr>
      <xdr:spPr bwMode="auto">
        <a:xfrm flipV="1">
          <a:off x="5003800" y="6716243"/>
          <a:ext cx="647700" cy="3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90670</xdr:rowOff>
    </xdr:from>
    <xdr:ext cx="762000" cy="259045"/>
    <xdr:sp macro="" textlink="">
      <xdr:nvSpPr>
        <xdr:cNvPr id="112" name="人口1人当たり決算額の推移平均値テキスト445"/>
        <xdr:cNvSpPr txBox="1"/>
      </xdr:nvSpPr>
      <xdr:spPr>
        <a:xfrm>
          <a:off x="5740400" y="67010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91421</xdr:rowOff>
    </xdr:from>
    <xdr:to>
      <xdr:col>29</xdr:col>
      <xdr:colOff>177800</xdr:colOff>
      <xdr:row>35</xdr:row>
      <xdr:rowOff>193021</xdr:rowOff>
    </xdr:to>
    <xdr:sp macro="" textlink="">
      <xdr:nvSpPr>
        <xdr:cNvPr id="113" name="フローチャート: 判断 112"/>
        <xdr:cNvSpPr/>
      </xdr:nvSpPr>
      <xdr:spPr bwMode="auto">
        <a:xfrm>
          <a:off x="56007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109131</xdr:rowOff>
    </xdr:from>
    <xdr:to>
      <xdr:col>26</xdr:col>
      <xdr:colOff>50800</xdr:colOff>
      <xdr:row>35</xdr:row>
      <xdr:rowOff>208515</xdr:rowOff>
    </xdr:to>
    <xdr:cxnSp macro="">
      <xdr:nvCxnSpPr>
        <xdr:cNvPr id="114" name="直線コネクタ 113"/>
        <xdr:cNvCxnSpPr/>
      </xdr:nvCxnSpPr>
      <xdr:spPr bwMode="auto">
        <a:xfrm flipV="1">
          <a:off x="4305300" y="6719481"/>
          <a:ext cx="698500" cy="99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110261</xdr:rowOff>
    </xdr:from>
    <xdr:to>
      <xdr:col>26</xdr:col>
      <xdr:colOff>101600</xdr:colOff>
      <xdr:row>35</xdr:row>
      <xdr:rowOff>211861</xdr:rowOff>
    </xdr:to>
    <xdr:sp macro="" textlink="">
      <xdr:nvSpPr>
        <xdr:cNvPr id="115" name="フローチャート: 判断 114"/>
        <xdr:cNvSpPr/>
      </xdr:nvSpPr>
      <xdr:spPr bwMode="auto">
        <a:xfrm>
          <a:off x="49530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196638</xdr:rowOff>
    </xdr:from>
    <xdr:ext cx="736600" cy="259045"/>
    <xdr:sp macro="" textlink="">
      <xdr:nvSpPr>
        <xdr:cNvPr id="116" name="テキスト ボックス 115"/>
        <xdr:cNvSpPr txBox="1"/>
      </xdr:nvSpPr>
      <xdr:spPr>
        <a:xfrm>
          <a:off x="4622800" y="6806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208515</xdr:rowOff>
    </xdr:from>
    <xdr:to>
      <xdr:col>22</xdr:col>
      <xdr:colOff>114300</xdr:colOff>
      <xdr:row>35</xdr:row>
      <xdr:rowOff>219487</xdr:rowOff>
    </xdr:to>
    <xdr:cxnSp macro="">
      <xdr:nvCxnSpPr>
        <xdr:cNvPr id="117" name="直線コネクタ 116"/>
        <xdr:cNvCxnSpPr/>
      </xdr:nvCxnSpPr>
      <xdr:spPr bwMode="auto">
        <a:xfrm flipV="1">
          <a:off x="3606800" y="6818865"/>
          <a:ext cx="698500" cy="10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103213</xdr:rowOff>
    </xdr:from>
    <xdr:to>
      <xdr:col>22</xdr:col>
      <xdr:colOff>165100</xdr:colOff>
      <xdr:row>35</xdr:row>
      <xdr:rowOff>204813</xdr:rowOff>
    </xdr:to>
    <xdr:sp macro="" textlink="">
      <xdr:nvSpPr>
        <xdr:cNvPr id="118" name="フローチャート: 判断 117"/>
        <xdr:cNvSpPr/>
      </xdr:nvSpPr>
      <xdr:spPr bwMode="auto">
        <a:xfrm>
          <a:off x="42545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214990</xdr:rowOff>
    </xdr:from>
    <xdr:ext cx="762000" cy="259045"/>
    <xdr:sp macro="" textlink="">
      <xdr:nvSpPr>
        <xdr:cNvPr id="119" name="テキスト ボックス 118"/>
        <xdr:cNvSpPr txBox="1"/>
      </xdr:nvSpPr>
      <xdr:spPr>
        <a:xfrm>
          <a:off x="3924300" y="648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219487</xdr:rowOff>
    </xdr:from>
    <xdr:to>
      <xdr:col>18</xdr:col>
      <xdr:colOff>177800</xdr:colOff>
      <xdr:row>35</xdr:row>
      <xdr:rowOff>236690</xdr:rowOff>
    </xdr:to>
    <xdr:cxnSp macro="">
      <xdr:nvCxnSpPr>
        <xdr:cNvPr id="120" name="直線コネクタ 119"/>
        <xdr:cNvCxnSpPr/>
      </xdr:nvCxnSpPr>
      <xdr:spPr bwMode="auto">
        <a:xfrm flipV="1">
          <a:off x="2908300" y="6829837"/>
          <a:ext cx="698500" cy="17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107061</xdr:rowOff>
    </xdr:from>
    <xdr:to>
      <xdr:col>19</xdr:col>
      <xdr:colOff>38100</xdr:colOff>
      <xdr:row>35</xdr:row>
      <xdr:rowOff>208661</xdr:rowOff>
    </xdr:to>
    <xdr:sp macro="" textlink="">
      <xdr:nvSpPr>
        <xdr:cNvPr id="121" name="フローチャート: 判断 120"/>
        <xdr:cNvSpPr/>
      </xdr:nvSpPr>
      <xdr:spPr bwMode="auto">
        <a:xfrm>
          <a:off x="3556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218838</xdr:rowOff>
    </xdr:from>
    <xdr:ext cx="762000" cy="259045"/>
    <xdr:sp macro="" textlink="">
      <xdr:nvSpPr>
        <xdr:cNvPr id="122" name="テキスト ボックス 121"/>
        <xdr:cNvSpPr txBox="1"/>
      </xdr:nvSpPr>
      <xdr:spPr>
        <a:xfrm>
          <a:off x="32258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82582</xdr:rowOff>
    </xdr:from>
    <xdr:to>
      <xdr:col>15</xdr:col>
      <xdr:colOff>101600</xdr:colOff>
      <xdr:row>35</xdr:row>
      <xdr:rowOff>184182</xdr:rowOff>
    </xdr:to>
    <xdr:sp macro="" textlink="">
      <xdr:nvSpPr>
        <xdr:cNvPr id="123" name="フローチャート: 判断 122"/>
        <xdr:cNvSpPr/>
      </xdr:nvSpPr>
      <xdr:spPr bwMode="auto">
        <a:xfrm>
          <a:off x="28575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194359</xdr:rowOff>
    </xdr:from>
    <xdr:ext cx="762000" cy="259045"/>
    <xdr:sp macro="" textlink="">
      <xdr:nvSpPr>
        <xdr:cNvPr id="124" name="テキスト ボックス 123"/>
        <xdr:cNvSpPr txBox="1"/>
      </xdr:nvSpPr>
      <xdr:spPr>
        <a:xfrm>
          <a:off x="2527300" y="64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55093</xdr:rowOff>
    </xdr:from>
    <xdr:to>
      <xdr:col>29</xdr:col>
      <xdr:colOff>177800</xdr:colOff>
      <xdr:row>35</xdr:row>
      <xdr:rowOff>156693</xdr:rowOff>
    </xdr:to>
    <xdr:sp macro="" textlink="">
      <xdr:nvSpPr>
        <xdr:cNvPr id="130" name="楕円 129"/>
        <xdr:cNvSpPr/>
      </xdr:nvSpPr>
      <xdr:spPr bwMode="auto">
        <a:xfrm>
          <a:off x="5600700" y="6665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243070</xdr:rowOff>
    </xdr:from>
    <xdr:ext cx="762000" cy="259045"/>
    <xdr:sp macro="" textlink="">
      <xdr:nvSpPr>
        <xdr:cNvPr id="131" name="人口1人当たり決算額の推移該当値テキスト445"/>
        <xdr:cNvSpPr txBox="1"/>
      </xdr:nvSpPr>
      <xdr:spPr>
        <a:xfrm>
          <a:off x="5740400" y="651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58331</xdr:rowOff>
    </xdr:from>
    <xdr:to>
      <xdr:col>26</xdr:col>
      <xdr:colOff>101600</xdr:colOff>
      <xdr:row>35</xdr:row>
      <xdr:rowOff>159931</xdr:rowOff>
    </xdr:to>
    <xdr:sp macro="" textlink="">
      <xdr:nvSpPr>
        <xdr:cNvPr id="132" name="楕円 131"/>
        <xdr:cNvSpPr/>
      </xdr:nvSpPr>
      <xdr:spPr bwMode="auto">
        <a:xfrm>
          <a:off x="4953000" y="6668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170108</xdr:rowOff>
    </xdr:from>
    <xdr:ext cx="736600" cy="259045"/>
    <xdr:sp macro="" textlink="">
      <xdr:nvSpPr>
        <xdr:cNvPr id="133" name="テキスト ボックス 132"/>
        <xdr:cNvSpPr txBox="1"/>
      </xdr:nvSpPr>
      <xdr:spPr>
        <a:xfrm>
          <a:off x="4622800" y="6437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157715</xdr:rowOff>
    </xdr:from>
    <xdr:to>
      <xdr:col>22</xdr:col>
      <xdr:colOff>165100</xdr:colOff>
      <xdr:row>35</xdr:row>
      <xdr:rowOff>259315</xdr:rowOff>
    </xdr:to>
    <xdr:sp macro="" textlink="">
      <xdr:nvSpPr>
        <xdr:cNvPr id="134" name="楕円 133"/>
        <xdr:cNvSpPr/>
      </xdr:nvSpPr>
      <xdr:spPr bwMode="auto">
        <a:xfrm>
          <a:off x="4254500" y="6768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244092</xdr:rowOff>
    </xdr:from>
    <xdr:ext cx="762000" cy="259045"/>
    <xdr:sp macro="" textlink="">
      <xdr:nvSpPr>
        <xdr:cNvPr id="135" name="テキスト ボックス 134"/>
        <xdr:cNvSpPr txBox="1"/>
      </xdr:nvSpPr>
      <xdr:spPr>
        <a:xfrm>
          <a:off x="3924300" y="6854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168687</xdr:rowOff>
    </xdr:from>
    <xdr:to>
      <xdr:col>19</xdr:col>
      <xdr:colOff>38100</xdr:colOff>
      <xdr:row>35</xdr:row>
      <xdr:rowOff>270287</xdr:rowOff>
    </xdr:to>
    <xdr:sp macro="" textlink="">
      <xdr:nvSpPr>
        <xdr:cNvPr id="136" name="楕円 135"/>
        <xdr:cNvSpPr/>
      </xdr:nvSpPr>
      <xdr:spPr bwMode="auto">
        <a:xfrm>
          <a:off x="3556000" y="6779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255064</xdr:rowOff>
    </xdr:from>
    <xdr:ext cx="762000" cy="259045"/>
    <xdr:sp macro="" textlink="">
      <xdr:nvSpPr>
        <xdr:cNvPr id="137" name="テキスト ボックス 136"/>
        <xdr:cNvSpPr txBox="1"/>
      </xdr:nvSpPr>
      <xdr:spPr>
        <a:xfrm>
          <a:off x="3225800" y="686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185890</xdr:rowOff>
    </xdr:from>
    <xdr:to>
      <xdr:col>15</xdr:col>
      <xdr:colOff>101600</xdr:colOff>
      <xdr:row>35</xdr:row>
      <xdr:rowOff>287490</xdr:rowOff>
    </xdr:to>
    <xdr:sp macro="" textlink="">
      <xdr:nvSpPr>
        <xdr:cNvPr id="138" name="楕円 137"/>
        <xdr:cNvSpPr/>
      </xdr:nvSpPr>
      <xdr:spPr bwMode="auto">
        <a:xfrm>
          <a:off x="2857500" y="6796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272267</xdr:rowOff>
    </xdr:from>
    <xdr:ext cx="762000" cy="259045"/>
    <xdr:sp macro="" textlink="">
      <xdr:nvSpPr>
        <xdr:cNvPr id="139" name="テキスト ボックス 138"/>
        <xdr:cNvSpPr txBox="1"/>
      </xdr:nvSpPr>
      <xdr:spPr>
        <a:xfrm>
          <a:off x="2527300" y="688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香川県土庄町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13,740
13,646
74.38
9,949,165
9,350,877
511,774
4,750,015
10,969,002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86093</xdr:rowOff>
    </xdr:from>
    <xdr:to>
      <xdr:col>24</xdr:col>
      <xdr:colOff>62865</xdr:colOff>
      <xdr:row>39</xdr:row>
      <xdr:rowOff>64201</xdr:rowOff>
    </xdr:to>
    <xdr:cxnSp macro="">
      <xdr:nvCxnSpPr>
        <xdr:cNvPr id="56" name="直線コネクタ 55"/>
        <xdr:cNvCxnSpPr/>
      </xdr:nvCxnSpPr>
      <xdr:spPr>
        <a:xfrm flipV="1">
          <a:off x="4633595" y="5229593"/>
          <a:ext cx="1270" cy="1521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68028</xdr:rowOff>
    </xdr:from>
    <xdr:ext cx="534377" cy="259045"/>
    <xdr:sp macro="" textlink="">
      <xdr:nvSpPr>
        <xdr:cNvPr id="57" name="人件費最小値テキスト"/>
        <xdr:cNvSpPr txBox="1"/>
      </xdr:nvSpPr>
      <xdr:spPr>
        <a:xfrm>
          <a:off x="4686300" y="675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64201</xdr:rowOff>
    </xdr:from>
    <xdr:to>
      <xdr:col>24</xdr:col>
      <xdr:colOff>152400</xdr:colOff>
      <xdr:row>39</xdr:row>
      <xdr:rowOff>64201</xdr:rowOff>
    </xdr:to>
    <xdr:cxnSp macro="">
      <xdr:nvCxnSpPr>
        <xdr:cNvPr id="58" name="直線コネクタ 57"/>
        <xdr:cNvCxnSpPr/>
      </xdr:nvCxnSpPr>
      <xdr:spPr>
        <a:xfrm>
          <a:off x="4546600" y="675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32770</xdr:rowOff>
    </xdr:from>
    <xdr:ext cx="599010" cy="259045"/>
    <xdr:sp macro="" textlink="">
      <xdr:nvSpPr>
        <xdr:cNvPr id="59" name="人件費最大値テキスト"/>
        <xdr:cNvSpPr txBox="1"/>
      </xdr:nvSpPr>
      <xdr:spPr>
        <a:xfrm>
          <a:off x="4686300" y="500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86093</xdr:rowOff>
    </xdr:from>
    <xdr:to>
      <xdr:col>24</xdr:col>
      <xdr:colOff>152400</xdr:colOff>
      <xdr:row>30</xdr:row>
      <xdr:rowOff>86093</xdr:rowOff>
    </xdr:to>
    <xdr:cxnSp macro="">
      <xdr:nvCxnSpPr>
        <xdr:cNvPr id="60" name="直線コネクタ 59"/>
        <xdr:cNvCxnSpPr/>
      </xdr:nvCxnSpPr>
      <xdr:spPr>
        <a:xfrm>
          <a:off x="4546600" y="5229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146086</xdr:rowOff>
    </xdr:from>
    <xdr:to>
      <xdr:col>24</xdr:col>
      <xdr:colOff>63500</xdr:colOff>
      <xdr:row>37</xdr:row>
      <xdr:rowOff>164678</xdr:rowOff>
    </xdr:to>
    <xdr:cxnSp macro="">
      <xdr:nvCxnSpPr>
        <xdr:cNvPr id="61" name="直線コネクタ 60"/>
        <xdr:cNvCxnSpPr/>
      </xdr:nvCxnSpPr>
      <xdr:spPr>
        <a:xfrm>
          <a:off x="3797300" y="6489736"/>
          <a:ext cx="838200" cy="1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37101</xdr:rowOff>
    </xdr:from>
    <xdr:ext cx="534377" cy="259045"/>
    <xdr:sp macro="" textlink="">
      <xdr:nvSpPr>
        <xdr:cNvPr id="62" name="人件費平均値テキスト"/>
        <xdr:cNvSpPr txBox="1"/>
      </xdr:nvSpPr>
      <xdr:spPr>
        <a:xfrm>
          <a:off x="4686300" y="6209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14224</xdr:rowOff>
    </xdr:from>
    <xdr:to>
      <xdr:col>24</xdr:col>
      <xdr:colOff>114300</xdr:colOff>
      <xdr:row>37</xdr:row>
      <xdr:rowOff>115824</xdr:rowOff>
    </xdr:to>
    <xdr:sp macro="" textlink="">
      <xdr:nvSpPr>
        <xdr:cNvPr id="63" name="フローチャート: 判断 62"/>
        <xdr:cNvSpPr/>
      </xdr:nvSpPr>
      <xdr:spPr>
        <a:xfrm>
          <a:off x="4584700" y="635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146086</xdr:rowOff>
    </xdr:from>
    <xdr:to>
      <xdr:col>19</xdr:col>
      <xdr:colOff>177800</xdr:colOff>
      <xdr:row>37</xdr:row>
      <xdr:rowOff>170409</xdr:rowOff>
    </xdr:to>
    <xdr:cxnSp macro="">
      <xdr:nvCxnSpPr>
        <xdr:cNvPr id="64" name="直線コネクタ 63"/>
        <xdr:cNvCxnSpPr/>
      </xdr:nvCxnSpPr>
      <xdr:spPr>
        <a:xfrm flipV="1">
          <a:off x="2908300" y="6489736"/>
          <a:ext cx="889000" cy="2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32093</xdr:rowOff>
    </xdr:from>
    <xdr:to>
      <xdr:col>20</xdr:col>
      <xdr:colOff>38100</xdr:colOff>
      <xdr:row>37</xdr:row>
      <xdr:rowOff>133693</xdr:rowOff>
    </xdr:to>
    <xdr:sp macro="" textlink="">
      <xdr:nvSpPr>
        <xdr:cNvPr id="65" name="フローチャート: 判断 64"/>
        <xdr:cNvSpPr/>
      </xdr:nvSpPr>
      <xdr:spPr>
        <a:xfrm>
          <a:off x="37465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150220</xdr:rowOff>
    </xdr:from>
    <xdr:ext cx="534377" cy="259045"/>
    <xdr:sp macro="" textlink="">
      <xdr:nvSpPr>
        <xdr:cNvPr id="66" name="テキスト ボックス 65"/>
        <xdr:cNvSpPr txBox="1"/>
      </xdr:nvSpPr>
      <xdr:spPr>
        <a:xfrm>
          <a:off x="3530111" y="615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162285</xdr:rowOff>
    </xdr:from>
    <xdr:to>
      <xdr:col>15</xdr:col>
      <xdr:colOff>50800</xdr:colOff>
      <xdr:row>37</xdr:row>
      <xdr:rowOff>170409</xdr:rowOff>
    </xdr:to>
    <xdr:cxnSp macro="">
      <xdr:nvCxnSpPr>
        <xdr:cNvPr id="67" name="直線コネクタ 66"/>
        <xdr:cNvCxnSpPr/>
      </xdr:nvCxnSpPr>
      <xdr:spPr>
        <a:xfrm>
          <a:off x="2019300" y="6505935"/>
          <a:ext cx="889000" cy="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54061</xdr:rowOff>
    </xdr:from>
    <xdr:to>
      <xdr:col>15</xdr:col>
      <xdr:colOff>101600</xdr:colOff>
      <xdr:row>37</xdr:row>
      <xdr:rowOff>155661</xdr:rowOff>
    </xdr:to>
    <xdr:sp macro="" textlink="">
      <xdr:nvSpPr>
        <xdr:cNvPr id="68" name="フローチャート: 判断 67"/>
        <xdr:cNvSpPr/>
      </xdr:nvSpPr>
      <xdr:spPr>
        <a:xfrm>
          <a:off x="2857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738</xdr:rowOff>
    </xdr:from>
    <xdr:ext cx="534377" cy="259045"/>
    <xdr:sp macro="" textlink="">
      <xdr:nvSpPr>
        <xdr:cNvPr id="69" name="テキスト ボックス 68"/>
        <xdr:cNvSpPr txBox="1"/>
      </xdr:nvSpPr>
      <xdr:spPr>
        <a:xfrm>
          <a:off x="2641111" y="617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162034</xdr:rowOff>
    </xdr:from>
    <xdr:to>
      <xdr:col>10</xdr:col>
      <xdr:colOff>114300</xdr:colOff>
      <xdr:row>37</xdr:row>
      <xdr:rowOff>162285</xdr:rowOff>
    </xdr:to>
    <xdr:cxnSp macro="">
      <xdr:nvCxnSpPr>
        <xdr:cNvPr id="70" name="直線コネクタ 69"/>
        <xdr:cNvCxnSpPr/>
      </xdr:nvCxnSpPr>
      <xdr:spPr>
        <a:xfrm>
          <a:off x="1130300" y="6505684"/>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64615</xdr:rowOff>
    </xdr:from>
    <xdr:to>
      <xdr:col>10</xdr:col>
      <xdr:colOff>165100</xdr:colOff>
      <xdr:row>37</xdr:row>
      <xdr:rowOff>166215</xdr:rowOff>
    </xdr:to>
    <xdr:sp macro="" textlink="">
      <xdr:nvSpPr>
        <xdr:cNvPr id="71" name="フローチャート: 判断 70"/>
        <xdr:cNvSpPr/>
      </xdr:nvSpPr>
      <xdr:spPr>
        <a:xfrm>
          <a:off x="1968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11292</xdr:rowOff>
    </xdr:from>
    <xdr:ext cx="534377" cy="259045"/>
    <xdr:sp macro="" textlink="">
      <xdr:nvSpPr>
        <xdr:cNvPr id="72" name="テキスト ボックス 71"/>
        <xdr:cNvSpPr txBox="1"/>
      </xdr:nvSpPr>
      <xdr:spPr>
        <a:xfrm>
          <a:off x="1752111" y="618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42281</xdr:rowOff>
    </xdr:from>
    <xdr:to>
      <xdr:col>6</xdr:col>
      <xdr:colOff>38100</xdr:colOff>
      <xdr:row>37</xdr:row>
      <xdr:rowOff>143881</xdr:rowOff>
    </xdr:to>
    <xdr:sp macro="" textlink="">
      <xdr:nvSpPr>
        <xdr:cNvPr id="73" name="フローチャート: 判断 72"/>
        <xdr:cNvSpPr/>
      </xdr:nvSpPr>
      <xdr:spPr>
        <a:xfrm>
          <a:off x="1079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160408</xdr:rowOff>
    </xdr:from>
    <xdr:ext cx="534377" cy="259045"/>
    <xdr:sp macro="" textlink="">
      <xdr:nvSpPr>
        <xdr:cNvPr id="74" name="テキスト ボックス 73"/>
        <xdr:cNvSpPr txBox="1"/>
      </xdr:nvSpPr>
      <xdr:spPr>
        <a:xfrm>
          <a:off x="863111" y="61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113878</xdr:rowOff>
    </xdr:from>
    <xdr:to>
      <xdr:col>24</xdr:col>
      <xdr:colOff>114300</xdr:colOff>
      <xdr:row>38</xdr:row>
      <xdr:rowOff>44028</xdr:rowOff>
    </xdr:to>
    <xdr:sp macro="" textlink="">
      <xdr:nvSpPr>
        <xdr:cNvPr id="80" name="楕円 79"/>
        <xdr:cNvSpPr/>
      </xdr:nvSpPr>
      <xdr:spPr>
        <a:xfrm>
          <a:off x="4584700" y="645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92305</xdr:rowOff>
    </xdr:from>
    <xdr:ext cx="534377" cy="259045"/>
    <xdr:sp macro="" textlink="">
      <xdr:nvSpPr>
        <xdr:cNvPr id="81" name="人件費該当値テキスト"/>
        <xdr:cNvSpPr txBox="1"/>
      </xdr:nvSpPr>
      <xdr:spPr>
        <a:xfrm>
          <a:off x="4686300" y="643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95286</xdr:rowOff>
    </xdr:from>
    <xdr:to>
      <xdr:col>20</xdr:col>
      <xdr:colOff>38100</xdr:colOff>
      <xdr:row>38</xdr:row>
      <xdr:rowOff>25436</xdr:rowOff>
    </xdr:to>
    <xdr:sp macro="" textlink="">
      <xdr:nvSpPr>
        <xdr:cNvPr id="82" name="楕円 81"/>
        <xdr:cNvSpPr/>
      </xdr:nvSpPr>
      <xdr:spPr>
        <a:xfrm>
          <a:off x="3746500" y="643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16563</xdr:rowOff>
    </xdr:from>
    <xdr:ext cx="534377" cy="259045"/>
    <xdr:sp macro="" textlink="">
      <xdr:nvSpPr>
        <xdr:cNvPr id="83" name="テキスト ボックス 82"/>
        <xdr:cNvSpPr txBox="1"/>
      </xdr:nvSpPr>
      <xdr:spPr>
        <a:xfrm>
          <a:off x="3530111" y="65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119609</xdr:rowOff>
    </xdr:from>
    <xdr:to>
      <xdr:col>15</xdr:col>
      <xdr:colOff>101600</xdr:colOff>
      <xdr:row>38</xdr:row>
      <xdr:rowOff>49758</xdr:rowOff>
    </xdr:to>
    <xdr:sp macro="" textlink="">
      <xdr:nvSpPr>
        <xdr:cNvPr id="84" name="楕円 83"/>
        <xdr:cNvSpPr/>
      </xdr:nvSpPr>
      <xdr:spPr>
        <a:xfrm>
          <a:off x="2857500" y="64632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40886</xdr:rowOff>
    </xdr:from>
    <xdr:ext cx="534377" cy="259045"/>
    <xdr:sp macro="" textlink="">
      <xdr:nvSpPr>
        <xdr:cNvPr id="85" name="テキスト ボックス 84"/>
        <xdr:cNvSpPr txBox="1"/>
      </xdr:nvSpPr>
      <xdr:spPr>
        <a:xfrm>
          <a:off x="2641111" y="655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111486</xdr:rowOff>
    </xdr:from>
    <xdr:to>
      <xdr:col>10</xdr:col>
      <xdr:colOff>165100</xdr:colOff>
      <xdr:row>38</xdr:row>
      <xdr:rowOff>41636</xdr:rowOff>
    </xdr:to>
    <xdr:sp macro="" textlink="">
      <xdr:nvSpPr>
        <xdr:cNvPr id="86" name="楕円 85"/>
        <xdr:cNvSpPr/>
      </xdr:nvSpPr>
      <xdr:spPr>
        <a:xfrm>
          <a:off x="1968500" y="645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32762</xdr:rowOff>
    </xdr:from>
    <xdr:ext cx="534377" cy="259045"/>
    <xdr:sp macro="" textlink="">
      <xdr:nvSpPr>
        <xdr:cNvPr id="87" name="テキスト ボックス 86"/>
        <xdr:cNvSpPr txBox="1"/>
      </xdr:nvSpPr>
      <xdr:spPr>
        <a:xfrm>
          <a:off x="1752111" y="654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111234</xdr:rowOff>
    </xdr:from>
    <xdr:to>
      <xdr:col>6</xdr:col>
      <xdr:colOff>38100</xdr:colOff>
      <xdr:row>38</xdr:row>
      <xdr:rowOff>41384</xdr:rowOff>
    </xdr:to>
    <xdr:sp macro="" textlink="">
      <xdr:nvSpPr>
        <xdr:cNvPr id="88" name="楕円 87"/>
        <xdr:cNvSpPr/>
      </xdr:nvSpPr>
      <xdr:spPr>
        <a:xfrm>
          <a:off x="1079500" y="645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32511</xdr:rowOff>
    </xdr:from>
    <xdr:ext cx="534377" cy="259045"/>
    <xdr:sp macro="" textlink="">
      <xdr:nvSpPr>
        <xdr:cNvPr id="89" name="テキスト ボックス 88"/>
        <xdr:cNvSpPr txBox="1"/>
      </xdr:nvSpPr>
      <xdr:spPr>
        <a:xfrm>
          <a:off x="863111" y="654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21706</xdr:rowOff>
    </xdr:from>
    <xdr:to>
      <xdr:col>24</xdr:col>
      <xdr:colOff>62865</xdr:colOff>
      <xdr:row>57</xdr:row>
      <xdr:rowOff>115345</xdr:rowOff>
    </xdr:to>
    <xdr:cxnSp macro="">
      <xdr:nvCxnSpPr>
        <xdr:cNvPr id="111" name="直線コネクタ 110"/>
        <xdr:cNvCxnSpPr/>
      </xdr:nvCxnSpPr>
      <xdr:spPr>
        <a:xfrm flipV="1">
          <a:off x="4633595" y="8937106"/>
          <a:ext cx="1270" cy="950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119172</xdr:rowOff>
    </xdr:from>
    <xdr:ext cx="534377" cy="259045"/>
    <xdr:sp macro="" textlink="">
      <xdr:nvSpPr>
        <xdr:cNvPr id="112" name="物件費最小値テキスト"/>
        <xdr:cNvSpPr txBox="1"/>
      </xdr:nvSpPr>
      <xdr:spPr>
        <a:xfrm>
          <a:off x="4686300" y="989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115345</xdr:rowOff>
    </xdr:from>
    <xdr:to>
      <xdr:col>24</xdr:col>
      <xdr:colOff>152400</xdr:colOff>
      <xdr:row>57</xdr:row>
      <xdr:rowOff>115345</xdr:rowOff>
    </xdr:to>
    <xdr:cxnSp macro="">
      <xdr:nvCxnSpPr>
        <xdr:cNvPr id="113" name="直線コネクタ 112"/>
        <xdr:cNvCxnSpPr/>
      </xdr:nvCxnSpPr>
      <xdr:spPr>
        <a:xfrm>
          <a:off x="4546600" y="988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139833</xdr:rowOff>
    </xdr:from>
    <xdr:ext cx="599010" cy="259045"/>
    <xdr:sp macro="" textlink="">
      <xdr:nvSpPr>
        <xdr:cNvPr id="114" name="物件費最大値テキスト"/>
        <xdr:cNvSpPr txBox="1"/>
      </xdr:nvSpPr>
      <xdr:spPr>
        <a:xfrm>
          <a:off x="4686300" y="871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21706</xdr:rowOff>
    </xdr:from>
    <xdr:to>
      <xdr:col>24</xdr:col>
      <xdr:colOff>152400</xdr:colOff>
      <xdr:row>52</xdr:row>
      <xdr:rowOff>21706</xdr:rowOff>
    </xdr:to>
    <xdr:cxnSp macro="">
      <xdr:nvCxnSpPr>
        <xdr:cNvPr id="115" name="直線コネクタ 114"/>
        <xdr:cNvCxnSpPr/>
      </xdr:nvCxnSpPr>
      <xdr:spPr>
        <a:xfrm>
          <a:off x="4546600" y="89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18295</xdr:rowOff>
    </xdr:from>
    <xdr:to>
      <xdr:col>24</xdr:col>
      <xdr:colOff>63500</xdr:colOff>
      <xdr:row>56</xdr:row>
      <xdr:rowOff>80955</xdr:rowOff>
    </xdr:to>
    <xdr:cxnSp macro="">
      <xdr:nvCxnSpPr>
        <xdr:cNvPr id="116" name="直線コネクタ 115"/>
        <xdr:cNvCxnSpPr/>
      </xdr:nvCxnSpPr>
      <xdr:spPr>
        <a:xfrm flipV="1">
          <a:off x="3797300" y="9619495"/>
          <a:ext cx="838200" cy="6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140410</xdr:rowOff>
    </xdr:from>
    <xdr:ext cx="534377" cy="259045"/>
    <xdr:sp macro="" textlink="">
      <xdr:nvSpPr>
        <xdr:cNvPr id="117" name="物件費平均値テキスト"/>
        <xdr:cNvSpPr txBox="1"/>
      </xdr:nvSpPr>
      <xdr:spPr>
        <a:xfrm>
          <a:off x="4686300" y="9570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161983</xdr:rowOff>
    </xdr:from>
    <xdr:to>
      <xdr:col>24</xdr:col>
      <xdr:colOff>114300</xdr:colOff>
      <xdr:row>56</xdr:row>
      <xdr:rowOff>92133</xdr:rowOff>
    </xdr:to>
    <xdr:sp macro="" textlink="">
      <xdr:nvSpPr>
        <xdr:cNvPr id="118" name="フローチャート: 判断 117"/>
        <xdr:cNvSpPr/>
      </xdr:nvSpPr>
      <xdr:spPr>
        <a:xfrm>
          <a:off x="45847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80955</xdr:rowOff>
    </xdr:from>
    <xdr:to>
      <xdr:col>19</xdr:col>
      <xdr:colOff>177800</xdr:colOff>
      <xdr:row>56</xdr:row>
      <xdr:rowOff>91040</xdr:rowOff>
    </xdr:to>
    <xdr:cxnSp macro="">
      <xdr:nvCxnSpPr>
        <xdr:cNvPr id="119" name="直線コネクタ 118"/>
        <xdr:cNvCxnSpPr/>
      </xdr:nvCxnSpPr>
      <xdr:spPr>
        <a:xfrm flipV="1">
          <a:off x="2908300" y="9682155"/>
          <a:ext cx="889000" cy="1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15286</xdr:rowOff>
    </xdr:from>
    <xdr:to>
      <xdr:col>20</xdr:col>
      <xdr:colOff>38100</xdr:colOff>
      <xdr:row>56</xdr:row>
      <xdr:rowOff>116886</xdr:rowOff>
    </xdr:to>
    <xdr:sp macro="" textlink="">
      <xdr:nvSpPr>
        <xdr:cNvPr id="120" name="フローチャート: 判断 119"/>
        <xdr:cNvSpPr/>
      </xdr:nvSpPr>
      <xdr:spPr>
        <a:xfrm>
          <a:off x="3746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133413</xdr:rowOff>
    </xdr:from>
    <xdr:ext cx="534377" cy="259045"/>
    <xdr:sp macro="" textlink="">
      <xdr:nvSpPr>
        <xdr:cNvPr id="121" name="テキスト ボックス 120"/>
        <xdr:cNvSpPr txBox="1"/>
      </xdr:nvSpPr>
      <xdr:spPr>
        <a:xfrm>
          <a:off x="3530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80657</xdr:rowOff>
    </xdr:from>
    <xdr:to>
      <xdr:col>15</xdr:col>
      <xdr:colOff>50800</xdr:colOff>
      <xdr:row>56</xdr:row>
      <xdr:rowOff>91040</xdr:rowOff>
    </xdr:to>
    <xdr:cxnSp macro="">
      <xdr:nvCxnSpPr>
        <xdr:cNvPr id="122" name="直線コネクタ 121"/>
        <xdr:cNvCxnSpPr/>
      </xdr:nvCxnSpPr>
      <xdr:spPr>
        <a:xfrm>
          <a:off x="2019300" y="9681857"/>
          <a:ext cx="889000" cy="1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34813</xdr:rowOff>
    </xdr:from>
    <xdr:to>
      <xdr:col>15</xdr:col>
      <xdr:colOff>101600</xdr:colOff>
      <xdr:row>56</xdr:row>
      <xdr:rowOff>136413</xdr:rowOff>
    </xdr:to>
    <xdr:sp macro="" textlink="">
      <xdr:nvSpPr>
        <xdr:cNvPr id="123" name="フローチャート: 判断 122"/>
        <xdr:cNvSpPr/>
      </xdr:nvSpPr>
      <xdr:spPr>
        <a:xfrm>
          <a:off x="2857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152940</xdr:rowOff>
    </xdr:from>
    <xdr:ext cx="534377" cy="259045"/>
    <xdr:sp macro="" textlink="">
      <xdr:nvSpPr>
        <xdr:cNvPr id="124" name="テキスト ボックス 123"/>
        <xdr:cNvSpPr txBox="1"/>
      </xdr:nvSpPr>
      <xdr:spPr>
        <a:xfrm>
          <a:off x="2641111" y="941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80657</xdr:rowOff>
    </xdr:from>
    <xdr:to>
      <xdr:col>10</xdr:col>
      <xdr:colOff>114300</xdr:colOff>
      <xdr:row>56</xdr:row>
      <xdr:rowOff>99297</xdr:rowOff>
    </xdr:to>
    <xdr:cxnSp macro="">
      <xdr:nvCxnSpPr>
        <xdr:cNvPr id="125" name="直線コネクタ 124"/>
        <xdr:cNvCxnSpPr/>
      </xdr:nvCxnSpPr>
      <xdr:spPr>
        <a:xfrm flipV="1">
          <a:off x="1130300" y="9681857"/>
          <a:ext cx="889000" cy="1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58099</xdr:rowOff>
    </xdr:from>
    <xdr:to>
      <xdr:col>10</xdr:col>
      <xdr:colOff>165100</xdr:colOff>
      <xdr:row>56</xdr:row>
      <xdr:rowOff>159699</xdr:rowOff>
    </xdr:to>
    <xdr:sp macro="" textlink="">
      <xdr:nvSpPr>
        <xdr:cNvPr id="126" name="フローチャート: 判断 125"/>
        <xdr:cNvSpPr/>
      </xdr:nvSpPr>
      <xdr:spPr>
        <a:xfrm>
          <a:off x="1968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150826</xdr:rowOff>
    </xdr:from>
    <xdr:ext cx="534377" cy="259045"/>
    <xdr:sp macro="" textlink="">
      <xdr:nvSpPr>
        <xdr:cNvPr id="127" name="テキスト ボックス 126"/>
        <xdr:cNvSpPr txBox="1"/>
      </xdr:nvSpPr>
      <xdr:spPr>
        <a:xfrm>
          <a:off x="1752111" y="97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67887</xdr:rowOff>
    </xdr:from>
    <xdr:to>
      <xdr:col>6</xdr:col>
      <xdr:colOff>38100</xdr:colOff>
      <xdr:row>56</xdr:row>
      <xdr:rowOff>169487</xdr:rowOff>
    </xdr:to>
    <xdr:sp macro="" textlink="">
      <xdr:nvSpPr>
        <xdr:cNvPr id="128" name="フローチャート: 判断 127"/>
        <xdr:cNvSpPr/>
      </xdr:nvSpPr>
      <xdr:spPr>
        <a:xfrm>
          <a:off x="1079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160614</xdr:rowOff>
    </xdr:from>
    <xdr:ext cx="534377" cy="259045"/>
    <xdr:sp macro="" textlink="">
      <xdr:nvSpPr>
        <xdr:cNvPr id="129" name="テキスト ボックス 128"/>
        <xdr:cNvSpPr txBox="1"/>
      </xdr:nvSpPr>
      <xdr:spPr>
        <a:xfrm>
          <a:off x="863111" y="976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138945</xdr:rowOff>
    </xdr:from>
    <xdr:to>
      <xdr:col>24</xdr:col>
      <xdr:colOff>114300</xdr:colOff>
      <xdr:row>56</xdr:row>
      <xdr:rowOff>69095</xdr:rowOff>
    </xdr:to>
    <xdr:sp macro="" textlink="">
      <xdr:nvSpPr>
        <xdr:cNvPr id="135" name="楕円 134"/>
        <xdr:cNvSpPr/>
      </xdr:nvSpPr>
      <xdr:spPr>
        <a:xfrm>
          <a:off x="4584700" y="956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161822</xdr:rowOff>
    </xdr:from>
    <xdr:ext cx="599010" cy="259045"/>
    <xdr:sp macro="" textlink="">
      <xdr:nvSpPr>
        <xdr:cNvPr id="136" name="物件費該当値テキスト"/>
        <xdr:cNvSpPr txBox="1"/>
      </xdr:nvSpPr>
      <xdr:spPr>
        <a:xfrm>
          <a:off x="4686300" y="942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30155</xdr:rowOff>
    </xdr:from>
    <xdr:to>
      <xdr:col>20</xdr:col>
      <xdr:colOff>38100</xdr:colOff>
      <xdr:row>56</xdr:row>
      <xdr:rowOff>131755</xdr:rowOff>
    </xdr:to>
    <xdr:sp macro="" textlink="">
      <xdr:nvSpPr>
        <xdr:cNvPr id="137" name="楕円 136"/>
        <xdr:cNvSpPr/>
      </xdr:nvSpPr>
      <xdr:spPr>
        <a:xfrm>
          <a:off x="3746500" y="963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122882</xdr:rowOff>
    </xdr:from>
    <xdr:ext cx="534377" cy="259045"/>
    <xdr:sp macro="" textlink="">
      <xdr:nvSpPr>
        <xdr:cNvPr id="138" name="テキスト ボックス 137"/>
        <xdr:cNvSpPr txBox="1"/>
      </xdr:nvSpPr>
      <xdr:spPr>
        <a:xfrm>
          <a:off x="3530111" y="972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40240</xdr:rowOff>
    </xdr:from>
    <xdr:to>
      <xdr:col>15</xdr:col>
      <xdr:colOff>101600</xdr:colOff>
      <xdr:row>56</xdr:row>
      <xdr:rowOff>141840</xdr:rowOff>
    </xdr:to>
    <xdr:sp macro="" textlink="">
      <xdr:nvSpPr>
        <xdr:cNvPr id="139" name="楕円 138"/>
        <xdr:cNvSpPr/>
      </xdr:nvSpPr>
      <xdr:spPr>
        <a:xfrm>
          <a:off x="2857500" y="96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132967</xdr:rowOff>
    </xdr:from>
    <xdr:ext cx="534377" cy="259045"/>
    <xdr:sp macro="" textlink="">
      <xdr:nvSpPr>
        <xdr:cNvPr id="140" name="テキスト ボックス 139"/>
        <xdr:cNvSpPr txBox="1"/>
      </xdr:nvSpPr>
      <xdr:spPr>
        <a:xfrm>
          <a:off x="2641111" y="973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29857</xdr:rowOff>
    </xdr:from>
    <xdr:to>
      <xdr:col>10</xdr:col>
      <xdr:colOff>165100</xdr:colOff>
      <xdr:row>56</xdr:row>
      <xdr:rowOff>131457</xdr:rowOff>
    </xdr:to>
    <xdr:sp macro="" textlink="">
      <xdr:nvSpPr>
        <xdr:cNvPr id="141" name="楕円 140"/>
        <xdr:cNvSpPr/>
      </xdr:nvSpPr>
      <xdr:spPr>
        <a:xfrm>
          <a:off x="1968500" y="963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147984</xdr:rowOff>
    </xdr:from>
    <xdr:ext cx="534377" cy="259045"/>
    <xdr:sp macro="" textlink="">
      <xdr:nvSpPr>
        <xdr:cNvPr id="142" name="テキスト ボックス 141"/>
        <xdr:cNvSpPr txBox="1"/>
      </xdr:nvSpPr>
      <xdr:spPr>
        <a:xfrm>
          <a:off x="1752111" y="940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48497</xdr:rowOff>
    </xdr:from>
    <xdr:to>
      <xdr:col>6</xdr:col>
      <xdr:colOff>38100</xdr:colOff>
      <xdr:row>56</xdr:row>
      <xdr:rowOff>150097</xdr:rowOff>
    </xdr:to>
    <xdr:sp macro="" textlink="">
      <xdr:nvSpPr>
        <xdr:cNvPr id="143" name="楕円 142"/>
        <xdr:cNvSpPr/>
      </xdr:nvSpPr>
      <xdr:spPr>
        <a:xfrm>
          <a:off x="1079500" y="964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166624</xdr:rowOff>
    </xdr:from>
    <xdr:ext cx="534377" cy="259045"/>
    <xdr:sp macro="" textlink="">
      <xdr:nvSpPr>
        <xdr:cNvPr id="144" name="テキスト ボックス 143"/>
        <xdr:cNvSpPr txBox="1"/>
      </xdr:nvSpPr>
      <xdr:spPr>
        <a:xfrm>
          <a:off x="863111" y="942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112344</xdr:rowOff>
    </xdr:from>
    <xdr:to>
      <xdr:col>24</xdr:col>
      <xdr:colOff>62865</xdr:colOff>
      <xdr:row>79</xdr:row>
      <xdr:rowOff>9170</xdr:rowOff>
    </xdr:to>
    <xdr:cxnSp macro="">
      <xdr:nvCxnSpPr>
        <xdr:cNvPr id="168" name="直線コネクタ 167"/>
        <xdr:cNvCxnSpPr/>
      </xdr:nvCxnSpPr>
      <xdr:spPr>
        <a:xfrm flipV="1">
          <a:off x="4633595" y="12285294"/>
          <a:ext cx="1270" cy="1268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12997</xdr:rowOff>
    </xdr:from>
    <xdr:ext cx="378565" cy="259045"/>
    <xdr:sp macro="" textlink="">
      <xdr:nvSpPr>
        <xdr:cNvPr id="169" name="維持補修費最小値テキスト"/>
        <xdr:cNvSpPr txBox="1"/>
      </xdr:nvSpPr>
      <xdr:spPr>
        <a:xfrm>
          <a:off x="4686300" y="13557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9170</xdr:rowOff>
    </xdr:from>
    <xdr:to>
      <xdr:col>24</xdr:col>
      <xdr:colOff>152400</xdr:colOff>
      <xdr:row>79</xdr:row>
      <xdr:rowOff>9170</xdr:rowOff>
    </xdr:to>
    <xdr:cxnSp macro="">
      <xdr:nvCxnSpPr>
        <xdr:cNvPr id="170" name="直線コネクタ 169"/>
        <xdr:cNvCxnSpPr/>
      </xdr:nvCxnSpPr>
      <xdr:spPr>
        <a:xfrm>
          <a:off x="4546600" y="1355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59021</xdr:rowOff>
    </xdr:from>
    <xdr:ext cx="534377" cy="259045"/>
    <xdr:sp macro="" textlink="">
      <xdr:nvSpPr>
        <xdr:cNvPr id="171" name="維持補修費最大値テキスト"/>
        <xdr:cNvSpPr txBox="1"/>
      </xdr:nvSpPr>
      <xdr:spPr>
        <a:xfrm>
          <a:off x="4686300" y="1206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112344</xdr:rowOff>
    </xdr:from>
    <xdr:to>
      <xdr:col>24</xdr:col>
      <xdr:colOff>152400</xdr:colOff>
      <xdr:row>71</xdr:row>
      <xdr:rowOff>112344</xdr:rowOff>
    </xdr:to>
    <xdr:cxnSp macro="">
      <xdr:nvCxnSpPr>
        <xdr:cNvPr id="172" name="直線コネクタ 171"/>
        <xdr:cNvCxnSpPr/>
      </xdr:nvCxnSpPr>
      <xdr:spPr>
        <a:xfrm>
          <a:off x="4546600" y="12285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12979</xdr:rowOff>
    </xdr:from>
    <xdr:to>
      <xdr:col>24</xdr:col>
      <xdr:colOff>63500</xdr:colOff>
      <xdr:row>77</xdr:row>
      <xdr:rowOff>92151</xdr:rowOff>
    </xdr:to>
    <xdr:cxnSp macro="">
      <xdr:nvCxnSpPr>
        <xdr:cNvPr id="173" name="直線コネクタ 172"/>
        <xdr:cNvCxnSpPr/>
      </xdr:nvCxnSpPr>
      <xdr:spPr>
        <a:xfrm flipV="1">
          <a:off x="3797300" y="13214629"/>
          <a:ext cx="838200" cy="7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114913</xdr:rowOff>
    </xdr:from>
    <xdr:ext cx="469744" cy="259045"/>
    <xdr:sp macro="" textlink="">
      <xdr:nvSpPr>
        <xdr:cNvPr id="174" name="維持補修費平均値テキスト"/>
        <xdr:cNvSpPr txBox="1"/>
      </xdr:nvSpPr>
      <xdr:spPr>
        <a:xfrm>
          <a:off x="4686300" y="13316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136486</xdr:rowOff>
    </xdr:from>
    <xdr:to>
      <xdr:col>24</xdr:col>
      <xdr:colOff>114300</xdr:colOff>
      <xdr:row>78</xdr:row>
      <xdr:rowOff>66636</xdr:rowOff>
    </xdr:to>
    <xdr:sp macro="" textlink="">
      <xdr:nvSpPr>
        <xdr:cNvPr id="175" name="フローチャート: 判断 174"/>
        <xdr:cNvSpPr/>
      </xdr:nvSpPr>
      <xdr:spPr>
        <a:xfrm>
          <a:off x="45847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92151</xdr:rowOff>
    </xdr:from>
    <xdr:to>
      <xdr:col>19</xdr:col>
      <xdr:colOff>177800</xdr:colOff>
      <xdr:row>77</xdr:row>
      <xdr:rowOff>138215</xdr:rowOff>
    </xdr:to>
    <xdr:cxnSp macro="">
      <xdr:nvCxnSpPr>
        <xdr:cNvPr id="176" name="直線コネクタ 175"/>
        <xdr:cNvCxnSpPr/>
      </xdr:nvCxnSpPr>
      <xdr:spPr>
        <a:xfrm flipV="1">
          <a:off x="2908300" y="13293801"/>
          <a:ext cx="889000" cy="4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142811</xdr:rowOff>
    </xdr:from>
    <xdr:to>
      <xdr:col>20</xdr:col>
      <xdr:colOff>38100</xdr:colOff>
      <xdr:row>78</xdr:row>
      <xdr:rowOff>72961</xdr:rowOff>
    </xdr:to>
    <xdr:sp macro="" textlink="">
      <xdr:nvSpPr>
        <xdr:cNvPr id="177" name="フローチャート: 判断 176"/>
        <xdr:cNvSpPr/>
      </xdr:nvSpPr>
      <xdr:spPr>
        <a:xfrm>
          <a:off x="3746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64088</xdr:rowOff>
    </xdr:from>
    <xdr:ext cx="469744" cy="259045"/>
    <xdr:sp macro="" textlink="">
      <xdr:nvSpPr>
        <xdr:cNvPr id="178" name="テキスト ボックス 177"/>
        <xdr:cNvSpPr txBox="1"/>
      </xdr:nvSpPr>
      <xdr:spPr>
        <a:xfrm>
          <a:off x="3562428" y="134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121183</xdr:rowOff>
    </xdr:from>
    <xdr:to>
      <xdr:col>15</xdr:col>
      <xdr:colOff>50800</xdr:colOff>
      <xdr:row>77</xdr:row>
      <xdr:rowOff>138215</xdr:rowOff>
    </xdr:to>
    <xdr:cxnSp macro="">
      <xdr:nvCxnSpPr>
        <xdr:cNvPr id="179" name="直線コネクタ 178"/>
        <xdr:cNvCxnSpPr/>
      </xdr:nvCxnSpPr>
      <xdr:spPr>
        <a:xfrm>
          <a:off x="2019300" y="13322833"/>
          <a:ext cx="889000" cy="1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148183</xdr:rowOff>
    </xdr:from>
    <xdr:to>
      <xdr:col>15</xdr:col>
      <xdr:colOff>101600</xdr:colOff>
      <xdr:row>78</xdr:row>
      <xdr:rowOff>78333</xdr:rowOff>
    </xdr:to>
    <xdr:sp macro="" textlink="">
      <xdr:nvSpPr>
        <xdr:cNvPr id="180" name="フローチャート: 判断 179"/>
        <xdr:cNvSpPr/>
      </xdr:nvSpPr>
      <xdr:spPr>
        <a:xfrm>
          <a:off x="2857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69460</xdr:rowOff>
    </xdr:from>
    <xdr:ext cx="469744" cy="259045"/>
    <xdr:sp macro="" textlink="">
      <xdr:nvSpPr>
        <xdr:cNvPr id="181" name="テキスト ボックス 180"/>
        <xdr:cNvSpPr txBox="1"/>
      </xdr:nvSpPr>
      <xdr:spPr>
        <a:xfrm>
          <a:off x="2673428" y="1344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121183</xdr:rowOff>
    </xdr:from>
    <xdr:to>
      <xdr:col>10</xdr:col>
      <xdr:colOff>114300</xdr:colOff>
      <xdr:row>77</xdr:row>
      <xdr:rowOff>163094</xdr:rowOff>
    </xdr:to>
    <xdr:cxnSp macro="">
      <xdr:nvCxnSpPr>
        <xdr:cNvPr id="182" name="直線コネクタ 181"/>
        <xdr:cNvCxnSpPr/>
      </xdr:nvCxnSpPr>
      <xdr:spPr>
        <a:xfrm flipV="1">
          <a:off x="1130300" y="13322833"/>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159765</xdr:rowOff>
    </xdr:from>
    <xdr:to>
      <xdr:col>10</xdr:col>
      <xdr:colOff>165100</xdr:colOff>
      <xdr:row>78</xdr:row>
      <xdr:rowOff>89915</xdr:rowOff>
    </xdr:to>
    <xdr:sp macro="" textlink="">
      <xdr:nvSpPr>
        <xdr:cNvPr id="183" name="フローチャート: 判断 182"/>
        <xdr:cNvSpPr/>
      </xdr:nvSpPr>
      <xdr:spPr>
        <a:xfrm>
          <a:off x="1968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81042</xdr:rowOff>
    </xdr:from>
    <xdr:ext cx="469744" cy="259045"/>
    <xdr:sp macro="" textlink="">
      <xdr:nvSpPr>
        <xdr:cNvPr id="184" name="テキスト ボックス 183"/>
        <xdr:cNvSpPr txBox="1"/>
      </xdr:nvSpPr>
      <xdr:spPr>
        <a:xfrm>
          <a:off x="1784428" y="1345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154012</xdr:rowOff>
    </xdr:from>
    <xdr:to>
      <xdr:col>6</xdr:col>
      <xdr:colOff>38100</xdr:colOff>
      <xdr:row>78</xdr:row>
      <xdr:rowOff>84162</xdr:rowOff>
    </xdr:to>
    <xdr:sp macro="" textlink="">
      <xdr:nvSpPr>
        <xdr:cNvPr id="185" name="フローチャート: 判断 184"/>
        <xdr:cNvSpPr/>
      </xdr:nvSpPr>
      <xdr:spPr>
        <a:xfrm>
          <a:off x="1079500" y="133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75289</xdr:rowOff>
    </xdr:from>
    <xdr:ext cx="469744" cy="259045"/>
    <xdr:sp macro="" textlink="">
      <xdr:nvSpPr>
        <xdr:cNvPr id="186" name="テキスト ボックス 185"/>
        <xdr:cNvSpPr txBox="1"/>
      </xdr:nvSpPr>
      <xdr:spPr>
        <a:xfrm>
          <a:off x="895428" y="1344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133629</xdr:rowOff>
    </xdr:from>
    <xdr:to>
      <xdr:col>24</xdr:col>
      <xdr:colOff>114300</xdr:colOff>
      <xdr:row>77</xdr:row>
      <xdr:rowOff>63779</xdr:rowOff>
    </xdr:to>
    <xdr:sp macro="" textlink="">
      <xdr:nvSpPr>
        <xdr:cNvPr id="192" name="楕円 191"/>
        <xdr:cNvSpPr/>
      </xdr:nvSpPr>
      <xdr:spPr>
        <a:xfrm>
          <a:off x="4584700" y="1316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156506</xdr:rowOff>
    </xdr:from>
    <xdr:ext cx="469744" cy="259045"/>
    <xdr:sp macro="" textlink="">
      <xdr:nvSpPr>
        <xdr:cNvPr id="193" name="維持補修費該当値テキスト"/>
        <xdr:cNvSpPr txBox="1"/>
      </xdr:nvSpPr>
      <xdr:spPr>
        <a:xfrm>
          <a:off x="4686300" y="13015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41351</xdr:rowOff>
    </xdr:from>
    <xdr:to>
      <xdr:col>20</xdr:col>
      <xdr:colOff>38100</xdr:colOff>
      <xdr:row>77</xdr:row>
      <xdr:rowOff>142951</xdr:rowOff>
    </xdr:to>
    <xdr:sp macro="" textlink="">
      <xdr:nvSpPr>
        <xdr:cNvPr id="194" name="楕円 193"/>
        <xdr:cNvSpPr/>
      </xdr:nvSpPr>
      <xdr:spPr>
        <a:xfrm>
          <a:off x="3746500" y="1324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159478</xdr:rowOff>
    </xdr:from>
    <xdr:ext cx="469744" cy="259045"/>
    <xdr:sp macro="" textlink="">
      <xdr:nvSpPr>
        <xdr:cNvPr id="195" name="テキスト ボックス 194"/>
        <xdr:cNvSpPr txBox="1"/>
      </xdr:nvSpPr>
      <xdr:spPr>
        <a:xfrm>
          <a:off x="3562428" y="1301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87415</xdr:rowOff>
    </xdr:from>
    <xdr:to>
      <xdr:col>15</xdr:col>
      <xdr:colOff>101600</xdr:colOff>
      <xdr:row>78</xdr:row>
      <xdr:rowOff>17565</xdr:rowOff>
    </xdr:to>
    <xdr:sp macro="" textlink="">
      <xdr:nvSpPr>
        <xdr:cNvPr id="196" name="楕円 195"/>
        <xdr:cNvSpPr/>
      </xdr:nvSpPr>
      <xdr:spPr>
        <a:xfrm>
          <a:off x="2857500" y="132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34092</xdr:rowOff>
    </xdr:from>
    <xdr:ext cx="469744" cy="259045"/>
    <xdr:sp macro="" textlink="">
      <xdr:nvSpPr>
        <xdr:cNvPr id="197" name="テキスト ボックス 196"/>
        <xdr:cNvSpPr txBox="1"/>
      </xdr:nvSpPr>
      <xdr:spPr>
        <a:xfrm>
          <a:off x="2673428" y="130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70383</xdr:rowOff>
    </xdr:from>
    <xdr:to>
      <xdr:col>10</xdr:col>
      <xdr:colOff>165100</xdr:colOff>
      <xdr:row>78</xdr:row>
      <xdr:rowOff>533</xdr:rowOff>
    </xdr:to>
    <xdr:sp macro="" textlink="">
      <xdr:nvSpPr>
        <xdr:cNvPr id="198" name="楕円 197"/>
        <xdr:cNvSpPr/>
      </xdr:nvSpPr>
      <xdr:spPr>
        <a:xfrm>
          <a:off x="1968500" y="1327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17060</xdr:rowOff>
    </xdr:from>
    <xdr:ext cx="469744" cy="259045"/>
    <xdr:sp macro="" textlink="">
      <xdr:nvSpPr>
        <xdr:cNvPr id="199" name="テキスト ボックス 198"/>
        <xdr:cNvSpPr txBox="1"/>
      </xdr:nvSpPr>
      <xdr:spPr>
        <a:xfrm>
          <a:off x="1784428" y="1304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112294</xdr:rowOff>
    </xdr:from>
    <xdr:to>
      <xdr:col>6</xdr:col>
      <xdr:colOff>38100</xdr:colOff>
      <xdr:row>78</xdr:row>
      <xdr:rowOff>42444</xdr:rowOff>
    </xdr:to>
    <xdr:sp macro="" textlink="">
      <xdr:nvSpPr>
        <xdr:cNvPr id="200" name="楕円 199"/>
        <xdr:cNvSpPr/>
      </xdr:nvSpPr>
      <xdr:spPr>
        <a:xfrm>
          <a:off x="1079500" y="1331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58971</xdr:rowOff>
    </xdr:from>
    <xdr:ext cx="469744" cy="259045"/>
    <xdr:sp macro="" textlink="">
      <xdr:nvSpPr>
        <xdr:cNvPr id="201" name="テキスト ボックス 200"/>
        <xdr:cNvSpPr txBox="1"/>
      </xdr:nvSpPr>
      <xdr:spPr>
        <a:xfrm>
          <a:off x="895428" y="1308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8813</xdr:rowOff>
    </xdr:from>
    <xdr:to>
      <xdr:col>24</xdr:col>
      <xdr:colOff>62865</xdr:colOff>
      <xdr:row>99</xdr:row>
      <xdr:rowOff>10961</xdr:rowOff>
    </xdr:to>
    <xdr:cxnSp macro="">
      <xdr:nvCxnSpPr>
        <xdr:cNvPr id="226" name="直線コネクタ 225"/>
        <xdr:cNvCxnSpPr/>
      </xdr:nvCxnSpPr>
      <xdr:spPr>
        <a:xfrm flipV="1">
          <a:off x="4633595" y="15610763"/>
          <a:ext cx="1270" cy="1373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14788</xdr:rowOff>
    </xdr:from>
    <xdr:ext cx="534377" cy="259045"/>
    <xdr:sp macro="" textlink="">
      <xdr:nvSpPr>
        <xdr:cNvPr id="227" name="扶助費最小値テキスト"/>
        <xdr:cNvSpPr txBox="1"/>
      </xdr:nvSpPr>
      <xdr:spPr>
        <a:xfrm>
          <a:off x="4686300" y="169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10961</xdr:rowOff>
    </xdr:from>
    <xdr:to>
      <xdr:col>24</xdr:col>
      <xdr:colOff>152400</xdr:colOff>
      <xdr:row>99</xdr:row>
      <xdr:rowOff>10961</xdr:rowOff>
    </xdr:to>
    <xdr:cxnSp macro="">
      <xdr:nvCxnSpPr>
        <xdr:cNvPr id="228" name="直線コネクタ 227"/>
        <xdr:cNvCxnSpPr/>
      </xdr:nvCxnSpPr>
      <xdr:spPr>
        <a:xfrm>
          <a:off x="4546600" y="1698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126940</xdr:rowOff>
    </xdr:from>
    <xdr:ext cx="599010" cy="259045"/>
    <xdr:sp macro="" textlink="">
      <xdr:nvSpPr>
        <xdr:cNvPr id="229" name="扶助費最大値テキスト"/>
        <xdr:cNvSpPr txBox="1"/>
      </xdr:nvSpPr>
      <xdr:spPr>
        <a:xfrm>
          <a:off x="4686300" y="1538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8813</xdr:rowOff>
    </xdr:from>
    <xdr:to>
      <xdr:col>24</xdr:col>
      <xdr:colOff>152400</xdr:colOff>
      <xdr:row>91</xdr:row>
      <xdr:rowOff>8813</xdr:rowOff>
    </xdr:to>
    <xdr:cxnSp macro="">
      <xdr:nvCxnSpPr>
        <xdr:cNvPr id="230" name="直線コネクタ 229"/>
        <xdr:cNvCxnSpPr/>
      </xdr:nvCxnSpPr>
      <xdr:spPr>
        <a:xfrm>
          <a:off x="4546600" y="1561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48985</xdr:rowOff>
    </xdr:from>
    <xdr:to>
      <xdr:col>24</xdr:col>
      <xdr:colOff>63500</xdr:colOff>
      <xdr:row>97</xdr:row>
      <xdr:rowOff>93866</xdr:rowOff>
    </xdr:to>
    <xdr:cxnSp macro="">
      <xdr:nvCxnSpPr>
        <xdr:cNvPr id="231" name="直線コネクタ 230"/>
        <xdr:cNvCxnSpPr/>
      </xdr:nvCxnSpPr>
      <xdr:spPr>
        <a:xfrm flipV="1">
          <a:off x="3797300" y="16679635"/>
          <a:ext cx="838200" cy="4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134408</xdr:rowOff>
    </xdr:from>
    <xdr:ext cx="534377" cy="259045"/>
    <xdr:sp macro="" textlink="">
      <xdr:nvSpPr>
        <xdr:cNvPr id="232" name="扶助費平均値テキスト"/>
        <xdr:cNvSpPr txBox="1"/>
      </xdr:nvSpPr>
      <xdr:spPr>
        <a:xfrm>
          <a:off x="4686300" y="16250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111531</xdr:rowOff>
    </xdr:from>
    <xdr:to>
      <xdr:col>24</xdr:col>
      <xdr:colOff>114300</xdr:colOff>
      <xdr:row>96</xdr:row>
      <xdr:rowOff>41681</xdr:rowOff>
    </xdr:to>
    <xdr:sp macro="" textlink="">
      <xdr:nvSpPr>
        <xdr:cNvPr id="233" name="フローチャート: 判断 232"/>
        <xdr:cNvSpPr/>
      </xdr:nvSpPr>
      <xdr:spPr>
        <a:xfrm>
          <a:off x="45847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62891</xdr:rowOff>
    </xdr:from>
    <xdr:to>
      <xdr:col>19</xdr:col>
      <xdr:colOff>177800</xdr:colOff>
      <xdr:row>97</xdr:row>
      <xdr:rowOff>93866</xdr:rowOff>
    </xdr:to>
    <xdr:cxnSp macro="">
      <xdr:nvCxnSpPr>
        <xdr:cNvPr id="234" name="直線コネクタ 233"/>
        <xdr:cNvCxnSpPr/>
      </xdr:nvCxnSpPr>
      <xdr:spPr>
        <a:xfrm>
          <a:off x="2908300" y="16693541"/>
          <a:ext cx="889000" cy="3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158635</xdr:rowOff>
    </xdr:from>
    <xdr:to>
      <xdr:col>20</xdr:col>
      <xdr:colOff>38100</xdr:colOff>
      <xdr:row>96</xdr:row>
      <xdr:rowOff>88785</xdr:rowOff>
    </xdr:to>
    <xdr:sp macro="" textlink="">
      <xdr:nvSpPr>
        <xdr:cNvPr id="235" name="フローチャート: 判断 234"/>
        <xdr:cNvSpPr/>
      </xdr:nvSpPr>
      <xdr:spPr>
        <a:xfrm>
          <a:off x="3746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105312</xdr:rowOff>
    </xdr:from>
    <xdr:ext cx="534377" cy="259045"/>
    <xdr:sp macro="" textlink="">
      <xdr:nvSpPr>
        <xdr:cNvPr id="236" name="テキスト ボックス 235"/>
        <xdr:cNvSpPr txBox="1"/>
      </xdr:nvSpPr>
      <xdr:spPr>
        <a:xfrm>
          <a:off x="3530111" y="1622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62891</xdr:rowOff>
    </xdr:from>
    <xdr:to>
      <xdr:col>15</xdr:col>
      <xdr:colOff>50800</xdr:colOff>
      <xdr:row>97</xdr:row>
      <xdr:rowOff>65291</xdr:rowOff>
    </xdr:to>
    <xdr:cxnSp macro="">
      <xdr:nvCxnSpPr>
        <xdr:cNvPr id="237" name="直線コネクタ 236"/>
        <xdr:cNvCxnSpPr/>
      </xdr:nvCxnSpPr>
      <xdr:spPr>
        <a:xfrm flipV="1">
          <a:off x="2019300" y="16693541"/>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152743</xdr:rowOff>
    </xdr:from>
    <xdr:to>
      <xdr:col>15</xdr:col>
      <xdr:colOff>101600</xdr:colOff>
      <xdr:row>96</xdr:row>
      <xdr:rowOff>82893</xdr:rowOff>
    </xdr:to>
    <xdr:sp macro="" textlink="">
      <xdr:nvSpPr>
        <xdr:cNvPr id="238" name="フローチャート: 判断 237"/>
        <xdr:cNvSpPr/>
      </xdr:nvSpPr>
      <xdr:spPr>
        <a:xfrm>
          <a:off x="2857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99420</xdr:rowOff>
    </xdr:from>
    <xdr:ext cx="534377" cy="259045"/>
    <xdr:sp macro="" textlink="">
      <xdr:nvSpPr>
        <xdr:cNvPr id="239" name="テキスト ボックス 238"/>
        <xdr:cNvSpPr txBox="1"/>
      </xdr:nvSpPr>
      <xdr:spPr>
        <a:xfrm>
          <a:off x="2641111" y="162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65291</xdr:rowOff>
    </xdr:from>
    <xdr:to>
      <xdr:col>10</xdr:col>
      <xdr:colOff>114300</xdr:colOff>
      <xdr:row>97</xdr:row>
      <xdr:rowOff>136880</xdr:rowOff>
    </xdr:to>
    <xdr:cxnSp macro="">
      <xdr:nvCxnSpPr>
        <xdr:cNvPr id="240" name="直線コネクタ 239"/>
        <xdr:cNvCxnSpPr/>
      </xdr:nvCxnSpPr>
      <xdr:spPr>
        <a:xfrm flipV="1">
          <a:off x="1130300" y="16695941"/>
          <a:ext cx="889000" cy="7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4927</xdr:rowOff>
    </xdr:from>
    <xdr:to>
      <xdr:col>10</xdr:col>
      <xdr:colOff>165100</xdr:colOff>
      <xdr:row>96</xdr:row>
      <xdr:rowOff>106527</xdr:rowOff>
    </xdr:to>
    <xdr:sp macro="" textlink="">
      <xdr:nvSpPr>
        <xdr:cNvPr id="241" name="フローチャート: 判断 240"/>
        <xdr:cNvSpPr/>
      </xdr:nvSpPr>
      <xdr:spPr>
        <a:xfrm>
          <a:off x="1968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123054</xdr:rowOff>
    </xdr:from>
    <xdr:ext cx="534377" cy="259045"/>
    <xdr:sp macro="" textlink="">
      <xdr:nvSpPr>
        <xdr:cNvPr id="242" name="テキスト ボックス 241"/>
        <xdr:cNvSpPr txBox="1"/>
      </xdr:nvSpPr>
      <xdr:spPr>
        <a:xfrm>
          <a:off x="1752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62218</xdr:rowOff>
    </xdr:from>
    <xdr:to>
      <xdr:col>6</xdr:col>
      <xdr:colOff>38100</xdr:colOff>
      <xdr:row>96</xdr:row>
      <xdr:rowOff>163818</xdr:rowOff>
    </xdr:to>
    <xdr:sp macro="" textlink="">
      <xdr:nvSpPr>
        <xdr:cNvPr id="243" name="フローチャート: 判断 242"/>
        <xdr:cNvSpPr/>
      </xdr:nvSpPr>
      <xdr:spPr>
        <a:xfrm>
          <a:off x="1079500" y="16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8895</xdr:rowOff>
    </xdr:from>
    <xdr:ext cx="534377" cy="259045"/>
    <xdr:sp macro="" textlink="">
      <xdr:nvSpPr>
        <xdr:cNvPr id="244" name="テキスト ボックス 243"/>
        <xdr:cNvSpPr txBox="1"/>
      </xdr:nvSpPr>
      <xdr:spPr>
        <a:xfrm>
          <a:off x="863111" y="1629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169635</xdr:rowOff>
    </xdr:from>
    <xdr:to>
      <xdr:col>24</xdr:col>
      <xdr:colOff>114300</xdr:colOff>
      <xdr:row>97</xdr:row>
      <xdr:rowOff>99785</xdr:rowOff>
    </xdr:to>
    <xdr:sp macro="" textlink="">
      <xdr:nvSpPr>
        <xdr:cNvPr id="250" name="楕円 249"/>
        <xdr:cNvSpPr/>
      </xdr:nvSpPr>
      <xdr:spPr>
        <a:xfrm>
          <a:off x="4584700" y="1662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148062</xdr:rowOff>
    </xdr:from>
    <xdr:ext cx="534377" cy="259045"/>
    <xdr:sp macro="" textlink="">
      <xdr:nvSpPr>
        <xdr:cNvPr id="251" name="扶助費該当値テキスト"/>
        <xdr:cNvSpPr txBox="1"/>
      </xdr:nvSpPr>
      <xdr:spPr>
        <a:xfrm>
          <a:off x="4686300" y="1660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43066</xdr:rowOff>
    </xdr:from>
    <xdr:to>
      <xdr:col>20</xdr:col>
      <xdr:colOff>38100</xdr:colOff>
      <xdr:row>97</xdr:row>
      <xdr:rowOff>144666</xdr:rowOff>
    </xdr:to>
    <xdr:sp macro="" textlink="">
      <xdr:nvSpPr>
        <xdr:cNvPr id="252" name="楕円 251"/>
        <xdr:cNvSpPr/>
      </xdr:nvSpPr>
      <xdr:spPr>
        <a:xfrm>
          <a:off x="3746500" y="1667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135793</xdr:rowOff>
    </xdr:from>
    <xdr:ext cx="534377" cy="259045"/>
    <xdr:sp macro="" textlink="">
      <xdr:nvSpPr>
        <xdr:cNvPr id="253" name="テキスト ボックス 252"/>
        <xdr:cNvSpPr txBox="1"/>
      </xdr:nvSpPr>
      <xdr:spPr>
        <a:xfrm>
          <a:off x="3530111" y="1676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12091</xdr:rowOff>
    </xdr:from>
    <xdr:to>
      <xdr:col>15</xdr:col>
      <xdr:colOff>101600</xdr:colOff>
      <xdr:row>97</xdr:row>
      <xdr:rowOff>113691</xdr:rowOff>
    </xdr:to>
    <xdr:sp macro="" textlink="">
      <xdr:nvSpPr>
        <xdr:cNvPr id="254" name="楕円 253"/>
        <xdr:cNvSpPr/>
      </xdr:nvSpPr>
      <xdr:spPr>
        <a:xfrm>
          <a:off x="2857500" y="1664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104818</xdr:rowOff>
    </xdr:from>
    <xdr:ext cx="534377" cy="259045"/>
    <xdr:sp macro="" textlink="">
      <xdr:nvSpPr>
        <xdr:cNvPr id="255" name="テキスト ボックス 254"/>
        <xdr:cNvSpPr txBox="1"/>
      </xdr:nvSpPr>
      <xdr:spPr>
        <a:xfrm>
          <a:off x="2641111" y="1673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14491</xdr:rowOff>
    </xdr:from>
    <xdr:to>
      <xdr:col>10</xdr:col>
      <xdr:colOff>165100</xdr:colOff>
      <xdr:row>97</xdr:row>
      <xdr:rowOff>116091</xdr:rowOff>
    </xdr:to>
    <xdr:sp macro="" textlink="">
      <xdr:nvSpPr>
        <xdr:cNvPr id="256" name="楕円 255"/>
        <xdr:cNvSpPr/>
      </xdr:nvSpPr>
      <xdr:spPr>
        <a:xfrm>
          <a:off x="1968500" y="1664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107218</xdr:rowOff>
    </xdr:from>
    <xdr:ext cx="534377" cy="259045"/>
    <xdr:sp macro="" textlink="">
      <xdr:nvSpPr>
        <xdr:cNvPr id="257" name="テキスト ボックス 256"/>
        <xdr:cNvSpPr txBox="1"/>
      </xdr:nvSpPr>
      <xdr:spPr>
        <a:xfrm>
          <a:off x="1752111" y="1673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86080</xdr:rowOff>
    </xdr:from>
    <xdr:to>
      <xdr:col>6</xdr:col>
      <xdr:colOff>38100</xdr:colOff>
      <xdr:row>98</xdr:row>
      <xdr:rowOff>16230</xdr:rowOff>
    </xdr:to>
    <xdr:sp macro="" textlink="">
      <xdr:nvSpPr>
        <xdr:cNvPr id="258" name="楕円 257"/>
        <xdr:cNvSpPr/>
      </xdr:nvSpPr>
      <xdr:spPr>
        <a:xfrm>
          <a:off x="1079500" y="1671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7357</xdr:rowOff>
    </xdr:from>
    <xdr:ext cx="534377" cy="259045"/>
    <xdr:sp macro="" textlink="">
      <xdr:nvSpPr>
        <xdr:cNvPr id="259" name="テキスト ボックス 258"/>
        <xdr:cNvSpPr txBox="1"/>
      </xdr:nvSpPr>
      <xdr:spPr>
        <a:xfrm>
          <a:off x="863111" y="1680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34050</xdr:rowOff>
    </xdr:from>
    <xdr:to>
      <xdr:col>54</xdr:col>
      <xdr:colOff>189865</xdr:colOff>
      <xdr:row>37</xdr:row>
      <xdr:rowOff>164206</xdr:rowOff>
    </xdr:to>
    <xdr:cxnSp macro="">
      <xdr:nvCxnSpPr>
        <xdr:cNvPr id="281" name="直線コネクタ 280"/>
        <xdr:cNvCxnSpPr/>
      </xdr:nvCxnSpPr>
      <xdr:spPr>
        <a:xfrm flipV="1">
          <a:off x="10475595" y="5520450"/>
          <a:ext cx="1270" cy="987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168033</xdr:rowOff>
    </xdr:from>
    <xdr:ext cx="534377" cy="259045"/>
    <xdr:sp macro="" textlink="">
      <xdr:nvSpPr>
        <xdr:cNvPr id="282" name="補助費等最小値テキスト"/>
        <xdr:cNvSpPr txBox="1"/>
      </xdr:nvSpPr>
      <xdr:spPr>
        <a:xfrm>
          <a:off x="10528300" y="651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164206</xdr:rowOff>
    </xdr:from>
    <xdr:to>
      <xdr:col>55</xdr:col>
      <xdr:colOff>88900</xdr:colOff>
      <xdr:row>37</xdr:row>
      <xdr:rowOff>164206</xdr:rowOff>
    </xdr:to>
    <xdr:cxnSp macro="">
      <xdr:nvCxnSpPr>
        <xdr:cNvPr id="283" name="直線コネクタ 282"/>
        <xdr:cNvCxnSpPr/>
      </xdr:nvCxnSpPr>
      <xdr:spPr>
        <a:xfrm>
          <a:off x="10388600" y="650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152177</xdr:rowOff>
    </xdr:from>
    <xdr:ext cx="599010" cy="259045"/>
    <xdr:sp macro="" textlink="">
      <xdr:nvSpPr>
        <xdr:cNvPr id="284" name="補助費等最大値テキスト"/>
        <xdr:cNvSpPr txBox="1"/>
      </xdr:nvSpPr>
      <xdr:spPr>
        <a:xfrm>
          <a:off x="10528300" y="529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34050</xdr:rowOff>
    </xdr:from>
    <xdr:to>
      <xdr:col>55</xdr:col>
      <xdr:colOff>88900</xdr:colOff>
      <xdr:row>32</xdr:row>
      <xdr:rowOff>34050</xdr:rowOff>
    </xdr:to>
    <xdr:cxnSp macro="">
      <xdr:nvCxnSpPr>
        <xdr:cNvPr id="285" name="直線コネクタ 284"/>
        <xdr:cNvCxnSpPr/>
      </xdr:nvCxnSpPr>
      <xdr:spPr>
        <a:xfrm>
          <a:off x="10388600" y="552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22922</xdr:rowOff>
    </xdr:from>
    <xdr:to>
      <xdr:col>55</xdr:col>
      <xdr:colOff>0</xdr:colOff>
      <xdr:row>36</xdr:row>
      <xdr:rowOff>47739</xdr:rowOff>
    </xdr:to>
    <xdr:cxnSp macro="">
      <xdr:nvCxnSpPr>
        <xdr:cNvPr id="286" name="直線コネクタ 285"/>
        <xdr:cNvCxnSpPr/>
      </xdr:nvCxnSpPr>
      <xdr:spPr>
        <a:xfrm>
          <a:off x="9639300" y="6195122"/>
          <a:ext cx="838200" cy="2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7027</xdr:rowOff>
    </xdr:from>
    <xdr:ext cx="534377" cy="259045"/>
    <xdr:sp macro="" textlink="">
      <xdr:nvSpPr>
        <xdr:cNvPr id="287" name="補助費等平均値テキスト"/>
        <xdr:cNvSpPr txBox="1"/>
      </xdr:nvSpPr>
      <xdr:spPr>
        <a:xfrm>
          <a:off x="10528300" y="6179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28600</xdr:rowOff>
    </xdr:from>
    <xdr:to>
      <xdr:col>55</xdr:col>
      <xdr:colOff>50800</xdr:colOff>
      <xdr:row>36</xdr:row>
      <xdr:rowOff>130200</xdr:rowOff>
    </xdr:to>
    <xdr:sp macro="" textlink="">
      <xdr:nvSpPr>
        <xdr:cNvPr id="288" name="フローチャート: 判断 287"/>
        <xdr:cNvSpPr/>
      </xdr:nvSpPr>
      <xdr:spPr>
        <a:xfrm>
          <a:off x="104267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22922</xdr:rowOff>
    </xdr:from>
    <xdr:to>
      <xdr:col>50</xdr:col>
      <xdr:colOff>114300</xdr:colOff>
      <xdr:row>36</xdr:row>
      <xdr:rowOff>101848</xdr:rowOff>
    </xdr:to>
    <xdr:cxnSp macro="">
      <xdr:nvCxnSpPr>
        <xdr:cNvPr id="289" name="直線コネクタ 288"/>
        <xdr:cNvCxnSpPr/>
      </xdr:nvCxnSpPr>
      <xdr:spPr>
        <a:xfrm flipV="1">
          <a:off x="8750300" y="6195122"/>
          <a:ext cx="889000" cy="7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35206</xdr:rowOff>
    </xdr:from>
    <xdr:to>
      <xdr:col>50</xdr:col>
      <xdr:colOff>165100</xdr:colOff>
      <xdr:row>36</xdr:row>
      <xdr:rowOff>136806</xdr:rowOff>
    </xdr:to>
    <xdr:sp macro="" textlink="">
      <xdr:nvSpPr>
        <xdr:cNvPr id="290" name="フローチャート: 判断 289"/>
        <xdr:cNvSpPr/>
      </xdr:nvSpPr>
      <xdr:spPr>
        <a:xfrm>
          <a:off x="9588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127933</xdr:rowOff>
    </xdr:from>
    <xdr:ext cx="534377" cy="259045"/>
    <xdr:sp macro="" textlink="">
      <xdr:nvSpPr>
        <xdr:cNvPr id="291" name="テキスト ボックス 290"/>
        <xdr:cNvSpPr txBox="1"/>
      </xdr:nvSpPr>
      <xdr:spPr>
        <a:xfrm>
          <a:off x="9372111" y="630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13838</xdr:rowOff>
    </xdr:from>
    <xdr:to>
      <xdr:col>45</xdr:col>
      <xdr:colOff>177800</xdr:colOff>
      <xdr:row>36</xdr:row>
      <xdr:rowOff>101848</xdr:rowOff>
    </xdr:to>
    <xdr:cxnSp macro="">
      <xdr:nvCxnSpPr>
        <xdr:cNvPr id="292" name="直線コネクタ 291"/>
        <xdr:cNvCxnSpPr/>
      </xdr:nvCxnSpPr>
      <xdr:spPr>
        <a:xfrm>
          <a:off x="7861300" y="6186038"/>
          <a:ext cx="889000" cy="8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60832</xdr:rowOff>
    </xdr:from>
    <xdr:to>
      <xdr:col>46</xdr:col>
      <xdr:colOff>38100</xdr:colOff>
      <xdr:row>36</xdr:row>
      <xdr:rowOff>162432</xdr:rowOff>
    </xdr:to>
    <xdr:sp macro="" textlink="">
      <xdr:nvSpPr>
        <xdr:cNvPr id="293" name="フローチャート: 判断 292"/>
        <xdr:cNvSpPr/>
      </xdr:nvSpPr>
      <xdr:spPr>
        <a:xfrm>
          <a:off x="8699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153559</xdr:rowOff>
    </xdr:from>
    <xdr:ext cx="534377" cy="259045"/>
    <xdr:sp macro="" textlink="">
      <xdr:nvSpPr>
        <xdr:cNvPr id="294" name="テキスト ボックス 293"/>
        <xdr:cNvSpPr txBox="1"/>
      </xdr:nvSpPr>
      <xdr:spPr>
        <a:xfrm>
          <a:off x="8483111" y="63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13838</xdr:rowOff>
    </xdr:from>
    <xdr:to>
      <xdr:col>41</xdr:col>
      <xdr:colOff>50800</xdr:colOff>
      <xdr:row>36</xdr:row>
      <xdr:rowOff>64518</xdr:rowOff>
    </xdr:to>
    <xdr:cxnSp macro="">
      <xdr:nvCxnSpPr>
        <xdr:cNvPr id="295" name="直線コネクタ 294"/>
        <xdr:cNvCxnSpPr/>
      </xdr:nvCxnSpPr>
      <xdr:spPr>
        <a:xfrm flipV="1">
          <a:off x="6972300" y="6186038"/>
          <a:ext cx="889000" cy="5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72884</xdr:rowOff>
    </xdr:from>
    <xdr:to>
      <xdr:col>41</xdr:col>
      <xdr:colOff>101600</xdr:colOff>
      <xdr:row>37</xdr:row>
      <xdr:rowOff>3034</xdr:rowOff>
    </xdr:to>
    <xdr:sp macro="" textlink="">
      <xdr:nvSpPr>
        <xdr:cNvPr id="296" name="フローチャート: 判断 295"/>
        <xdr:cNvSpPr/>
      </xdr:nvSpPr>
      <xdr:spPr>
        <a:xfrm>
          <a:off x="7810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165611</xdr:rowOff>
    </xdr:from>
    <xdr:ext cx="534377" cy="259045"/>
    <xdr:sp macro="" textlink="">
      <xdr:nvSpPr>
        <xdr:cNvPr id="297" name="テキスト ボックス 296"/>
        <xdr:cNvSpPr txBox="1"/>
      </xdr:nvSpPr>
      <xdr:spPr>
        <a:xfrm>
          <a:off x="7594111" y="63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75998</xdr:rowOff>
    </xdr:from>
    <xdr:to>
      <xdr:col>36</xdr:col>
      <xdr:colOff>165100</xdr:colOff>
      <xdr:row>37</xdr:row>
      <xdr:rowOff>6148</xdr:rowOff>
    </xdr:to>
    <xdr:sp macro="" textlink="">
      <xdr:nvSpPr>
        <xdr:cNvPr id="298" name="フローチャート: 判断 297"/>
        <xdr:cNvSpPr/>
      </xdr:nvSpPr>
      <xdr:spPr>
        <a:xfrm>
          <a:off x="6921500" y="624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168725</xdr:rowOff>
    </xdr:from>
    <xdr:ext cx="534377" cy="259045"/>
    <xdr:sp macro="" textlink="">
      <xdr:nvSpPr>
        <xdr:cNvPr id="299" name="テキスト ボックス 298"/>
        <xdr:cNvSpPr txBox="1"/>
      </xdr:nvSpPr>
      <xdr:spPr>
        <a:xfrm>
          <a:off x="6705111" y="634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168389</xdr:rowOff>
    </xdr:from>
    <xdr:to>
      <xdr:col>55</xdr:col>
      <xdr:colOff>50800</xdr:colOff>
      <xdr:row>36</xdr:row>
      <xdr:rowOff>98539</xdr:rowOff>
    </xdr:to>
    <xdr:sp macro="" textlink="">
      <xdr:nvSpPr>
        <xdr:cNvPr id="305" name="楕円 304"/>
        <xdr:cNvSpPr/>
      </xdr:nvSpPr>
      <xdr:spPr>
        <a:xfrm>
          <a:off x="10426700" y="616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19816</xdr:rowOff>
    </xdr:from>
    <xdr:ext cx="534377" cy="259045"/>
    <xdr:sp macro="" textlink="">
      <xdr:nvSpPr>
        <xdr:cNvPr id="306" name="補助費等該当値テキスト"/>
        <xdr:cNvSpPr txBox="1"/>
      </xdr:nvSpPr>
      <xdr:spPr>
        <a:xfrm>
          <a:off x="10528300" y="602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143572</xdr:rowOff>
    </xdr:from>
    <xdr:to>
      <xdr:col>50</xdr:col>
      <xdr:colOff>165100</xdr:colOff>
      <xdr:row>36</xdr:row>
      <xdr:rowOff>73722</xdr:rowOff>
    </xdr:to>
    <xdr:sp macro="" textlink="">
      <xdr:nvSpPr>
        <xdr:cNvPr id="307" name="楕円 306"/>
        <xdr:cNvSpPr/>
      </xdr:nvSpPr>
      <xdr:spPr>
        <a:xfrm>
          <a:off x="9588500" y="614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90249</xdr:rowOff>
    </xdr:from>
    <xdr:ext cx="599010" cy="259045"/>
    <xdr:sp macro="" textlink="">
      <xdr:nvSpPr>
        <xdr:cNvPr id="308" name="テキスト ボックス 307"/>
        <xdr:cNvSpPr txBox="1"/>
      </xdr:nvSpPr>
      <xdr:spPr>
        <a:xfrm>
          <a:off x="9339795" y="5919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51048</xdr:rowOff>
    </xdr:from>
    <xdr:to>
      <xdr:col>46</xdr:col>
      <xdr:colOff>38100</xdr:colOff>
      <xdr:row>36</xdr:row>
      <xdr:rowOff>152648</xdr:rowOff>
    </xdr:to>
    <xdr:sp macro="" textlink="">
      <xdr:nvSpPr>
        <xdr:cNvPr id="309" name="楕円 308"/>
        <xdr:cNvSpPr/>
      </xdr:nvSpPr>
      <xdr:spPr>
        <a:xfrm>
          <a:off x="8699500" y="622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169175</xdr:rowOff>
    </xdr:from>
    <xdr:ext cx="534377" cy="259045"/>
    <xdr:sp macro="" textlink="">
      <xdr:nvSpPr>
        <xdr:cNvPr id="310" name="テキスト ボックス 309"/>
        <xdr:cNvSpPr txBox="1"/>
      </xdr:nvSpPr>
      <xdr:spPr>
        <a:xfrm>
          <a:off x="8483111" y="599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134488</xdr:rowOff>
    </xdr:from>
    <xdr:to>
      <xdr:col>41</xdr:col>
      <xdr:colOff>101600</xdr:colOff>
      <xdr:row>36</xdr:row>
      <xdr:rowOff>64638</xdr:rowOff>
    </xdr:to>
    <xdr:sp macro="" textlink="">
      <xdr:nvSpPr>
        <xdr:cNvPr id="311" name="楕円 310"/>
        <xdr:cNvSpPr/>
      </xdr:nvSpPr>
      <xdr:spPr>
        <a:xfrm>
          <a:off x="7810500" y="613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81165</xdr:rowOff>
    </xdr:from>
    <xdr:ext cx="599010" cy="259045"/>
    <xdr:sp macro="" textlink="">
      <xdr:nvSpPr>
        <xdr:cNvPr id="312" name="テキスト ボックス 311"/>
        <xdr:cNvSpPr txBox="1"/>
      </xdr:nvSpPr>
      <xdr:spPr>
        <a:xfrm>
          <a:off x="7561795" y="591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13718</xdr:rowOff>
    </xdr:from>
    <xdr:to>
      <xdr:col>36</xdr:col>
      <xdr:colOff>165100</xdr:colOff>
      <xdr:row>36</xdr:row>
      <xdr:rowOff>115318</xdr:rowOff>
    </xdr:to>
    <xdr:sp macro="" textlink="">
      <xdr:nvSpPr>
        <xdr:cNvPr id="313" name="楕円 312"/>
        <xdr:cNvSpPr/>
      </xdr:nvSpPr>
      <xdr:spPr>
        <a:xfrm>
          <a:off x="6921500" y="618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131845</xdr:rowOff>
    </xdr:from>
    <xdr:ext cx="534377" cy="259045"/>
    <xdr:sp macro="" textlink="">
      <xdr:nvSpPr>
        <xdr:cNvPr id="314" name="テキスト ボックス 313"/>
        <xdr:cNvSpPr txBox="1"/>
      </xdr:nvSpPr>
      <xdr:spPr>
        <a:xfrm>
          <a:off x="6705111" y="596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8" name="テキスト ボックス 32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0" name="テキスト ボックス 32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13571</xdr:rowOff>
    </xdr:from>
    <xdr:to>
      <xdr:col>54</xdr:col>
      <xdr:colOff>189865</xdr:colOff>
      <xdr:row>59</xdr:row>
      <xdr:rowOff>49524</xdr:rowOff>
    </xdr:to>
    <xdr:cxnSp macro="">
      <xdr:nvCxnSpPr>
        <xdr:cNvPr id="340" name="直線コネクタ 339"/>
        <xdr:cNvCxnSpPr/>
      </xdr:nvCxnSpPr>
      <xdr:spPr>
        <a:xfrm flipV="1">
          <a:off x="10475595" y="8586071"/>
          <a:ext cx="1270" cy="1579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53351</xdr:rowOff>
    </xdr:from>
    <xdr:ext cx="534377" cy="259045"/>
    <xdr:sp macro="" textlink="">
      <xdr:nvSpPr>
        <xdr:cNvPr id="341" name="普通建設事業費最小値テキスト"/>
        <xdr:cNvSpPr txBox="1"/>
      </xdr:nvSpPr>
      <xdr:spPr>
        <a:xfrm>
          <a:off x="10528300" y="1016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49524</xdr:rowOff>
    </xdr:from>
    <xdr:to>
      <xdr:col>55</xdr:col>
      <xdr:colOff>88900</xdr:colOff>
      <xdr:row>59</xdr:row>
      <xdr:rowOff>49524</xdr:rowOff>
    </xdr:to>
    <xdr:cxnSp macro="">
      <xdr:nvCxnSpPr>
        <xdr:cNvPr id="342" name="直線コネクタ 341"/>
        <xdr:cNvCxnSpPr/>
      </xdr:nvCxnSpPr>
      <xdr:spPr>
        <a:xfrm>
          <a:off x="10388600" y="1016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131698</xdr:rowOff>
    </xdr:from>
    <xdr:ext cx="599010" cy="259045"/>
    <xdr:sp macro="" textlink="">
      <xdr:nvSpPr>
        <xdr:cNvPr id="343" name="普通建設事業費最大値テキスト"/>
        <xdr:cNvSpPr txBox="1"/>
      </xdr:nvSpPr>
      <xdr:spPr>
        <a:xfrm>
          <a:off x="10528300" y="8361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13571</xdr:rowOff>
    </xdr:from>
    <xdr:to>
      <xdr:col>55</xdr:col>
      <xdr:colOff>88900</xdr:colOff>
      <xdr:row>50</xdr:row>
      <xdr:rowOff>13571</xdr:rowOff>
    </xdr:to>
    <xdr:cxnSp macro="">
      <xdr:nvCxnSpPr>
        <xdr:cNvPr id="344" name="直線コネクタ 343"/>
        <xdr:cNvCxnSpPr/>
      </xdr:nvCxnSpPr>
      <xdr:spPr>
        <a:xfrm>
          <a:off x="10388600" y="858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44001</xdr:rowOff>
    </xdr:from>
    <xdr:to>
      <xdr:col>55</xdr:col>
      <xdr:colOff>0</xdr:colOff>
      <xdr:row>57</xdr:row>
      <xdr:rowOff>57372</xdr:rowOff>
    </xdr:to>
    <xdr:cxnSp macro="">
      <xdr:nvCxnSpPr>
        <xdr:cNvPr id="345" name="直線コネクタ 344"/>
        <xdr:cNvCxnSpPr/>
      </xdr:nvCxnSpPr>
      <xdr:spPr>
        <a:xfrm flipV="1">
          <a:off x="9639300" y="9645201"/>
          <a:ext cx="838200" cy="18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31763</xdr:rowOff>
    </xdr:from>
    <xdr:ext cx="599010" cy="259045"/>
    <xdr:sp macro="" textlink="">
      <xdr:nvSpPr>
        <xdr:cNvPr id="346" name="普通建設事業費平均値テキスト"/>
        <xdr:cNvSpPr txBox="1"/>
      </xdr:nvSpPr>
      <xdr:spPr>
        <a:xfrm>
          <a:off x="10528300" y="98044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53336</xdr:rowOff>
    </xdr:from>
    <xdr:to>
      <xdr:col>55</xdr:col>
      <xdr:colOff>50800</xdr:colOff>
      <xdr:row>57</xdr:row>
      <xdr:rowOff>154936</xdr:rowOff>
    </xdr:to>
    <xdr:sp macro="" textlink="">
      <xdr:nvSpPr>
        <xdr:cNvPr id="347" name="フローチャート: 判断 346"/>
        <xdr:cNvSpPr/>
      </xdr:nvSpPr>
      <xdr:spPr>
        <a:xfrm>
          <a:off x="10426700" y="982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57372</xdr:rowOff>
    </xdr:from>
    <xdr:to>
      <xdr:col>50</xdr:col>
      <xdr:colOff>114300</xdr:colOff>
      <xdr:row>57</xdr:row>
      <xdr:rowOff>140023</xdr:rowOff>
    </xdr:to>
    <xdr:cxnSp macro="">
      <xdr:nvCxnSpPr>
        <xdr:cNvPr id="348" name="直線コネクタ 347"/>
        <xdr:cNvCxnSpPr/>
      </xdr:nvCxnSpPr>
      <xdr:spPr>
        <a:xfrm flipV="1">
          <a:off x="8750300" y="9830022"/>
          <a:ext cx="889000" cy="8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102525</xdr:rowOff>
    </xdr:from>
    <xdr:to>
      <xdr:col>50</xdr:col>
      <xdr:colOff>165100</xdr:colOff>
      <xdr:row>58</xdr:row>
      <xdr:rowOff>32675</xdr:rowOff>
    </xdr:to>
    <xdr:sp macro="" textlink="">
      <xdr:nvSpPr>
        <xdr:cNvPr id="349" name="フローチャート: 判断 348"/>
        <xdr:cNvSpPr/>
      </xdr:nvSpPr>
      <xdr:spPr>
        <a:xfrm>
          <a:off x="9588500" y="987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23802</xdr:rowOff>
    </xdr:from>
    <xdr:ext cx="534377" cy="259045"/>
    <xdr:sp macro="" textlink="">
      <xdr:nvSpPr>
        <xdr:cNvPr id="350" name="テキスト ボックス 349"/>
        <xdr:cNvSpPr txBox="1"/>
      </xdr:nvSpPr>
      <xdr:spPr>
        <a:xfrm>
          <a:off x="9372111" y="996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140023</xdr:rowOff>
    </xdr:from>
    <xdr:to>
      <xdr:col>45</xdr:col>
      <xdr:colOff>177800</xdr:colOff>
      <xdr:row>58</xdr:row>
      <xdr:rowOff>32235</xdr:rowOff>
    </xdr:to>
    <xdr:cxnSp macro="">
      <xdr:nvCxnSpPr>
        <xdr:cNvPr id="351" name="直線コネクタ 350"/>
        <xdr:cNvCxnSpPr/>
      </xdr:nvCxnSpPr>
      <xdr:spPr>
        <a:xfrm flipV="1">
          <a:off x="7861300" y="9912673"/>
          <a:ext cx="889000" cy="6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96829</xdr:rowOff>
    </xdr:from>
    <xdr:to>
      <xdr:col>46</xdr:col>
      <xdr:colOff>38100</xdr:colOff>
      <xdr:row>58</xdr:row>
      <xdr:rowOff>26979</xdr:rowOff>
    </xdr:to>
    <xdr:sp macro="" textlink="">
      <xdr:nvSpPr>
        <xdr:cNvPr id="352" name="フローチャート: 判断 351"/>
        <xdr:cNvSpPr/>
      </xdr:nvSpPr>
      <xdr:spPr>
        <a:xfrm>
          <a:off x="8699500" y="9869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18106</xdr:rowOff>
    </xdr:from>
    <xdr:ext cx="534377" cy="259045"/>
    <xdr:sp macro="" textlink="">
      <xdr:nvSpPr>
        <xdr:cNvPr id="353" name="テキスト ボックス 352"/>
        <xdr:cNvSpPr txBox="1"/>
      </xdr:nvSpPr>
      <xdr:spPr>
        <a:xfrm>
          <a:off x="8483111" y="996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32235</xdr:rowOff>
    </xdr:from>
    <xdr:to>
      <xdr:col>41</xdr:col>
      <xdr:colOff>50800</xdr:colOff>
      <xdr:row>58</xdr:row>
      <xdr:rowOff>70039</xdr:rowOff>
    </xdr:to>
    <xdr:cxnSp macro="">
      <xdr:nvCxnSpPr>
        <xdr:cNvPr id="354" name="直線コネクタ 353"/>
        <xdr:cNvCxnSpPr/>
      </xdr:nvCxnSpPr>
      <xdr:spPr>
        <a:xfrm flipV="1">
          <a:off x="6972300" y="9976335"/>
          <a:ext cx="889000" cy="3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131466</xdr:rowOff>
    </xdr:from>
    <xdr:to>
      <xdr:col>41</xdr:col>
      <xdr:colOff>101600</xdr:colOff>
      <xdr:row>58</xdr:row>
      <xdr:rowOff>61616</xdr:rowOff>
    </xdr:to>
    <xdr:sp macro="" textlink="">
      <xdr:nvSpPr>
        <xdr:cNvPr id="355" name="フローチャート: 判断 354"/>
        <xdr:cNvSpPr/>
      </xdr:nvSpPr>
      <xdr:spPr>
        <a:xfrm>
          <a:off x="7810500" y="990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78143</xdr:rowOff>
    </xdr:from>
    <xdr:ext cx="534377" cy="259045"/>
    <xdr:sp macro="" textlink="">
      <xdr:nvSpPr>
        <xdr:cNvPr id="356" name="テキスト ボックス 355"/>
        <xdr:cNvSpPr txBox="1"/>
      </xdr:nvSpPr>
      <xdr:spPr>
        <a:xfrm>
          <a:off x="7594111" y="967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142876</xdr:rowOff>
    </xdr:from>
    <xdr:to>
      <xdr:col>36</xdr:col>
      <xdr:colOff>165100</xdr:colOff>
      <xdr:row>58</xdr:row>
      <xdr:rowOff>73026</xdr:rowOff>
    </xdr:to>
    <xdr:sp macro="" textlink="">
      <xdr:nvSpPr>
        <xdr:cNvPr id="357" name="フローチャート: 判断 356"/>
        <xdr:cNvSpPr/>
      </xdr:nvSpPr>
      <xdr:spPr>
        <a:xfrm>
          <a:off x="6921500" y="99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89553</xdr:rowOff>
    </xdr:from>
    <xdr:ext cx="534377" cy="259045"/>
    <xdr:sp macro="" textlink="">
      <xdr:nvSpPr>
        <xdr:cNvPr id="358" name="テキスト ボックス 357"/>
        <xdr:cNvSpPr txBox="1"/>
      </xdr:nvSpPr>
      <xdr:spPr>
        <a:xfrm>
          <a:off x="6705111" y="96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164651</xdr:rowOff>
    </xdr:from>
    <xdr:to>
      <xdr:col>55</xdr:col>
      <xdr:colOff>50800</xdr:colOff>
      <xdr:row>56</xdr:row>
      <xdr:rowOff>94801</xdr:rowOff>
    </xdr:to>
    <xdr:sp macro="" textlink="">
      <xdr:nvSpPr>
        <xdr:cNvPr id="364" name="楕円 363"/>
        <xdr:cNvSpPr/>
      </xdr:nvSpPr>
      <xdr:spPr>
        <a:xfrm>
          <a:off x="10426700" y="959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16078</xdr:rowOff>
    </xdr:from>
    <xdr:ext cx="599010" cy="259045"/>
    <xdr:sp macro="" textlink="">
      <xdr:nvSpPr>
        <xdr:cNvPr id="365" name="普通建設事業費該当値テキスト"/>
        <xdr:cNvSpPr txBox="1"/>
      </xdr:nvSpPr>
      <xdr:spPr>
        <a:xfrm>
          <a:off x="10528300" y="9445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6572</xdr:rowOff>
    </xdr:from>
    <xdr:to>
      <xdr:col>50</xdr:col>
      <xdr:colOff>165100</xdr:colOff>
      <xdr:row>57</xdr:row>
      <xdr:rowOff>108172</xdr:rowOff>
    </xdr:to>
    <xdr:sp macro="" textlink="">
      <xdr:nvSpPr>
        <xdr:cNvPr id="366" name="楕円 365"/>
        <xdr:cNvSpPr/>
      </xdr:nvSpPr>
      <xdr:spPr>
        <a:xfrm>
          <a:off x="9588500" y="977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124699</xdr:rowOff>
    </xdr:from>
    <xdr:ext cx="599010" cy="259045"/>
    <xdr:sp macro="" textlink="">
      <xdr:nvSpPr>
        <xdr:cNvPr id="367" name="テキスト ボックス 366"/>
        <xdr:cNvSpPr txBox="1"/>
      </xdr:nvSpPr>
      <xdr:spPr>
        <a:xfrm>
          <a:off x="9339795" y="9554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89223</xdr:rowOff>
    </xdr:from>
    <xdr:to>
      <xdr:col>46</xdr:col>
      <xdr:colOff>38100</xdr:colOff>
      <xdr:row>58</xdr:row>
      <xdr:rowOff>19373</xdr:rowOff>
    </xdr:to>
    <xdr:sp macro="" textlink="">
      <xdr:nvSpPr>
        <xdr:cNvPr id="368" name="楕円 367"/>
        <xdr:cNvSpPr/>
      </xdr:nvSpPr>
      <xdr:spPr>
        <a:xfrm>
          <a:off x="8699500" y="986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35900</xdr:rowOff>
    </xdr:from>
    <xdr:ext cx="534377" cy="259045"/>
    <xdr:sp macro="" textlink="">
      <xdr:nvSpPr>
        <xdr:cNvPr id="369" name="テキスト ボックス 368"/>
        <xdr:cNvSpPr txBox="1"/>
      </xdr:nvSpPr>
      <xdr:spPr>
        <a:xfrm>
          <a:off x="8483111" y="96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152885</xdr:rowOff>
    </xdr:from>
    <xdr:to>
      <xdr:col>41</xdr:col>
      <xdr:colOff>101600</xdr:colOff>
      <xdr:row>58</xdr:row>
      <xdr:rowOff>83035</xdr:rowOff>
    </xdr:to>
    <xdr:sp macro="" textlink="">
      <xdr:nvSpPr>
        <xdr:cNvPr id="370" name="楕円 369"/>
        <xdr:cNvSpPr/>
      </xdr:nvSpPr>
      <xdr:spPr>
        <a:xfrm>
          <a:off x="7810500" y="992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74162</xdr:rowOff>
    </xdr:from>
    <xdr:ext cx="534377" cy="259045"/>
    <xdr:sp macro="" textlink="">
      <xdr:nvSpPr>
        <xdr:cNvPr id="371" name="テキスト ボックス 370"/>
        <xdr:cNvSpPr txBox="1"/>
      </xdr:nvSpPr>
      <xdr:spPr>
        <a:xfrm>
          <a:off x="7594111" y="1001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19239</xdr:rowOff>
    </xdr:from>
    <xdr:to>
      <xdr:col>36</xdr:col>
      <xdr:colOff>165100</xdr:colOff>
      <xdr:row>58</xdr:row>
      <xdr:rowOff>120839</xdr:rowOff>
    </xdr:to>
    <xdr:sp macro="" textlink="">
      <xdr:nvSpPr>
        <xdr:cNvPr id="372" name="楕円 371"/>
        <xdr:cNvSpPr/>
      </xdr:nvSpPr>
      <xdr:spPr>
        <a:xfrm>
          <a:off x="6921500" y="996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111966</xdr:rowOff>
    </xdr:from>
    <xdr:ext cx="534377" cy="259045"/>
    <xdr:sp macro="" textlink="">
      <xdr:nvSpPr>
        <xdr:cNvPr id="373" name="テキスト ボックス 372"/>
        <xdr:cNvSpPr txBox="1"/>
      </xdr:nvSpPr>
      <xdr:spPr>
        <a:xfrm>
          <a:off x="6705111" y="1005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166681</xdr:rowOff>
    </xdr:from>
    <xdr:to>
      <xdr:col>54</xdr:col>
      <xdr:colOff>189865</xdr:colOff>
      <xdr:row>79</xdr:row>
      <xdr:rowOff>98189</xdr:rowOff>
    </xdr:to>
    <xdr:cxnSp macro="">
      <xdr:nvCxnSpPr>
        <xdr:cNvPr id="399" name="直線コネクタ 398"/>
        <xdr:cNvCxnSpPr/>
      </xdr:nvCxnSpPr>
      <xdr:spPr>
        <a:xfrm flipV="1">
          <a:off x="10475595" y="12168181"/>
          <a:ext cx="1270" cy="147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102016</xdr:rowOff>
    </xdr:from>
    <xdr:ext cx="378565" cy="259045"/>
    <xdr:sp macro="" textlink="">
      <xdr:nvSpPr>
        <xdr:cNvPr id="400" name="普通建設事業費 （ うち新規整備　）最小値テキスト"/>
        <xdr:cNvSpPr txBox="1"/>
      </xdr:nvSpPr>
      <xdr:spPr>
        <a:xfrm>
          <a:off x="10528300" y="13646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98189</xdr:rowOff>
    </xdr:from>
    <xdr:to>
      <xdr:col>55</xdr:col>
      <xdr:colOff>88900</xdr:colOff>
      <xdr:row>79</xdr:row>
      <xdr:rowOff>98189</xdr:rowOff>
    </xdr:to>
    <xdr:cxnSp macro="">
      <xdr:nvCxnSpPr>
        <xdr:cNvPr id="401" name="直線コネクタ 400"/>
        <xdr:cNvCxnSpPr/>
      </xdr:nvCxnSpPr>
      <xdr:spPr>
        <a:xfrm>
          <a:off x="10388600" y="1364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113358</xdr:rowOff>
    </xdr:from>
    <xdr:ext cx="599010" cy="259045"/>
    <xdr:sp macro="" textlink="">
      <xdr:nvSpPr>
        <xdr:cNvPr id="402" name="普通建設事業費 （ うち新規整備　）最大値テキスト"/>
        <xdr:cNvSpPr txBox="1"/>
      </xdr:nvSpPr>
      <xdr:spPr>
        <a:xfrm>
          <a:off x="10528300" y="1194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166681</xdr:rowOff>
    </xdr:from>
    <xdr:to>
      <xdr:col>55</xdr:col>
      <xdr:colOff>88900</xdr:colOff>
      <xdr:row>70</xdr:row>
      <xdr:rowOff>166681</xdr:rowOff>
    </xdr:to>
    <xdr:cxnSp macro="">
      <xdr:nvCxnSpPr>
        <xdr:cNvPr id="403" name="直線コネクタ 402"/>
        <xdr:cNvCxnSpPr/>
      </xdr:nvCxnSpPr>
      <xdr:spPr>
        <a:xfrm>
          <a:off x="10388600" y="12168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28862</xdr:rowOff>
    </xdr:from>
    <xdr:to>
      <xdr:col>55</xdr:col>
      <xdr:colOff>0</xdr:colOff>
      <xdr:row>79</xdr:row>
      <xdr:rowOff>86237</xdr:rowOff>
    </xdr:to>
    <xdr:cxnSp macro="">
      <xdr:nvCxnSpPr>
        <xdr:cNvPr id="404" name="直線コネクタ 403"/>
        <xdr:cNvCxnSpPr/>
      </xdr:nvCxnSpPr>
      <xdr:spPr>
        <a:xfrm flipV="1">
          <a:off x="9639300" y="13573412"/>
          <a:ext cx="838200" cy="5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119425</xdr:rowOff>
    </xdr:from>
    <xdr:ext cx="534377" cy="259045"/>
    <xdr:sp macro="" textlink="">
      <xdr:nvSpPr>
        <xdr:cNvPr id="405" name="普通建設事業費 （ うち新規整備　）平均値テキスト"/>
        <xdr:cNvSpPr txBox="1"/>
      </xdr:nvSpPr>
      <xdr:spPr>
        <a:xfrm>
          <a:off x="10528300" y="13321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96548</xdr:rowOff>
    </xdr:from>
    <xdr:to>
      <xdr:col>55</xdr:col>
      <xdr:colOff>50800</xdr:colOff>
      <xdr:row>79</xdr:row>
      <xdr:rowOff>26698</xdr:rowOff>
    </xdr:to>
    <xdr:sp macro="" textlink="">
      <xdr:nvSpPr>
        <xdr:cNvPr id="406" name="フローチャート: 判断 405"/>
        <xdr:cNvSpPr/>
      </xdr:nvSpPr>
      <xdr:spPr>
        <a:xfrm>
          <a:off x="10426700" y="1346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32649</xdr:rowOff>
    </xdr:from>
    <xdr:to>
      <xdr:col>50</xdr:col>
      <xdr:colOff>114300</xdr:colOff>
      <xdr:row>79</xdr:row>
      <xdr:rowOff>86237</xdr:rowOff>
    </xdr:to>
    <xdr:cxnSp macro="">
      <xdr:nvCxnSpPr>
        <xdr:cNvPr id="407" name="直線コネクタ 406"/>
        <xdr:cNvCxnSpPr/>
      </xdr:nvCxnSpPr>
      <xdr:spPr>
        <a:xfrm>
          <a:off x="8750300" y="13577199"/>
          <a:ext cx="889000" cy="5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134133</xdr:rowOff>
    </xdr:from>
    <xdr:to>
      <xdr:col>50</xdr:col>
      <xdr:colOff>165100</xdr:colOff>
      <xdr:row>79</xdr:row>
      <xdr:rowOff>64283</xdr:rowOff>
    </xdr:to>
    <xdr:sp macro="" textlink="">
      <xdr:nvSpPr>
        <xdr:cNvPr id="408" name="フローチャート: 判断 407"/>
        <xdr:cNvSpPr/>
      </xdr:nvSpPr>
      <xdr:spPr>
        <a:xfrm>
          <a:off x="9588500" y="135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80810</xdr:rowOff>
    </xdr:from>
    <xdr:ext cx="534377" cy="259045"/>
    <xdr:sp macro="" textlink="">
      <xdr:nvSpPr>
        <xdr:cNvPr id="409" name="テキスト ボックス 408"/>
        <xdr:cNvSpPr txBox="1"/>
      </xdr:nvSpPr>
      <xdr:spPr>
        <a:xfrm>
          <a:off x="9372111" y="1328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32649</xdr:rowOff>
    </xdr:from>
    <xdr:to>
      <xdr:col>45</xdr:col>
      <xdr:colOff>177800</xdr:colOff>
      <xdr:row>79</xdr:row>
      <xdr:rowOff>65722</xdr:rowOff>
    </xdr:to>
    <xdr:cxnSp macro="">
      <xdr:nvCxnSpPr>
        <xdr:cNvPr id="410" name="直線コネクタ 409"/>
        <xdr:cNvCxnSpPr/>
      </xdr:nvCxnSpPr>
      <xdr:spPr>
        <a:xfrm flipV="1">
          <a:off x="7861300" y="13577199"/>
          <a:ext cx="889000" cy="3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135018</xdr:rowOff>
    </xdr:from>
    <xdr:to>
      <xdr:col>46</xdr:col>
      <xdr:colOff>38100</xdr:colOff>
      <xdr:row>79</xdr:row>
      <xdr:rowOff>65168</xdr:rowOff>
    </xdr:to>
    <xdr:sp macro="" textlink="">
      <xdr:nvSpPr>
        <xdr:cNvPr id="411" name="フローチャート: 判断 410"/>
        <xdr:cNvSpPr/>
      </xdr:nvSpPr>
      <xdr:spPr>
        <a:xfrm>
          <a:off x="8699500" y="1350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81695</xdr:rowOff>
    </xdr:from>
    <xdr:ext cx="534377" cy="259045"/>
    <xdr:sp macro="" textlink="">
      <xdr:nvSpPr>
        <xdr:cNvPr id="412" name="テキスト ボックス 411"/>
        <xdr:cNvSpPr txBox="1"/>
      </xdr:nvSpPr>
      <xdr:spPr>
        <a:xfrm>
          <a:off x="8483111" y="1328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19013</xdr:rowOff>
    </xdr:from>
    <xdr:to>
      <xdr:col>41</xdr:col>
      <xdr:colOff>50800</xdr:colOff>
      <xdr:row>79</xdr:row>
      <xdr:rowOff>65722</xdr:rowOff>
    </xdr:to>
    <xdr:cxnSp macro="">
      <xdr:nvCxnSpPr>
        <xdr:cNvPr id="413" name="直線コネクタ 412"/>
        <xdr:cNvCxnSpPr/>
      </xdr:nvCxnSpPr>
      <xdr:spPr>
        <a:xfrm>
          <a:off x="6972300" y="13563563"/>
          <a:ext cx="889000" cy="4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145106</xdr:rowOff>
    </xdr:from>
    <xdr:to>
      <xdr:col>41</xdr:col>
      <xdr:colOff>101600</xdr:colOff>
      <xdr:row>79</xdr:row>
      <xdr:rowOff>75256</xdr:rowOff>
    </xdr:to>
    <xdr:sp macro="" textlink="">
      <xdr:nvSpPr>
        <xdr:cNvPr id="414" name="フローチャート: 判断 413"/>
        <xdr:cNvSpPr/>
      </xdr:nvSpPr>
      <xdr:spPr>
        <a:xfrm>
          <a:off x="7810500" y="1351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91783</xdr:rowOff>
    </xdr:from>
    <xdr:ext cx="534377" cy="259045"/>
    <xdr:sp macro="" textlink="">
      <xdr:nvSpPr>
        <xdr:cNvPr id="415" name="テキスト ボックス 414"/>
        <xdr:cNvSpPr txBox="1"/>
      </xdr:nvSpPr>
      <xdr:spPr>
        <a:xfrm>
          <a:off x="7594111" y="1329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126459</xdr:rowOff>
    </xdr:from>
    <xdr:to>
      <xdr:col>36</xdr:col>
      <xdr:colOff>165100</xdr:colOff>
      <xdr:row>79</xdr:row>
      <xdr:rowOff>56609</xdr:rowOff>
    </xdr:to>
    <xdr:sp macro="" textlink="">
      <xdr:nvSpPr>
        <xdr:cNvPr id="416" name="フローチャート: 判断 415"/>
        <xdr:cNvSpPr/>
      </xdr:nvSpPr>
      <xdr:spPr>
        <a:xfrm>
          <a:off x="6921500" y="13499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73136</xdr:rowOff>
    </xdr:from>
    <xdr:ext cx="534377" cy="259045"/>
    <xdr:sp macro="" textlink="">
      <xdr:nvSpPr>
        <xdr:cNvPr id="417" name="テキスト ボックス 416"/>
        <xdr:cNvSpPr txBox="1"/>
      </xdr:nvSpPr>
      <xdr:spPr>
        <a:xfrm>
          <a:off x="6705111" y="1327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149512</xdr:rowOff>
    </xdr:from>
    <xdr:to>
      <xdr:col>55</xdr:col>
      <xdr:colOff>50800</xdr:colOff>
      <xdr:row>79</xdr:row>
      <xdr:rowOff>79662</xdr:rowOff>
    </xdr:to>
    <xdr:sp macro="" textlink="">
      <xdr:nvSpPr>
        <xdr:cNvPr id="423" name="楕円 422"/>
        <xdr:cNvSpPr/>
      </xdr:nvSpPr>
      <xdr:spPr>
        <a:xfrm>
          <a:off x="10426700" y="1352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74976</xdr:rowOff>
    </xdr:from>
    <xdr:ext cx="534377" cy="259045"/>
    <xdr:sp macro="" textlink="">
      <xdr:nvSpPr>
        <xdr:cNvPr id="424" name="普通建設事業費 （ うち新規整備　）該当値テキスト"/>
        <xdr:cNvSpPr txBox="1"/>
      </xdr:nvSpPr>
      <xdr:spPr>
        <a:xfrm>
          <a:off x="10528300" y="1344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35437</xdr:rowOff>
    </xdr:from>
    <xdr:to>
      <xdr:col>50</xdr:col>
      <xdr:colOff>165100</xdr:colOff>
      <xdr:row>79</xdr:row>
      <xdr:rowOff>137037</xdr:rowOff>
    </xdr:to>
    <xdr:sp macro="" textlink="">
      <xdr:nvSpPr>
        <xdr:cNvPr id="425" name="楕円 424"/>
        <xdr:cNvSpPr/>
      </xdr:nvSpPr>
      <xdr:spPr>
        <a:xfrm>
          <a:off x="9588500" y="1357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128164</xdr:rowOff>
    </xdr:from>
    <xdr:ext cx="469744" cy="259045"/>
    <xdr:sp macro="" textlink="">
      <xdr:nvSpPr>
        <xdr:cNvPr id="426" name="テキスト ボックス 425"/>
        <xdr:cNvSpPr txBox="1"/>
      </xdr:nvSpPr>
      <xdr:spPr>
        <a:xfrm>
          <a:off x="9404428" y="1367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153299</xdr:rowOff>
    </xdr:from>
    <xdr:to>
      <xdr:col>46</xdr:col>
      <xdr:colOff>38100</xdr:colOff>
      <xdr:row>79</xdr:row>
      <xdr:rowOff>83449</xdr:rowOff>
    </xdr:to>
    <xdr:sp macro="" textlink="">
      <xdr:nvSpPr>
        <xdr:cNvPr id="427" name="楕円 426"/>
        <xdr:cNvSpPr/>
      </xdr:nvSpPr>
      <xdr:spPr>
        <a:xfrm>
          <a:off x="8699500" y="1352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74576</xdr:rowOff>
    </xdr:from>
    <xdr:ext cx="534377" cy="259045"/>
    <xdr:sp macro="" textlink="">
      <xdr:nvSpPr>
        <xdr:cNvPr id="428" name="テキスト ボックス 427"/>
        <xdr:cNvSpPr txBox="1"/>
      </xdr:nvSpPr>
      <xdr:spPr>
        <a:xfrm>
          <a:off x="8483111" y="1361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14922</xdr:rowOff>
    </xdr:from>
    <xdr:to>
      <xdr:col>41</xdr:col>
      <xdr:colOff>101600</xdr:colOff>
      <xdr:row>79</xdr:row>
      <xdr:rowOff>116522</xdr:rowOff>
    </xdr:to>
    <xdr:sp macro="" textlink="">
      <xdr:nvSpPr>
        <xdr:cNvPr id="429" name="楕円 428"/>
        <xdr:cNvSpPr/>
      </xdr:nvSpPr>
      <xdr:spPr>
        <a:xfrm>
          <a:off x="7810500" y="1355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107649</xdr:rowOff>
    </xdr:from>
    <xdr:ext cx="534377" cy="259045"/>
    <xdr:sp macro="" textlink="">
      <xdr:nvSpPr>
        <xdr:cNvPr id="430" name="テキスト ボックス 429"/>
        <xdr:cNvSpPr txBox="1"/>
      </xdr:nvSpPr>
      <xdr:spPr>
        <a:xfrm>
          <a:off x="7594111" y="1365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139663</xdr:rowOff>
    </xdr:from>
    <xdr:to>
      <xdr:col>36</xdr:col>
      <xdr:colOff>165100</xdr:colOff>
      <xdr:row>79</xdr:row>
      <xdr:rowOff>69813</xdr:rowOff>
    </xdr:to>
    <xdr:sp macro="" textlink="">
      <xdr:nvSpPr>
        <xdr:cNvPr id="431" name="楕円 430"/>
        <xdr:cNvSpPr/>
      </xdr:nvSpPr>
      <xdr:spPr>
        <a:xfrm>
          <a:off x="6921500" y="1351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60940</xdr:rowOff>
    </xdr:from>
    <xdr:ext cx="534377" cy="259045"/>
    <xdr:sp macro="" textlink="">
      <xdr:nvSpPr>
        <xdr:cNvPr id="432" name="テキスト ボックス 431"/>
        <xdr:cNvSpPr txBox="1"/>
      </xdr:nvSpPr>
      <xdr:spPr>
        <a:xfrm>
          <a:off x="6705111" y="1360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39</xdr:rowOff>
    </xdr:from>
    <xdr:to>
      <xdr:col>54</xdr:col>
      <xdr:colOff>189865</xdr:colOff>
      <xdr:row>98</xdr:row>
      <xdr:rowOff>96380</xdr:rowOff>
    </xdr:to>
    <xdr:cxnSp macro="">
      <xdr:nvCxnSpPr>
        <xdr:cNvPr id="454" name="直線コネクタ 453"/>
        <xdr:cNvCxnSpPr/>
      </xdr:nvCxnSpPr>
      <xdr:spPr>
        <a:xfrm flipV="1">
          <a:off x="10475595" y="15773439"/>
          <a:ext cx="1270" cy="1125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100207</xdr:rowOff>
    </xdr:from>
    <xdr:ext cx="469744" cy="259045"/>
    <xdr:sp macro="" textlink="">
      <xdr:nvSpPr>
        <xdr:cNvPr id="455" name="普通建設事業費 （ うち更新整備　）最小値テキスト"/>
        <xdr:cNvSpPr txBox="1"/>
      </xdr:nvSpPr>
      <xdr:spPr>
        <a:xfrm>
          <a:off x="10528300" y="169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96380</xdr:rowOff>
    </xdr:from>
    <xdr:to>
      <xdr:col>55</xdr:col>
      <xdr:colOff>88900</xdr:colOff>
      <xdr:row>98</xdr:row>
      <xdr:rowOff>96380</xdr:rowOff>
    </xdr:to>
    <xdr:cxnSp macro="">
      <xdr:nvCxnSpPr>
        <xdr:cNvPr id="456" name="直線コネクタ 455"/>
        <xdr:cNvCxnSpPr/>
      </xdr:nvCxnSpPr>
      <xdr:spPr>
        <a:xfrm>
          <a:off x="10388600" y="168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118166</xdr:rowOff>
    </xdr:from>
    <xdr:ext cx="599010" cy="259045"/>
    <xdr:sp macro="" textlink="">
      <xdr:nvSpPr>
        <xdr:cNvPr id="457" name="普通建設事業費 （ うち更新整備　）最大値テキスト"/>
        <xdr:cNvSpPr txBox="1"/>
      </xdr:nvSpPr>
      <xdr:spPr>
        <a:xfrm>
          <a:off x="10528300" y="1554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39</xdr:rowOff>
    </xdr:from>
    <xdr:to>
      <xdr:col>55</xdr:col>
      <xdr:colOff>88900</xdr:colOff>
      <xdr:row>92</xdr:row>
      <xdr:rowOff>39</xdr:rowOff>
    </xdr:to>
    <xdr:cxnSp macro="">
      <xdr:nvCxnSpPr>
        <xdr:cNvPr id="458" name="直線コネクタ 457"/>
        <xdr:cNvCxnSpPr/>
      </xdr:nvCxnSpPr>
      <xdr:spPr>
        <a:xfrm>
          <a:off x="10388600" y="1577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161655</xdr:rowOff>
    </xdr:from>
    <xdr:to>
      <xdr:col>55</xdr:col>
      <xdr:colOff>0</xdr:colOff>
      <xdr:row>95</xdr:row>
      <xdr:rowOff>170703</xdr:rowOff>
    </xdr:to>
    <xdr:cxnSp macro="">
      <xdr:nvCxnSpPr>
        <xdr:cNvPr id="459" name="直線コネクタ 458"/>
        <xdr:cNvCxnSpPr/>
      </xdr:nvCxnSpPr>
      <xdr:spPr>
        <a:xfrm flipV="1">
          <a:off x="9639300" y="16277955"/>
          <a:ext cx="838200" cy="18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157263</xdr:rowOff>
    </xdr:from>
    <xdr:ext cx="534377" cy="259045"/>
    <xdr:sp macro="" textlink="">
      <xdr:nvSpPr>
        <xdr:cNvPr id="460" name="普通建設事業費 （ うち更新整備　）平均値テキスト"/>
        <xdr:cNvSpPr txBox="1"/>
      </xdr:nvSpPr>
      <xdr:spPr>
        <a:xfrm>
          <a:off x="10528300" y="16616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7386</xdr:rowOff>
    </xdr:from>
    <xdr:to>
      <xdr:col>55</xdr:col>
      <xdr:colOff>50800</xdr:colOff>
      <xdr:row>97</xdr:row>
      <xdr:rowOff>108986</xdr:rowOff>
    </xdr:to>
    <xdr:sp macro="" textlink="">
      <xdr:nvSpPr>
        <xdr:cNvPr id="461" name="フローチャート: 判断 460"/>
        <xdr:cNvSpPr/>
      </xdr:nvSpPr>
      <xdr:spPr>
        <a:xfrm>
          <a:off x="104267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170703</xdr:rowOff>
    </xdr:from>
    <xdr:to>
      <xdr:col>50</xdr:col>
      <xdr:colOff>114300</xdr:colOff>
      <xdr:row>97</xdr:row>
      <xdr:rowOff>38133</xdr:rowOff>
    </xdr:to>
    <xdr:cxnSp macro="">
      <xdr:nvCxnSpPr>
        <xdr:cNvPr id="462" name="直線コネクタ 461"/>
        <xdr:cNvCxnSpPr/>
      </xdr:nvCxnSpPr>
      <xdr:spPr>
        <a:xfrm flipV="1">
          <a:off x="8750300" y="16458453"/>
          <a:ext cx="889000" cy="21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33240</xdr:rowOff>
    </xdr:from>
    <xdr:to>
      <xdr:col>50</xdr:col>
      <xdr:colOff>165100</xdr:colOff>
      <xdr:row>97</xdr:row>
      <xdr:rowOff>134840</xdr:rowOff>
    </xdr:to>
    <xdr:sp macro="" textlink="">
      <xdr:nvSpPr>
        <xdr:cNvPr id="463" name="フローチャート: 判断 462"/>
        <xdr:cNvSpPr/>
      </xdr:nvSpPr>
      <xdr:spPr>
        <a:xfrm>
          <a:off x="9588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125967</xdr:rowOff>
    </xdr:from>
    <xdr:ext cx="534377" cy="259045"/>
    <xdr:sp macro="" textlink="">
      <xdr:nvSpPr>
        <xdr:cNvPr id="464" name="テキスト ボックス 463"/>
        <xdr:cNvSpPr txBox="1"/>
      </xdr:nvSpPr>
      <xdr:spPr>
        <a:xfrm>
          <a:off x="9372111" y="1675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38133</xdr:rowOff>
    </xdr:from>
    <xdr:to>
      <xdr:col>45</xdr:col>
      <xdr:colOff>177800</xdr:colOff>
      <xdr:row>97</xdr:row>
      <xdr:rowOff>88864</xdr:rowOff>
    </xdr:to>
    <xdr:cxnSp macro="">
      <xdr:nvCxnSpPr>
        <xdr:cNvPr id="465" name="直線コネクタ 464"/>
        <xdr:cNvCxnSpPr/>
      </xdr:nvCxnSpPr>
      <xdr:spPr>
        <a:xfrm flipV="1">
          <a:off x="7861300" y="16668783"/>
          <a:ext cx="889000" cy="5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27589</xdr:rowOff>
    </xdr:from>
    <xdr:to>
      <xdr:col>46</xdr:col>
      <xdr:colOff>38100</xdr:colOff>
      <xdr:row>97</xdr:row>
      <xdr:rowOff>129189</xdr:rowOff>
    </xdr:to>
    <xdr:sp macro="" textlink="">
      <xdr:nvSpPr>
        <xdr:cNvPr id="466" name="フローチャート: 判断 465"/>
        <xdr:cNvSpPr/>
      </xdr:nvSpPr>
      <xdr:spPr>
        <a:xfrm>
          <a:off x="8699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120316</xdr:rowOff>
    </xdr:from>
    <xdr:ext cx="534377" cy="259045"/>
    <xdr:sp macro="" textlink="">
      <xdr:nvSpPr>
        <xdr:cNvPr id="467" name="テキスト ボックス 466"/>
        <xdr:cNvSpPr txBox="1"/>
      </xdr:nvSpPr>
      <xdr:spPr>
        <a:xfrm>
          <a:off x="8483111" y="1675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88864</xdr:rowOff>
    </xdr:from>
    <xdr:to>
      <xdr:col>41</xdr:col>
      <xdr:colOff>50800</xdr:colOff>
      <xdr:row>98</xdr:row>
      <xdr:rowOff>313</xdr:rowOff>
    </xdr:to>
    <xdr:cxnSp macro="">
      <xdr:nvCxnSpPr>
        <xdr:cNvPr id="468" name="直線コネクタ 467"/>
        <xdr:cNvCxnSpPr/>
      </xdr:nvCxnSpPr>
      <xdr:spPr>
        <a:xfrm flipV="1">
          <a:off x="6972300" y="16719514"/>
          <a:ext cx="889000" cy="8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53837</xdr:rowOff>
    </xdr:from>
    <xdr:to>
      <xdr:col>41</xdr:col>
      <xdr:colOff>101600</xdr:colOff>
      <xdr:row>97</xdr:row>
      <xdr:rowOff>155437</xdr:rowOff>
    </xdr:to>
    <xdr:sp macro="" textlink="">
      <xdr:nvSpPr>
        <xdr:cNvPr id="469" name="フローチャート: 判断 468"/>
        <xdr:cNvSpPr/>
      </xdr:nvSpPr>
      <xdr:spPr>
        <a:xfrm>
          <a:off x="7810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146564</xdr:rowOff>
    </xdr:from>
    <xdr:ext cx="534377" cy="259045"/>
    <xdr:sp macro="" textlink="">
      <xdr:nvSpPr>
        <xdr:cNvPr id="470" name="テキスト ボックス 469"/>
        <xdr:cNvSpPr txBox="1"/>
      </xdr:nvSpPr>
      <xdr:spPr>
        <a:xfrm>
          <a:off x="7594111" y="1677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95822</xdr:rowOff>
    </xdr:from>
    <xdr:to>
      <xdr:col>36</xdr:col>
      <xdr:colOff>165100</xdr:colOff>
      <xdr:row>98</xdr:row>
      <xdr:rowOff>25972</xdr:rowOff>
    </xdr:to>
    <xdr:sp macro="" textlink="">
      <xdr:nvSpPr>
        <xdr:cNvPr id="471" name="フローチャート: 判断 470"/>
        <xdr:cNvSpPr/>
      </xdr:nvSpPr>
      <xdr:spPr>
        <a:xfrm>
          <a:off x="6921500" y="167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42499</xdr:rowOff>
    </xdr:from>
    <xdr:ext cx="534377" cy="259045"/>
    <xdr:sp macro="" textlink="">
      <xdr:nvSpPr>
        <xdr:cNvPr id="472" name="テキスト ボックス 471"/>
        <xdr:cNvSpPr txBox="1"/>
      </xdr:nvSpPr>
      <xdr:spPr>
        <a:xfrm>
          <a:off x="6705111" y="1650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110855</xdr:rowOff>
    </xdr:from>
    <xdr:to>
      <xdr:col>55</xdr:col>
      <xdr:colOff>50800</xdr:colOff>
      <xdr:row>95</xdr:row>
      <xdr:rowOff>41005</xdr:rowOff>
    </xdr:to>
    <xdr:sp macro="" textlink="">
      <xdr:nvSpPr>
        <xdr:cNvPr id="478" name="楕円 477"/>
        <xdr:cNvSpPr/>
      </xdr:nvSpPr>
      <xdr:spPr>
        <a:xfrm>
          <a:off x="10426700" y="1622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133732</xdr:rowOff>
    </xdr:from>
    <xdr:ext cx="599010" cy="259045"/>
    <xdr:sp macro="" textlink="">
      <xdr:nvSpPr>
        <xdr:cNvPr id="479" name="普通建設事業費 （ うち更新整備　）該当値テキスト"/>
        <xdr:cNvSpPr txBox="1"/>
      </xdr:nvSpPr>
      <xdr:spPr>
        <a:xfrm>
          <a:off x="10528300" y="16078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119903</xdr:rowOff>
    </xdr:from>
    <xdr:to>
      <xdr:col>50</xdr:col>
      <xdr:colOff>165100</xdr:colOff>
      <xdr:row>96</xdr:row>
      <xdr:rowOff>50053</xdr:rowOff>
    </xdr:to>
    <xdr:sp macro="" textlink="">
      <xdr:nvSpPr>
        <xdr:cNvPr id="480" name="楕円 479"/>
        <xdr:cNvSpPr/>
      </xdr:nvSpPr>
      <xdr:spPr>
        <a:xfrm>
          <a:off x="9588500" y="1640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66580</xdr:rowOff>
    </xdr:from>
    <xdr:ext cx="599010" cy="259045"/>
    <xdr:sp macro="" textlink="">
      <xdr:nvSpPr>
        <xdr:cNvPr id="481" name="テキスト ボックス 480"/>
        <xdr:cNvSpPr txBox="1"/>
      </xdr:nvSpPr>
      <xdr:spPr>
        <a:xfrm>
          <a:off x="9339795" y="16182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158783</xdr:rowOff>
    </xdr:from>
    <xdr:to>
      <xdr:col>46</xdr:col>
      <xdr:colOff>38100</xdr:colOff>
      <xdr:row>97</xdr:row>
      <xdr:rowOff>88933</xdr:rowOff>
    </xdr:to>
    <xdr:sp macro="" textlink="">
      <xdr:nvSpPr>
        <xdr:cNvPr id="482" name="楕円 481"/>
        <xdr:cNvSpPr/>
      </xdr:nvSpPr>
      <xdr:spPr>
        <a:xfrm>
          <a:off x="8699500" y="1661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105460</xdr:rowOff>
    </xdr:from>
    <xdr:ext cx="534377" cy="259045"/>
    <xdr:sp macro="" textlink="">
      <xdr:nvSpPr>
        <xdr:cNvPr id="483" name="テキスト ボックス 482"/>
        <xdr:cNvSpPr txBox="1"/>
      </xdr:nvSpPr>
      <xdr:spPr>
        <a:xfrm>
          <a:off x="8483111" y="1639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38064</xdr:rowOff>
    </xdr:from>
    <xdr:to>
      <xdr:col>41</xdr:col>
      <xdr:colOff>101600</xdr:colOff>
      <xdr:row>97</xdr:row>
      <xdr:rowOff>139664</xdr:rowOff>
    </xdr:to>
    <xdr:sp macro="" textlink="">
      <xdr:nvSpPr>
        <xdr:cNvPr id="484" name="楕円 483"/>
        <xdr:cNvSpPr/>
      </xdr:nvSpPr>
      <xdr:spPr>
        <a:xfrm>
          <a:off x="7810500" y="166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156191</xdr:rowOff>
    </xdr:from>
    <xdr:ext cx="534377" cy="259045"/>
    <xdr:sp macro="" textlink="">
      <xdr:nvSpPr>
        <xdr:cNvPr id="485" name="テキスト ボックス 484"/>
        <xdr:cNvSpPr txBox="1"/>
      </xdr:nvSpPr>
      <xdr:spPr>
        <a:xfrm>
          <a:off x="7594111" y="1644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120963</xdr:rowOff>
    </xdr:from>
    <xdr:to>
      <xdr:col>36</xdr:col>
      <xdr:colOff>165100</xdr:colOff>
      <xdr:row>98</xdr:row>
      <xdr:rowOff>51113</xdr:rowOff>
    </xdr:to>
    <xdr:sp macro="" textlink="">
      <xdr:nvSpPr>
        <xdr:cNvPr id="486" name="楕円 485"/>
        <xdr:cNvSpPr/>
      </xdr:nvSpPr>
      <xdr:spPr>
        <a:xfrm>
          <a:off x="6921500" y="1675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42240</xdr:rowOff>
    </xdr:from>
    <xdr:ext cx="534377" cy="259045"/>
    <xdr:sp macro="" textlink="">
      <xdr:nvSpPr>
        <xdr:cNvPr id="487" name="テキスト ボックス 486"/>
        <xdr:cNvSpPr txBox="1"/>
      </xdr:nvSpPr>
      <xdr:spPr>
        <a:xfrm>
          <a:off x="6705111" y="1684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119443</xdr:rowOff>
    </xdr:from>
    <xdr:to>
      <xdr:col>85</xdr:col>
      <xdr:colOff>126364</xdr:colOff>
      <xdr:row>39</xdr:row>
      <xdr:rowOff>44450</xdr:rowOff>
    </xdr:to>
    <xdr:cxnSp macro="">
      <xdr:nvCxnSpPr>
        <xdr:cNvPr id="511" name="直線コネクタ 510"/>
        <xdr:cNvCxnSpPr/>
      </xdr:nvCxnSpPr>
      <xdr:spPr>
        <a:xfrm flipV="1">
          <a:off x="16317595" y="5434393"/>
          <a:ext cx="1269" cy="1296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66120</xdr:rowOff>
    </xdr:from>
    <xdr:ext cx="599010" cy="259045"/>
    <xdr:sp macro="" textlink="">
      <xdr:nvSpPr>
        <xdr:cNvPr id="514" name="災害復旧事業費最大値テキスト"/>
        <xdr:cNvSpPr txBox="1"/>
      </xdr:nvSpPr>
      <xdr:spPr>
        <a:xfrm>
          <a:off x="16370300" y="520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119443</xdr:rowOff>
    </xdr:from>
    <xdr:to>
      <xdr:col>86</xdr:col>
      <xdr:colOff>25400</xdr:colOff>
      <xdr:row>31</xdr:row>
      <xdr:rowOff>119443</xdr:rowOff>
    </xdr:to>
    <xdr:cxnSp macro="">
      <xdr:nvCxnSpPr>
        <xdr:cNvPr id="515" name="直線コネクタ 514"/>
        <xdr:cNvCxnSpPr/>
      </xdr:nvCxnSpPr>
      <xdr:spPr>
        <a:xfrm>
          <a:off x="16230600" y="543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157467</xdr:rowOff>
    </xdr:from>
    <xdr:to>
      <xdr:col>85</xdr:col>
      <xdr:colOff>127000</xdr:colOff>
      <xdr:row>38</xdr:row>
      <xdr:rowOff>168301</xdr:rowOff>
    </xdr:to>
    <xdr:cxnSp macro="">
      <xdr:nvCxnSpPr>
        <xdr:cNvPr id="516" name="直線コネクタ 515"/>
        <xdr:cNvCxnSpPr/>
      </xdr:nvCxnSpPr>
      <xdr:spPr>
        <a:xfrm>
          <a:off x="15481300" y="6672567"/>
          <a:ext cx="838200" cy="1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104970</xdr:rowOff>
    </xdr:from>
    <xdr:ext cx="469744" cy="259045"/>
    <xdr:sp macro="" textlink="">
      <xdr:nvSpPr>
        <xdr:cNvPr id="517" name="災害復旧事業費平均値テキスト"/>
        <xdr:cNvSpPr txBox="1"/>
      </xdr:nvSpPr>
      <xdr:spPr>
        <a:xfrm>
          <a:off x="16370300" y="6448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82093</xdr:rowOff>
    </xdr:from>
    <xdr:to>
      <xdr:col>85</xdr:col>
      <xdr:colOff>177800</xdr:colOff>
      <xdr:row>39</xdr:row>
      <xdr:rowOff>12243</xdr:rowOff>
    </xdr:to>
    <xdr:sp macro="" textlink="">
      <xdr:nvSpPr>
        <xdr:cNvPr id="518" name="フローチャート: 判断 517"/>
        <xdr:cNvSpPr/>
      </xdr:nvSpPr>
      <xdr:spPr>
        <a:xfrm>
          <a:off x="16268700" y="65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157467</xdr:rowOff>
    </xdr:from>
    <xdr:to>
      <xdr:col>81</xdr:col>
      <xdr:colOff>50800</xdr:colOff>
      <xdr:row>39</xdr:row>
      <xdr:rowOff>7925</xdr:rowOff>
    </xdr:to>
    <xdr:cxnSp macro="">
      <xdr:nvCxnSpPr>
        <xdr:cNvPr id="519" name="直線コネクタ 518"/>
        <xdr:cNvCxnSpPr/>
      </xdr:nvCxnSpPr>
      <xdr:spPr>
        <a:xfrm flipV="1">
          <a:off x="14592300" y="6672567"/>
          <a:ext cx="889000" cy="2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105511</xdr:rowOff>
    </xdr:from>
    <xdr:to>
      <xdr:col>81</xdr:col>
      <xdr:colOff>101600</xdr:colOff>
      <xdr:row>39</xdr:row>
      <xdr:rowOff>35661</xdr:rowOff>
    </xdr:to>
    <xdr:sp macro="" textlink="">
      <xdr:nvSpPr>
        <xdr:cNvPr id="520" name="フローチャート: 判断 519"/>
        <xdr:cNvSpPr/>
      </xdr:nvSpPr>
      <xdr:spPr>
        <a:xfrm>
          <a:off x="15430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52189</xdr:rowOff>
    </xdr:from>
    <xdr:ext cx="469744" cy="259045"/>
    <xdr:sp macro="" textlink="">
      <xdr:nvSpPr>
        <xdr:cNvPr id="521" name="テキスト ボックス 520"/>
        <xdr:cNvSpPr txBox="1"/>
      </xdr:nvSpPr>
      <xdr:spPr>
        <a:xfrm>
          <a:off x="15246428" y="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7925</xdr:rowOff>
    </xdr:from>
    <xdr:to>
      <xdr:col>76</xdr:col>
      <xdr:colOff>114300</xdr:colOff>
      <xdr:row>39</xdr:row>
      <xdr:rowOff>10896</xdr:rowOff>
    </xdr:to>
    <xdr:cxnSp macro="">
      <xdr:nvCxnSpPr>
        <xdr:cNvPr id="522" name="直線コネクタ 521"/>
        <xdr:cNvCxnSpPr/>
      </xdr:nvCxnSpPr>
      <xdr:spPr>
        <a:xfrm flipV="1">
          <a:off x="13703300" y="6694475"/>
          <a:ext cx="8890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145542</xdr:rowOff>
    </xdr:from>
    <xdr:to>
      <xdr:col>76</xdr:col>
      <xdr:colOff>165100</xdr:colOff>
      <xdr:row>39</xdr:row>
      <xdr:rowOff>75692</xdr:rowOff>
    </xdr:to>
    <xdr:sp macro="" textlink="">
      <xdr:nvSpPr>
        <xdr:cNvPr id="523" name="フローチャート: 判断 522"/>
        <xdr:cNvSpPr/>
      </xdr:nvSpPr>
      <xdr:spPr>
        <a:xfrm>
          <a:off x="145415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66819</xdr:rowOff>
    </xdr:from>
    <xdr:ext cx="469744" cy="259045"/>
    <xdr:sp macro="" textlink="">
      <xdr:nvSpPr>
        <xdr:cNvPr id="524" name="テキスト ボックス 523"/>
        <xdr:cNvSpPr txBox="1"/>
      </xdr:nvSpPr>
      <xdr:spPr>
        <a:xfrm>
          <a:off x="14357428" y="675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10896</xdr:rowOff>
    </xdr:from>
    <xdr:to>
      <xdr:col>71</xdr:col>
      <xdr:colOff>177800</xdr:colOff>
      <xdr:row>39</xdr:row>
      <xdr:rowOff>12230</xdr:rowOff>
    </xdr:to>
    <xdr:cxnSp macro="">
      <xdr:nvCxnSpPr>
        <xdr:cNvPr id="525" name="直線コネクタ 524"/>
        <xdr:cNvCxnSpPr/>
      </xdr:nvCxnSpPr>
      <xdr:spPr>
        <a:xfrm flipV="1">
          <a:off x="12814300" y="6697446"/>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123292</xdr:rowOff>
    </xdr:from>
    <xdr:to>
      <xdr:col>72</xdr:col>
      <xdr:colOff>38100</xdr:colOff>
      <xdr:row>39</xdr:row>
      <xdr:rowOff>53442</xdr:rowOff>
    </xdr:to>
    <xdr:sp macro="" textlink="">
      <xdr:nvSpPr>
        <xdr:cNvPr id="526" name="フローチャート: 判断 525"/>
        <xdr:cNvSpPr/>
      </xdr:nvSpPr>
      <xdr:spPr>
        <a:xfrm>
          <a:off x="13652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69969</xdr:rowOff>
    </xdr:from>
    <xdr:ext cx="469744" cy="259045"/>
    <xdr:sp macro="" textlink="">
      <xdr:nvSpPr>
        <xdr:cNvPr id="527" name="テキスト ボックス 526"/>
        <xdr:cNvSpPr txBox="1"/>
      </xdr:nvSpPr>
      <xdr:spPr>
        <a:xfrm>
          <a:off x="13468428" y="641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144411</xdr:rowOff>
    </xdr:from>
    <xdr:to>
      <xdr:col>67</xdr:col>
      <xdr:colOff>101600</xdr:colOff>
      <xdr:row>39</xdr:row>
      <xdr:rowOff>74561</xdr:rowOff>
    </xdr:to>
    <xdr:sp macro="" textlink="">
      <xdr:nvSpPr>
        <xdr:cNvPr id="528" name="フローチャート: 判断 527"/>
        <xdr:cNvSpPr/>
      </xdr:nvSpPr>
      <xdr:spPr>
        <a:xfrm>
          <a:off x="12763500" y="66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65688</xdr:rowOff>
    </xdr:from>
    <xdr:ext cx="469744" cy="259045"/>
    <xdr:sp macro="" textlink="">
      <xdr:nvSpPr>
        <xdr:cNvPr id="529" name="テキスト ボックス 528"/>
        <xdr:cNvSpPr txBox="1"/>
      </xdr:nvSpPr>
      <xdr:spPr>
        <a:xfrm>
          <a:off x="12579428" y="675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117501</xdr:rowOff>
    </xdr:from>
    <xdr:to>
      <xdr:col>85</xdr:col>
      <xdr:colOff>177800</xdr:colOff>
      <xdr:row>39</xdr:row>
      <xdr:rowOff>47651</xdr:rowOff>
    </xdr:to>
    <xdr:sp macro="" textlink="">
      <xdr:nvSpPr>
        <xdr:cNvPr id="535" name="楕円 534"/>
        <xdr:cNvSpPr/>
      </xdr:nvSpPr>
      <xdr:spPr>
        <a:xfrm>
          <a:off x="16268700" y="663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60520</xdr:rowOff>
    </xdr:from>
    <xdr:ext cx="469744" cy="259045"/>
    <xdr:sp macro="" textlink="">
      <xdr:nvSpPr>
        <xdr:cNvPr id="536" name="災害復旧事業費該当値テキスト"/>
        <xdr:cNvSpPr txBox="1"/>
      </xdr:nvSpPr>
      <xdr:spPr>
        <a:xfrm>
          <a:off x="16370300" y="6575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106667</xdr:rowOff>
    </xdr:from>
    <xdr:to>
      <xdr:col>81</xdr:col>
      <xdr:colOff>101600</xdr:colOff>
      <xdr:row>39</xdr:row>
      <xdr:rowOff>36817</xdr:rowOff>
    </xdr:to>
    <xdr:sp macro="" textlink="">
      <xdr:nvSpPr>
        <xdr:cNvPr id="537" name="楕円 536"/>
        <xdr:cNvSpPr/>
      </xdr:nvSpPr>
      <xdr:spPr>
        <a:xfrm>
          <a:off x="15430500" y="662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27944</xdr:rowOff>
    </xdr:from>
    <xdr:ext cx="469744" cy="259045"/>
    <xdr:sp macro="" textlink="">
      <xdr:nvSpPr>
        <xdr:cNvPr id="538" name="テキスト ボックス 537"/>
        <xdr:cNvSpPr txBox="1"/>
      </xdr:nvSpPr>
      <xdr:spPr>
        <a:xfrm>
          <a:off x="15246428" y="671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128575</xdr:rowOff>
    </xdr:from>
    <xdr:to>
      <xdr:col>76</xdr:col>
      <xdr:colOff>165100</xdr:colOff>
      <xdr:row>39</xdr:row>
      <xdr:rowOff>58725</xdr:rowOff>
    </xdr:to>
    <xdr:sp macro="" textlink="">
      <xdr:nvSpPr>
        <xdr:cNvPr id="539" name="楕円 538"/>
        <xdr:cNvSpPr/>
      </xdr:nvSpPr>
      <xdr:spPr>
        <a:xfrm>
          <a:off x="14541500" y="664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75252</xdr:rowOff>
    </xdr:from>
    <xdr:ext cx="469744" cy="259045"/>
    <xdr:sp macro="" textlink="">
      <xdr:nvSpPr>
        <xdr:cNvPr id="540" name="テキスト ボックス 539"/>
        <xdr:cNvSpPr txBox="1"/>
      </xdr:nvSpPr>
      <xdr:spPr>
        <a:xfrm>
          <a:off x="14357428" y="641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131546</xdr:rowOff>
    </xdr:from>
    <xdr:to>
      <xdr:col>72</xdr:col>
      <xdr:colOff>38100</xdr:colOff>
      <xdr:row>39</xdr:row>
      <xdr:rowOff>61696</xdr:rowOff>
    </xdr:to>
    <xdr:sp macro="" textlink="">
      <xdr:nvSpPr>
        <xdr:cNvPr id="541" name="楕円 540"/>
        <xdr:cNvSpPr/>
      </xdr:nvSpPr>
      <xdr:spPr>
        <a:xfrm>
          <a:off x="13652500" y="664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52823</xdr:rowOff>
    </xdr:from>
    <xdr:ext cx="469744" cy="259045"/>
    <xdr:sp macro="" textlink="">
      <xdr:nvSpPr>
        <xdr:cNvPr id="542" name="テキスト ボックス 541"/>
        <xdr:cNvSpPr txBox="1"/>
      </xdr:nvSpPr>
      <xdr:spPr>
        <a:xfrm>
          <a:off x="13468428" y="673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132880</xdr:rowOff>
    </xdr:from>
    <xdr:to>
      <xdr:col>67</xdr:col>
      <xdr:colOff>101600</xdr:colOff>
      <xdr:row>39</xdr:row>
      <xdr:rowOff>63030</xdr:rowOff>
    </xdr:to>
    <xdr:sp macro="" textlink="">
      <xdr:nvSpPr>
        <xdr:cNvPr id="543" name="楕円 542"/>
        <xdr:cNvSpPr/>
      </xdr:nvSpPr>
      <xdr:spPr>
        <a:xfrm>
          <a:off x="12763500" y="664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79557</xdr:rowOff>
    </xdr:from>
    <xdr:ext cx="469744" cy="259045"/>
    <xdr:sp macro="" textlink="">
      <xdr:nvSpPr>
        <xdr:cNvPr id="544" name="テキスト ボックス 543"/>
        <xdr:cNvSpPr txBox="1"/>
      </xdr:nvSpPr>
      <xdr:spPr>
        <a:xfrm>
          <a:off x="12579428" y="642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156060</xdr:rowOff>
    </xdr:from>
    <xdr:to>
      <xdr:col>85</xdr:col>
      <xdr:colOff>126364</xdr:colOff>
      <xdr:row>79</xdr:row>
      <xdr:rowOff>18573</xdr:rowOff>
    </xdr:to>
    <xdr:cxnSp macro="">
      <xdr:nvCxnSpPr>
        <xdr:cNvPr id="617" name="直線コネクタ 616"/>
        <xdr:cNvCxnSpPr/>
      </xdr:nvCxnSpPr>
      <xdr:spPr>
        <a:xfrm flipV="1">
          <a:off x="16317595" y="12329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22400</xdr:rowOff>
    </xdr:from>
    <xdr:ext cx="469744" cy="259045"/>
    <xdr:sp macro="" textlink="">
      <xdr:nvSpPr>
        <xdr:cNvPr id="618" name="公債費最小値テキスト"/>
        <xdr:cNvSpPr txBox="1"/>
      </xdr:nvSpPr>
      <xdr:spPr>
        <a:xfrm>
          <a:off x="16370300" y="1356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18573</xdr:rowOff>
    </xdr:from>
    <xdr:to>
      <xdr:col>86</xdr:col>
      <xdr:colOff>25400</xdr:colOff>
      <xdr:row>79</xdr:row>
      <xdr:rowOff>18573</xdr:rowOff>
    </xdr:to>
    <xdr:cxnSp macro="">
      <xdr:nvCxnSpPr>
        <xdr:cNvPr id="619" name="直線コネクタ 618"/>
        <xdr:cNvCxnSpPr/>
      </xdr:nvCxnSpPr>
      <xdr:spPr>
        <a:xfrm>
          <a:off x="16230600" y="1356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102737</xdr:rowOff>
    </xdr:from>
    <xdr:ext cx="599010" cy="259045"/>
    <xdr:sp macro="" textlink="">
      <xdr:nvSpPr>
        <xdr:cNvPr id="620" name="公債費最大値テキスト"/>
        <xdr:cNvSpPr txBox="1"/>
      </xdr:nvSpPr>
      <xdr:spPr>
        <a:xfrm>
          <a:off x="16370300" y="1210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156060</xdr:rowOff>
    </xdr:from>
    <xdr:to>
      <xdr:col>86</xdr:col>
      <xdr:colOff>25400</xdr:colOff>
      <xdr:row>71</xdr:row>
      <xdr:rowOff>156060</xdr:rowOff>
    </xdr:to>
    <xdr:cxnSp macro="">
      <xdr:nvCxnSpPr>
        <xdr:cNvPr id="621" name="直線コネクタ 620"/>
        <xdr:cNvCxnSpPr/>
      </xdr:nvCxnSpPr>
      <xdr:spPr>
        <a:xfrm>
          <a:off x="16230600" y="123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75158</xdr:rowOff>
    </xdr:from>
    <xdr:to>
      <xdr:col>85</xdr:col>
      <xdr:colOff>127000</xdr:colOff>
      <xdr:row>76</xdr:row>
      <xdr:rowOff>98513</xdr:rowOff>
    </xdr:to>
    <xdr:cxnSp macro="">
      <xdr:nvCxnSpPr>
        <xdr:cNvPr id="622" name="直線コネクタ 621"/>
        <xdr:cNvCxnSpPr/>
      </xdr:nvCxnSpPr>
      <xdr:spPr>
        <a:xfrm flipV="1">
          <a:off x="15481300" y="13105358"/>
          <a:ext cx="838200" cy="2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74528</xdr:rowOff>
    </xdr:from>
    <xdr:ext cx="534377" cy="259045"/>
    <xdr:sp macro="" textlink="">
      <xdr:nvSpPr>
        <xdr:cNvPr id="623" name="公債費平均値テキスト"/>
        <xdr:cNvSpPr txBox="1"/>
      </xdr:nvSpPr>
      <xdr:spPr>
        <a:xfrm>
          <a:off x="16370300" y="13104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96101</xdr:rowOff>
    </xdr:from>
    <xdr:to>
      <xdr:col>85</xdr:col>
      <xdr:colOff>177800</xdr:colOff>
      <xdr:row>77</xdr:row>
      <xdr:rowOff>26251</xdr:rowOff>
    </xdr:to>
    <xdr:sp macro="" textlink="">
      <xdr:nvSpPr>
        <xdr:cNvPr id="624" name="フローチャート: 判断 623"/>
        <xdr:cNvSpPr/>
      </xdr:nvSpPr>
      <xdr:spPr>
        <a:xfrm>
          <a:off x="162687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98513</xdr:rowOff>
    </xdr:from>
    <xdr:to>
      <xdr:col>81</xdr:col>
      <xdr:colOff>50800</xdr:colOff>
      <xdr:row>76</xdr:row>
      <xdr:rowOff>142367</xdr:rowOff>
    </xdr:to>
    <xdr:cxnSp macro="">
      <xdr:nvCxnSpPr>
        <xdr:cNvPr id="625" name="直線コネクタ 624"/>
        <xdr:cNvCxnSpPr/>
      </xdr:nvCxnSpPr>
      <xdr:spPr>
        <a:xfrm flipV="1">
          <a:off x="14592300" y="13128713"/>
          <a:ext cx="889000" cy="4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109048</xdr:rowOff>
    </xdr:from>
    <xdr:to>
      <xdr:col>81</xdr:col>
      <xdr:colOff>101600</xdr:colOff>
      <xdr:row>77</xdr:row>
      <xdr:rowOff>39198</xdr:rowOff>
    </xdr:to>
    <xdr:sp macro="" textlink="">
      <xdr:nvSpPr>
        <xdr:cNvPr id="626" name="フローチャート: 判断 625"/>
        <xdr:cNvSpPr/>
      </xdr:nvSpPr>
      <xdr:spPr>
        <a:xfrm>
          <a:off x="15430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30325</xdr:rowOff>
    </xdr:from>
    <xdr:ext cx="534377" cy="259045"/>
    <xdr:sp macro="" textlink="">
      <xdr:nvSpPr>
        <xdr:cNvPr id="627" name="テキスト ボックス 626"/>
        <xdr:cNvSpPr txBox="1"/>
      </xdr:nvSpPr>
      <xdr:spPr>
        <a:xfrm>
          <a:off x="15214111" y="132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136759</xdr:rowOff>
    </xdr:from>
    <xdr:to>
      <xdr:col>76</xdr:col>
      <xdr:colOff>114300</xdr:colOff>
      <xdr:row>76</xdr:row>
      <xdr:rowOff>142367</xdr:rowOff>
    </xdr:to>
    <xdr:cxnSp macro="">
      <xdr:nvCxnSpPr>
        <xdr:cNvPr id="628" name="直線コネクタ 627"/>
        <xdr:cNvCxnSpPr/>
      </xdr:nvCxnSpPr>
      <xdr:spPr>
        <a:xfrm>
          <a:off x="13703300" y="13166959"/>
          <a:ext cx="889000" cy="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110525</xdr:rowOff>
    </xdr:from>
    <xdr:to>
      <xdr:col>76</xdr:col>
      <xdr:colOff>165100</xdr:colOff>
      <xdr:row>77</xdr:row>
      <xdr:rowOff>40675</xdr:rowOff>
    </xdr:to>
    <xdr:sp macro="" textlink="">
      <xdr:nvSpPr>
        <xdr:cNvPr id="629" name="フローチャート: 判断 628"/>
        <xdr:cNvSpPr/>
      </xdr:nvSpPr>
      <xdr:spPr>
        <a:xfrm>
          <a:off x="14541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31802</xdr:rowOff>
    </xdr:from>
    <xdr:ext cx="534377" cy="259045"/>
    <xdr:sp macro="" textlink="">
      <xdr:nvSpPr>
        <xdr:cNvPr id="630" name="テキスト ボックス 629"/>
        <xdr:cNvSpPr txBox="1"/>
      </xdr:nvSpPr>
      <xdr:spPr>
        <a:xfrm>
          <a:off x="14325111" y="132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136759</xdr:rowOff>
    </xdr:from>
    <xdr:to>
      <xdr:col>71</xdr:col>
      <xdr:colOff>177800</xdr:colOff>
      <xdr:row>76</xdr:row>
      <xdr:rowOff>157111</xdr:rowOff>
    </xdr:to>
    <xdr:cxnSp macro="">
      <xdr:nvCxnSpPr>
        <xdr:cNvPr id="631" name="直線コネクタ 630"/>
        <xdr:cNvCxnSpPr/>
      </xdr:nvCxnSpPr>
      <xdr:spPr>
        <a:xfrm flipV="1">
          <a:off x="12814300" y="13166959"/>
          <a:ext cx="889000" cy="2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104239</xdr:rowOff>
    </xdr:from>
    <xdr:to>
      <xdr:col>72</xdr:col>
      <xdr:colOff>38100</xdr:colOff>
      <xdr:row>77</xdr:row>
      <xdr:rowOff>34389</xdr:rowOff>
    </xdr:to>
    <xdr:sp macro="" textlink="">
      <xdr:nvSpPr>
        <xdr:cNvPr id="632" name="フローチャート: 判断 631"/>
        <xdr:cNvSpPr/>
      </xdr:nvSpPr>
      <xdr:spPr>
        <a:xfrm>
          <a:off x="13652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25516</xdr:rowOff>
    </xdr:from>
    <xdr:ext cx="534377" cy="259045"/>
    <xdr:sp macro="" textlink="">
      <xdr:nvSpPr>
        <xdr:cNvPr id="633" name="テキスト ボックス 632"/>
        <xdr:cNvSpPr txBox="1"/>
      </xdr:nvSpPr>
      <xdr:spPr>
        <a:xfrm>
          <a:off x="13436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57238</xdr:rowOff>
    </xdr:from>
    <xdr:to>
      <xdr:col>67</xdr:col>
      <xdr:colOff>101600</xdr:colOff>
      <xdr:row>76</xdr:row>
      <xdr:rowOff>158838</xdr:rowOff>
    </xdr:to>
    <xdr:sp macro="" textlink="">
      <xdr:nvSpPr>
        <xdr:cNvPr id="634" name="フローチャート: 判断 633"/>
        <xdr:cNvSpPr/>
      </xdr:nvSpPr>
      <xdr:spPr>
        <a:xfrm>
          <a:off x="12763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3916</xdr:rowOff>
    </xdr:from>
    <xdr:ext cx="534377" cy="259045"/>
    <xdr:sp macro="" textlink="">
      <xdr:nvSpPr>
        <xdr:cNvPr id="635" name="テキスト ボックス 634"/>
        <xdr:cNvSpPr txBox="1"/>
      </xdr:nvSpPr>
      <xdr:spPr>
        <a:xfrm>
          <a:off x="12547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24358</xdr:rowOff>
    </xdr:from>
    <xdr:to>
      <xdr:col>85</xdr:col>
      <xdr:colOff>177800</xdr:colOff>
      <xdr:row>76</xdr:row>
      <xdr:rowOff>125958</xdr:rowOff>
    </xdr:to>
    <xdr:sp macro="" textlink="">
      <xdr:nvSpPr>
        <xdr:cNvPr id="641" name="楕円 640"/>
        <xdr:cNvSpPr/>
      </xdr:nvSpPr>
      <xdr:spPr>
        <a:xfrm>
          <a:off x="16268700" y="1305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47236</xdr:rowOff>
    </xdr:from>
    <xdr:ext cx="534377" cy="259045"/>
    <xdr:sp macro="" textlink="">
      <xdr:nvSpPr>
        <xdr:cNvPr id="642" name="公債費該当値テキスト"/>
        <xdr:cNvSpPr txBox="1"/>
      </xdr:nvSpPr>
      <xdr:spPr>
        <a:xfrm>
          <a:off x="16370300" y="1290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47713</xdr:rowOff>
    </xdr:from>
    <xdr:to>
      <xdr:col>81</xdr:col>
      <xdr:colOff>101600</xdr:colOff>
      <xdr:row>76</xdr:row>
      <xdr:rowOff>149313</xdr:rowOff>
    </xdr:to>
    <xdr:sp macro="" textlink="">
      <xdr:nvSpPr>
        <xdr:cNvPr id="643" name="楕円 642"/>
        <xdr:cNvSpPr/>
      </xdr:nvSpPr>
      <xdr:spPr>
        <a:xfrm>
          <a:off x="15430500" y="1307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165841</xdr:rowOff>
    </xdr:from>
    <xdr:ext cx="534377" cy="259045"/>
    <xdr:sp macro="" textlink="">
      <xdr:nvSpPr>
        <xdr:cNvPr id="644" name="テキスト ボックス 643"/>
        <xdr:cNvSpPr txBox="1"/>
      </xdr:nvSpPr>
      <xdr:spPr>
        <a:xfrm>
          <a:off x="15214111" y="1285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91567</xdr:rowOff>
    </xdr:from>
    <xdr:to>
      <xdr:col>76</xdr:col>
      <xdr:colOff>165100</xdr:colOff>
      <xdr:row>77</xdr:row>
      <xdr:rowOff>21717</xdr:rowOff>
    </xdr:to>
    <xdr:sp macro="" textlink="">
      <xdr:nvSpPr>
        <xdr:cNvPr id="645" name="楕円 644"/>
        <xdr:cNvSpPr/>
      </xdr:nvSpPr>
      <xdr:spPr>
        <a:xfrm>
          <a:off x="14541500" y="1312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38244</xdr:rowOff>
    </xdr:from>
    <xdr:ext cx="534377" cy="259045"/>
    <xdr:sp macro="" textlink="">
      <xdr:nvSpPr>
        <xdr:cNvPr id="646" name="テキスト ボックス 645"/>
        <xdr:cNvSpPr txBox="1"/>
      </xdr:nvSpPr>
      <xdr:spPr>
        <a:xfrm>
          <a:off x="14325111" y="128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85959</xdr:rowOff>
    </xdr:from>
    <xdr:to>
      <xdr:col>72</xdr:col>
      <xdr:colOff>38100</xdr:colOff>
      <xdr:row>77</xdr:row>
      <xdr:rowOff>16109</xdr:rowOff>
    </xdr:to>
    <xdr:sp macro="" textlink="">
      <xdr:nvSpPr>
        <xdr:cNvPr id="647" name="楕円 646"/>
        <xdr:cNvSpPr/>
      </xdr:nvSpPr>
      <xdr:spPr>
        <a:xfrm>
          <a:off x="13652500" y="1311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32635</xdr:rowOff>
    </xdr:from>
    <xdr:ext cx="534377" cy="259045"/>
    <xdr:sp macro="" textlink="">
      <xdr:nvSpPr>
        <xdr:cNvPr id="648" name="テキスト ボックス 647"/>
        <xdr:cNvSpPr txBox="1"/>
      </xdr:nvSpPr>
      <xdr:spPr>
        <a:xfrm>
          <a:off x="13436111" y="1289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106311</xdr:rowOff>
    </xdr:from>
    <xdr:to>
      <xdr:col>67</xdr:col>
      <xdr:colOff>101600</xdr:colOff>
      <xdr:row>77</xdr:row>
      <xdr:rowOff>36461</xdr:rowOff>
    </xdr:to>
    <xdr:sp macro="" textlink="">
      <xdr:nvSpPr>
        <xdr:cNvPr id="649" name="楕円 648"/>
        <xdr:cNvSpPr/>
      </xdr:nvSpPr>
      <xdr:spPr>
        <a:xfrm>
          <a:off x="12763500" y="1313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27588</xdr:rowOff>
    </xdr:from>
    <xdr:ext cx="534377" cy="259045"/>
    <xdr:sp macro="" textlink="">
      <xdr:nvSpPr>
        <xdr:cNvPr id="650" name="テキスト ボックス 649"/>
        <xdr:cNvSpPr txBox="1"/>
      </xdr:nvSpPr>
      <xdr:spPr>
        <a:xfrm>
          <a:off x="12547111" y="1322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0" name="テキスト ボックス 66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164998</xdr:rowOff>
    </xdr:from>
    <xdr:to>
      <xdr:col>85</xdr:col>
      <xdr:colOff>126364</xdr:colOff>
      <xdr:row>99</xdr:row>
      <xdr:rowOff>33173</xdr:rowOff>
    </xdr:to>
    <xdr:cxnSp macro="">
      <xdr:nvCxnSpPr>
        <xdr:cNvPr id="674" name="直線コネクタ 673"/>
        <xdr:cNvCxnSpPr/>
      </xdr:nvCxnSpPr>
      <xdr:spPr>
        <a:xfrm flipV="1">
          <a:off x="16317595" y="15424048"/>
          <a:ext cx="1269" cy="1582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37000</xdr:rowOff>
    </xdr:from>
    <xdr:ext cx="378565" cy="259045"/>
    <xdr:sp macro="" textlink="">
      <xdr:nvSpPr>
        <xdr:cNvPr id="675" name="積立金最小値テキスト"/>
        <xdr:cNvSpPr txBox="1"/>
      </xdr:nvSpPr>
      <xdr:spPr>
        <a:xfrm>
          <a:off x="16370300" y="1701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33173</xdr:rowOff>
    </xdr:from>
    <xdr:to>
      <xdr:col>86</xdr:col>
      <xdr:colOff>25400</xdr:colOff>
      <xdr:row>99</xdr:row>
      <xdr:rowOff>33173</xdr:rowOff>
    </xdr:to>
    <xdr:cxnSp macro="">
      <xdr:nvCxnSpPr>
        <xdr:cNvPr id="676" name="直線コネクタ 675"/>
        <xdr:cNvCxnSpPr/>
      </xdr:nvCxnSpPr>
      <xdr:spPr>
        <a:xfrm>
          <a:off x="16230600" y="1700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111675</xdr:rowOff>
    </xdr:from>
    <xdr:ext cx="534377" cy="259045"/>
    <xdr:sp macro="" textlink="">
      <xdr:nvSpPr>
        <xdr:cNvPr id="677" name="積立金最大値テキスト"/>
        <xdr:cNvSpPr txBox="1"/>
      </xdr:nvSpPr>
      <xdr:spPr>
        <a:xfrm>
          <a:off x="16370300" y="1519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164998</xdr:rowOff>
    </xdr:from>
    <xdr:to>
      <xdr:col>86</xdr:col>
      <xdr:colOff>25400</xdr:colOff>
      <xdr:row>89</xdr:row>
      <xdr:rowOff>164998</xdr:rowOff>
    </xdr:to>
    <xdr:cxnSp macro="">
      <xdr:nvCxnSpPr>
        <xdr:cNvPr id="678" name="直線コネクタ 677"/>
        <xdr:cNvCxnSpPr/>
      </xdr:nvCxnSpPr>
      <xdr:spPr>
        <a:xfrm>
          <a:off x="16230600" y="15424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45822</xdr:rowOff>
    </xdr:from>
    <xdr:to>
      <xdr:col>85</xdr:col>
      <xdr:colOff>127000</xdr:colOff>
      <xdr:row>97</xdr:row>
      <xdr:rowOff>77158</xdr:rowOff>
    </xdr:to>
    <xdr:cxnSp macro="">
      <xdr:nvCxnSpPr>
        <xdr:cNvPr id="679" name="直線コネクタ 678"/>
        <xdr:cNvCxnSpPr/>
      </xdr:nvCxnSpPr>
      <xdr:spPr>
        <a:xfrm flipV="1">
          <a:off x="15481300" y="16505022"/>
          <a:ext cx="838200" cy="20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168539</xdr:rowOff>
    </xdr:from>
    <xdr:ext cx="534377" cy="259045"/>
    <xdr:sp macro="" textlink="">
      <xdr:nvSpPr>
        <xdr:cNvPr id="680" name="積立金平均値テキスト"/>
        <xdr:cNvSpPr txBox="1"/>
      </xdr:nvSpPr>
      <xdr:spPr>
        <a:xfrm>
          <a:off x="16370300" y="16456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18662</xdr:rowOff>
    </xdr:from>
    <xdr:to>
      <xdr:col>85</xdr:col>
      <xdr:colOff>177800</xdr:colOff>
      <xdr:row>96</xdr:row>
      <xdr:rowOff>120262</xdr:rowOff>
    </xdr:to>
    <xdr:sp macro="" textlink="">
      <xdr:nvSpPr>
        <xdr:cNvPr id="681" name="フローチャート: 判断 680"/>
        <xdr:cNvSpPr/>
      </xdr:nvSpPr>
      <xdr:spPr>
        <a:xfrm>
          <a:off x="16268700" y="1647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27705</xdr:rowOff>
    </xdr:from>
    <xdr:to>
      <xdr:col>81</xdr:col>
      <xdr:colOff>50800</xdr:colOff>
      <xdr:row>97</xdr:row>
      <xdr:rowOff>77158</xdr:rowOff>
    </xdr:to>
    <xdr:cxnSp macro="">
      <xdr:nvCxnSpPr>
        <xdr:cNvPr id="682" name="直線コネクタ 681"/>
        <xdr:cNvCxnSpPr/>
      </xdr:nvCxnSpPr>
      <xdr:spPr>
        <a:xfrm>
          <a:off x="14592300" y="16658355"/>
          <a:ext cx="889000" cy="4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21749</xdr:rowOff>
    </xdr:from>
    <xdr:to>
      <xdr:col>81</xdr:col>
      <xdr:colOff>101600</xdr:colOff>
      <xdr:row>96</xdr:row>
      <xdr:rowOff>123349</xdr:rowOff>
    </xdr:to>
    <xdr:sp macro="" textlink="">
      <xdr:nvSpPr>
        <xdr:cNvPr id="683" name="フローチャート: 判断 682"/>
        <xdr:cNvSpPr/>
      </xdr:nvSpPr>
      <xdr:spPr>
        <a:xfrm>
          <a:off x="15430500" y="1648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139876</xdr:rowOff>
    </xdr:from>
    <xdr:ext cx="534377" cy="259045"/>
    <xdr:sp macro="" textlink="">
      <xdr:nvSpPr>
        <xdr:cNvPr id="684" name="テキスト ボックス 683"/>
        <xdr:cNvSpPr txBox="1"/>
      </xdr:nvSpPr>
      <xdr:spPr>
        <a:xfrm>
          <a:off x="15214111" y="1625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27705</xdr:rowOff>
    </xdr:from>
    <xdr:to>
      <xdr:col>76</xdr:col>
      <xdr:colOff>114300</xdr:colOff>
      <xdr:row>97</xdr:row>
      <xdr:rowOff>88742</xdr:rowOff>
    </xdr:to>
    <xdr:cxnSp macro="">
      <xdr:nvCxnSpPr>
        <xdr:cNvPr id="685" name="直線コネクタ 684"/>
        <xdr:cNvCxnSpPr/>
      </xdr:nvCxnSpPr>
      <xdr:spPr>
        <a:xfrm flipV="1">
          <a:off x="13703300" y="16658355"/>
          <a:ext cx="889000" cy="6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57201</xdr:rowOff>
    </xdr:from>
    <xdr:to>
      <xdr:col>76</xdr:col>
      <xdr:colOff>165100</xdr:colOff>
      <xdr:row>96</xdr:row>
      <xdr:rowOff>158801</xdr:rowOff>
    </xdr:to>
    <xdr:sp macro="" textlink="">
      <xdr:nvSpPr>
        <xdr:cNvPr id="686" name="フローチャート: 判断 685"/>
        <xdr:cNvSpPr/>
      </xdr:nvSpPr>
      <xdr:spPr>
        <a:xfrm>
          <a:off x="14541500" y="1651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3878</xdr:rowOff>
    </xdr:from>
    <xdr:ext cx="534377" cy="259045"/>
    <xdr:sp macro="" textlink="">
      <xdr:nvSpPr>
        <xdr:cNvPr id="687" name="テキスト ボックス 686"/>
        <xdr:cNvSpPr txBox="1"/>
      </xdr:nvSpPr>
      <xdr:spPr>
        <a:xfrm>
          <a:off x="14325111" y="1629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88742</xdr:rowOff>
    </xdr:from>
    <xdr:to>
      <xdr:col>71</xdr:col>
      <xdr:colOff>177800</xdr:colOff>
      <xdr:row>98</xdr:row>
      <xdr:rowOff>88131</xdr:rowOff>
    </xdr:to>
    <xdr:cxnSp macro="">
      <xdr:nvCxnSpPr>
        <xdr:cNvPr id="688" name="直線コネクタ 687"/>
        <xdr:cNvCxnSpPr/>
      </xdr:nvCxnSpPr>
      <xdr:spPr>
        <a:xfrm flipV="1">
          <a:off x="12814300" y="16719392"/>
          <a:ext cx="889000" cy="17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82423</xdr:rowOff>
    </xdr:from>
    <xdr:to>
      <xdr:col>72</xdr:col>
      <xdr:colOff>38100</xdr:colOff>
      <xdr:row>97</xdr:row>
      <xdr:rowOff>12573</xdr:rowOff>
    </xdr:to>
    <xdr:sp macro="" textlink="">
      <xdr:nvSpPr>
        <xdr:cNvPr id="689" name="フローチャート: 判断 688"/>
        <xdr:cNvSpPr/>
      </xdr:nvSpPr>
      <xdr:spPr>
        <a:xfrm>
          <a:off x="136525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29100</xdr:rowOff>
    </xdr:from>
    <xdr:ext cx="534377" cy="259045"/>
    <xdr:sp macro="" textlink="">
      <xdr:nvSpPr>
        <xdr:cNvPr id="690" name="テキスト ボックス 689"/>
        <xdr:cNvSpPr txBox="1"/>
      </xdr:nvSpPr>
      <xdr:spPr>
        <a:xfrm>
          <a:off x="13436111" y="1631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13081</xdr:rowOff>
    </xdr:from>
    <xdr:to>
      <xdr:col>67</xdr:col>
      <xdr:colOff>101600</xdr:colOff>
      <xdr:row>96</xdr:row>
      <xdr:rowOff>114681</xdr:rowOff>
    </xdr:to>
    <xdr:sp macro="" textlink="">
      <xdr:nvSpPr>
        <xdr:cNvPr id="691" name="フローチャート: 判断 690"/>
        <xdr:cNvSpPr/>
      </xdr:nvSpPr>
      <xdr:spPr>
        <a:xfrm>
          <a:off x="12763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131208</xdr:rowOff>
    </xdr:from>
    <xdr:ext cx="534377" cy="259045"/>
    <xdr:sp macro="" textlink="">
      <xdr:nvSpPr>
        <xdr:cNvPr id="692" name="テキスト ボックス 691"/>
        <xdr:cNvSpPr txBox="1"/>
      </xdr:nvSpPr>
      <xdr:spPr>
        <a:xfrm>
          <a:off x="12547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166472</xdr:rowOff>
    </xdr:from>
    <xdr:to>
      <xdr:col>85</xdr:col>
      <xdr:colOff>177800</xdr:colOff>
      <xdr:row>96</xdr:row>
      <xdr:rowOff>96622</xdr:rowOff>
    </xdr:to>
    <xdr:sp macro="" textlink="">
      <xdr:nvSpPr>
        <xdr:cNvPr id="698" name="楕円 697"/>
        <xdr:cNvSpPr/>
      </xdr:nvSpPr>
      <xdr:spPr>
        <a:xfrm>
          <a:off x="16268700" y="1645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17899</xdr:rowOff>
    </xdr:from>
    <xdr:ext cx="534377" cy="259045"/>
    <xdr:sp macro="" textlink="">
      <xdr:nvSpPr>
        <xdr:cNvPr id="699" name="積立金該当値テキスト"/>
        <xdr:cNvSpPr txBox="1"/>
      </xdr:nvSpPr>
      <xdr:spPr>
        <a:xfrm>
          <a:off x="16370300" y="1630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26358</xdr:rowOff>
    </xdr:from>
    <xdr:to>
      <xdr:col>81</xdr:col>
      <xdr:colOff>101600</xdr:colOff>
      <xdr:row>97</xdr:row>
      <xdr:rowOff>127958</xdr:rowOff>
    </xdr:to>
    <xdr:sp macro="" textlink="">
      <xdr:nvSpPr>
        <xdr:cNvPr id="700" name="楕円 699"/>
        <xdr:cNvSpPr/>
      </xdr:nvSpPr>
      <xdr:spPr>
        <a:xfrm>
          <a:off x="15430500" y="1665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119085</xdr:rowOff>
    </xdr:from>
    <xdr:ext cx="534377" cy="259045"/>
    <xdr:sp macro="" textlink="">
      <xdr:nvSpPr>
        <xdr:cNvPr id="701" name="テキスト ボックス 700"/>
        <xdr:cNvSpPr txBox="1"/>
      </xdr:nvSpPr>
      <xdr:spPr>
        <a:xfrm>
          <a:off x="15214111" y="1674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148355</xdr:rowOff>
    </xdr:from>
    <xdr:to>
      <xdr:col>76</xdr:col>
      <xdr:colOff>165100</xdr:colOff>
      <xdr:row>97</xdr:row>
      <xdr:rowOff>78505</xdr:rowOff>
    </xdr:to>
    <xdr:sp macro="" textlink="">
      <xdr:nvSpPr>
        <xdr:cNvPr id="702" name="楕円 701"/>
        <xdr:cNvSpPr/>
      </xdr:nvSpPr>
      <xdr:spPr>
        <a:xfrm>
          <a:off x="14541500" y="1660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69632</xdr:rowOff>
    </xdr:from>
    <xdr:ext cx="534377" cy="259045"/>
    <xdr:sp macro="" textlink="">
      <xdr:nvSpPr>
        <xdr:cNvPr id="703" name="テキスト ボックス 702"/>
        <xdr:cNvSpPr txBox="1"/>
      </xdr:nvSpPr>
      <xdr:spPr>
        <a:xfrm>
          <a:off x="14325111" y="1670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37942</xdr:rowOff>
    </xdr:from>
    <xdr:to>
      <xdr:col>72</xdr:col>
      <xdr:colOff>38100</xdr:colOff>
      <xdr:row>97</xdr:row>
      <xdr:rowOff>139542</xdr:rowOff>
    </xdr:to>
    <xdr:sp macro="" textlink="">
      <xdr:nvSpPr>
        <xdr:cNvPr id="704" name="楕円 703"/>
        <xdr:cNvSpPr/>
      </xdr:nvSpPr>
      <xdr:spPr>
        <a:xfrm>
          <a:off x="13652500" y="1666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130669</xdr:rowOff>
    </xdr:from>
    <xdr:ext cx="534377" cy="259045"/>
    <xdr:sp macro="" textlink="">
      <xdr:nvSpPr>
        <xdr:cNvPr id="705" name="テキスト ボックス 704"/>
        <xdr:cNvSpPr txBox="1"/>
      </xdr:nvSpPr>
      <xdr:spPr>
        <a:xfrm>
          <a:off x="13436111" y="1676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37331</xdr:rowOff>
    </xdr:from>
    <xdr:to>
      <xdr:col>67</xdr:col>
      <xdr:colOff>101600</xdr:colOff>
      <xdr:row>98</xdr:row>
      <xdr:rowOff>138931</xdr:rowOff>
    </xdr:to>
    <xdr:sp macro="" textlink="">
      <xdr:nvSpPr>
        <xdr:cNvPr id="706" name="楕円 705"/>
        <xdr:cNvSpPr/>
      </xdr:nvSpPr>
      <xdr:spPr>
        <a:xfrm>
          <a:off x="12763500" y="1683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130058</xdr:rowOff>
    </xdr:from>
    <xdr:ext cx="469744" cy="259045"/>
    <xdr:sp macro="" textlink="">
      <xdr:nvSpPr>
        <xdr:cNvPr id="707" name="テキスト ボックス 706"/>
        <xdr:cNvSpPr txBox="1"/>
      </xdr:nvSpPr>
      <xdr:spPr>
        <a:xfrm>
          <a:off x="12579428" y="1693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1" name="テキスト ボックス 720"/>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3" name="テキスト ボックス 722"/>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5" name="テキスト ボックス 724"/>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7" name="テキスト ボックス 72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29" name="テキスト ボックス 728"/>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1" name="テキスト ボックス 730"/>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147685</xdr:rowOff>
    </xdr:from>
    <xdr:to>
      <xdr:col>116</xdr:col>
      <xdr:colOff>62864</xdr:colOff>
      <xdr:row>39</xdr:row>
      <xdr:rowOff>98878</xdr:rowOff>
    </xdr:to>
    <xdr:cxnSp macro="">
      <xdr:nvCxnSpPr>
        <xdr:cNvPr id="733" name="直線コネクタ 732"/>
        <xdr:cNvCxnSpPr/>
      </xdr:nvCxnSpPr>
      <xdr:spPr>
        <a:xfrm flipV="1">
          <a:off x="22159595" y="6148435"/>
          <a:ext cx="1269" cy="636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116145</xdr:rowOff>
    </xdr:from>
    <xdr:ext cx="249299" cy="259045"/>
    <xdr:sp macro="" textlink="">
      <xdr:nvSpPr>
        <xdr:cNvPr id="734" name="投資及び出資金最小値テキスト"/>
        <xdr:cNvSpPr txBox="1"/>
      </xdr:nvSpPr>
      <xdr:spPr>
        <a:xfrm>
          <a:off x="22212300" y="68026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94362</xdr:rowOff>
    </xdr:from>
    <xdr:ext cx="534377" cy="259045"/>
    <xdr:sp macro="" textlink="">
      <xdr:nvSpPr>
        <xdr:cNvPr id="736" name="投資及び出資金最大値テキスト"/>
        <xdr:cNvSpPr txBox="1"/>
      </xdr:nvSpPr>
      <xdr:spPr>
        <a:xfrm>
          <a:off x="22212300" y="592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147685</xdr:rowOff>
    </xdr:from>
    <xdr:to>
      <xdr:col>116</xdr:col>
      <xdr:colOff>152400</xdr:colOff>
      <xdr:row>35</xdr:row>
      <xdr:rowOff>147685</xdr:rowOff>
    </xdr:to>
    <xdr:cxnSp macro="">
      <xdr:nvCxnSpPr>
        <xdr:cNvPr id="737" name="直線コネクタ 736"/>
        <xdr:cNvCxnSpPr/>
      </xdr:nvCxnSpPr>
      <xdr:spPr>
        <a:xfrm>
          <a:off x="22072600" y="6148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74140</xdr:rowOff>
    </xdr:from>
    <xdr:to>
      <xdr:col>116</xdr:col>
      <xdr:colOff>63500</xdr:colOff>
      <xdr:row>39</xdr:row>
      <xdr:rowOff>87955</xdr:rowOff>
    </xdr:to>
    <xdr:cxnSp macro="">
      <xdr:nvCxnSpPr>
        <xdr:cNvPr id="738" name="直線コネクタ 737"/>
        <xdr:cNvCxnSpPr/>
      </xdr:nvCxnSpPr>
      <xdr:spPr>
        <a:xfrm flipV="1">
          <a:off x="21323300" y="6760690"/>
          <a:ext cx="838200" cy="1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33596</xdr:rowOff>
    </xdr:from>
    <xdr:ext cx="469744" cy="259045"/>
    <xdr:sp macro="" textlink="">
      <xdr:nvSpPr>
        <xdr:cNvPr id="739" name="投資及び出資金平均値テキスト"/>
        <xdr:cNvSpPr txBox="1"/>
      </xdr:nvSpPr>
      <xdr:spPr>
        <a:xfrm>
          <a:off x="22212300" y="6548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10719</xdr:rowOff>
    </xdr:from>
    <xdr:to>
      <xdr:col>116</xdr:col>
      <xdr:colOff>114300</xdr:colOff>
      <xdr:row>39</xdr:row>
      <xdr:rowOff>112319</xdr:rowOff>
    </xdr:to>
    <xdr:sp macro="" textlink="">
      <xdr:nvSpPr>
        <xdr:cNvPr id="740" name="フローチャート: 判断 739"/>
        <xdr:cNvSpPr/>
      </xdr:nvSpPr>
      <xdr:spPr>
        <a:xfrm>
          <a:off x="22110700" y="6697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87955</xdr:rowOff>
    </xdr:from>
    <xdr:to>
      <xdr:col>111</xdr:col>
      <xdr:colOff>177800</xdr:colOff>
      <xdr:row>39</xdr:row>
      <xdr:rowOff>88134</xdr:rowOff>
    </xdr:to>
    <xdr:cxnSp macro="">
      <xdr:nvCxnSpPr>
        <xdr:cNvPr id="741" name="直線コネクタ 740"/>
        <xdr:cNvCxnSpPr/>
      </xdr:nvCxnSpPr>
      <xdr:spPr>
        <a:xfrm flipV="1">
          <a:off x="20434300" y="6774505"/>
          <a:ext cx="889000" cy="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2473</xdr:rowOff>
    </xdr:from>
    <xdr:to>
      <xdr:col>112</xdr:col>
      <xdr:colOff>38100</xdr:colOff>
      <xdr:row>39</xdr:row>
      <xdr:rowOff>104073</xdr:rowOff>
    </xdr:to>
    <xdr:sp macro="" textlink="">
      <xdr:nvSpPr>
        <xdr:cNvPr id="742" name="フローチャート: 判断 741"/>
        <xdr:cNvSpPr/>
      </xdr:nvSpPr>
      <xdr:spPr>
        <a:xfrm>
          <a:off x="21272500" y="6689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120600</xdr:rowOff>
    </xdr:from>
    <xdr:ext cx="469744" cy="259045"/>
    <xdr:sp macro="" textlink="">
      <xdr:nvSpPr>
        <xdr:cNvPr id="743" name="テキスト ボックス 742"/>
        <xdr:cNvSpPr txBox="1"/>
      </xdr:nvSpPr>
      <xdr:spPr>
        <a:xfrm>
          <a:off x="21088428" y="6464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50072</xdr:rowOff>
    </xdr:from>
    <xdr:to>
      <xdr:col>107</xdr:col>
      <xdr:colOff>50800</xdr:colOff>
      <xdr:row>39</xdr:row>
      <xdr:rowOff>88134</xdr:rowOff>
    </xdr:to>
    <xdr:cxnSp macro="">
      <xdr:nvCxnSpPr>
        <xdr:cNvPr id="744" name="直線コネクタ 743"/>
        <xdr:cNvCxnSpPr/>
      </xdr:nvCxnSpPr>
      <xdr:spPr>
        <a:xfrm>
          <a:off x="19545300" y="6736622"/>
          <a:ext cx="889000" cy="3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18720</xdr:rowOff>
    </xdr:from>
    <xdr:to>
      <xdr:col>107</xdr:col>
      <xdr:colOff>101600</xdr:colOff>
      <xdr:row>39</xdr:row>
      <xdr:rowOff>120320</xdr:rowOff>
    </xdr:to>
    <xdr:sp macro="" textlink="">
      <xdr:nvSpPr>
        <xdr:cNvPr id="745" name="フローチャート: 判断 744"/>
        <xdr:cNvSpPr/>
      </xdr:nvSpPr>
      <xdr:spPr>
        <a:xfrm>
          <a:off x="20383500" y="67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136847</xdr:rowOff>
    </xdr:from>
    <xdr:ext cx="469744" cy="259045"/>
    <xdr:sp macro="" textlink="">
      <xdr:nvSpPr>
        <xdr:cNvPr id="746" name="テキスト ボックス 745"/>
        <xdr:cNvSpPr txBox="1"/>
      </xdr:nvSpPr>
      <xdr:spPr>
        <a:xfrm>
          <a:off x="20199428" y="648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45207</xdr:rowOff>
    </xdr:from>
    <xdr:to>
      <xdr:col>102</xdr:col>
      <xdr:colOff>114300</xdr:colOff>
      <xdr:row>39</xdr:row>
      <xdr:rowOff>50072</xdr:rowOff>
    </xdr:to>
    <xdr:cxnSp macro="">
      <xdr:nvCxnSpPr>
        <xdr:cNvPr id="747" name="直線コネクタ 746"/>
        <xdr:cNvCxnSpPr/>
      </xdr:nvCxnSpPr>
      <xdr:spPr>
        <a:xfrm>
          <a:off x="18656300" y="5188707"/>
          <a:ext cx="889000" cy="154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25464</xdr:rowOff>
    </xdr:from>
    <xdr:to>
      <xdr:col>102</xdr:col>
      <xdr:colOff>165100</xdr:colOff>
      <xdr:row>39</xdr:row>
      <xdr:rowOff>127064</xdr:rowOff>
    </xdr:to>
    <xdr:sp macro="" textlink="">
      <xdr:nvSpPr>
        <xdr:cNvPr id="748" name="フローチャート: 判断 747"/>
        <xdr:cNvSpPr/>
      </xdr:nvSpPr>
      <xdr:spPr>
        <a:xfrm>
          <a:off x="19494500" y="671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118191</xdr:rowOff>
    </xdr:from>
    <xdr:ext cx="469744" cy="259045"/>
    <xdr:sp macro="" textlink="">
      <xdr:nvSpPr>
        <xdr:cNvPr id="749" name="テキスト ボックス 748"/>
        <xdr:cNvSpPr txBox="1"/>
      </xdr:nvSpPr>
      <xdr:spPr>
        <a:xfrm>
          <a:off x="19310428" y="680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30852</xdr:rowOff>
    </xdr:from>
    <xdr:to>
      <xdr:col>98</xdr:col>
      <xdr:colOff>38100</xdr:colOff>
      <xdr:row>39</xdr:row>
      <xdr:rowOff>132452</xdr:rowOff>
    </xdr:to>
    <xdr:sp macro="" textlink="">
      <xdr:nvSpPr>
        <xdr:cNvPr id="750" name="フローチャート: 判断 749"/>
        <xdr:cNvSpPr/>
      </xdr:nvSpPr>
      <xdr:spPr>
        <a:xfrm>
          <a:off x="18605500" y="671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123579</xdr:rowOff>
    </xdr:from>
    <xdr:ext cx="469744" cy="259045"/>
    <xdr:sp macro="" textlink="">
      <xdr:nvSpPr>
        <xdr:cNvPr id="751" name="テキスト ボックス 750"/>
        <xdr:cNvSpPr txBox="1"/>
      </xdr:nvSpPr>
      <xdr:spPr>
        <a:xfrm>
          <a:off x="18421428" y="681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23340</xdr:rowOff>
    </xdr:from>
    <xdr:to>
      <xdr:col>116</xdr:col>
      <xdr:colOff>114300</xdr:colOff>
      <xdr:row>39</xdr:row>
      <xdr:rowOff>124940</xdr:rowOff>
    </xdr:to>
    <xdr:sp macro="" textlink="">
      <xdr:nvSpPr>
        <xdr:cNvPr id="757" name="楕円 756"/>
        <xdr:cNvSpPr/>
      </xdr:nvSpPr>
      <xdr:spPr>
        <a:xfrm>
          <a:off x="22110700" y="670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160595</xdr:rowOff>
    </xdr:from>
    <xdr:ext cx="469744" cy="259045"/>
    <xdr:sp macro="" textlink="">
      <xdr:nvSpPr>
        <xdr:cNvPr id="758" name="投資及び出資金該当値テキスト"/>
        <xdr:cNvSpPr txBox="1"/>
      </xdr:nvSpPr>
      <xdr:spPr>
        <a:xfrm>
          <a:off x="22212300" y="6675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37155</xdr:rowOff>
    </xdr:from>
    <xdr:to>
      <xdr:col>112</xdr:col>
      <xdr:colOff>38100</xdr:colOff>
      <xdr:row>39</xdr:row>
      <xdr:rowOff>138755</xdr:rowOff>
    </xdr:to>
    <xdr:sp macro="" textlink="">
      <xdr:nvSpPr>
        <xdr:cNvPr id="759" name="楕円 758"/>
        <xdr:cNvSpPr/>
      </xdr:nvSpPr>
      <xdr:spPr>
        <a:xfrm>
          <a:off x="21272500" y="672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129882</xdr:rowOff>
    </xdr:from>
    <xdr:ext cx="378565" cy="259045"/>
    <xdr:sp macro="" textlink="">
      <xdr:nvSpPr>
        <xdr:cNvPr id="760" name="テキスト ボックス 759"/>
        <xdr:cNvSpPr txBox="1"/>
      </xdr:nvSpPr>
      <xdr:spPr>
        <a:xfrm>
          <a:off x="21134017" y="6816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37334</xdr:rowOff>
    </xdr:from>
    <xdr:to>
      <xdr:col>107</xdr:col>
      <xdr:colOff>101600</xdr:colOff>
      <xdr:row>39</xdr:row>
      <xdr:rowOff>138934</xdr:rowOff>
    </xdr:to>
    <xdr:sp macro="" textlink="">
      <xdr:nvSpPr>
        <xdr:cNvPr id="761" name="楕円 760"/>
        <xdr:cNvSpPr/>
      </xdr:nvSpPr>
      <xdr:spPr>
        <a:xfrm>
          <a:off x="20383500" y="672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130061</xdr:rowOff>
    </xdr:from>
    <xdr:ext cx="378565" cy="259045"/>
    <xdr:sp macro="" textlink="">
      <xdr:nvSpPr>
        <xdr:cNvPr id="762" name="テキスト ボックス 761"/>
        <xdr:cNvSpPr txBox="1"/>
      </xdr:nvSpPr>
      <xdr:spPr>
        <a:xfrm>
          <a:off x="20245017" y="6816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170722</xdr:rowOff>
    </xdr:from>
    <xdr:to>
      <xdr:col>102</xdr:col>
      <xdr:colOff>165100</xdr:colOff>
      <xdr:row>39</xdr:row>
      <xdr:rowOff>100872</xdr:rowOff>
    </xdr:to>
    <xdr:sp macro="" textlink="">
      <xdr:nvSpPr>
        <xdr:cNvPr id="763" name="楕円 762"/>
        <xdr:cNvSpPr/>
      </xdr:nvSpPr>
      <xdr:spPr>
        <a:xfrm>
          <a:off x="19494500" y="668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117400</xdr:rowOff>
    </xdr:from>
    <xdr:ext cx="469744" cy="259045"/>
    <xdr:sp macro="" textlink="">
      <xdr:nvSpPr>
        <xdr:cNvPr id="764" name="テキスト ボックス 763"/>
        <xdr:cNvSpPr txBox="1"/>
      </xdr:nvSpPr>
      <xdr:spPr>
        <a:xfrm>
          <a:off x="19310428" y="6461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165857</xdr:rowOff>
    </xdr:from>
    <xdr:to>
      <xdr:col>98</xdr:col>
      <xdr:colOff>38100</xdr:colOff>
      <xdr:row>30</xdr:row>
      <xdr:rowOff>96007</xdr:rowOff>
    </xdr:to>
    <xdr:sp macro="" textlink="">
      <xdr:nvSpPr>
        <xdr:cNvPr id="765" name="楕円 764"/>
        <xdr:cNvSpPr/>
      </xdr:nvSpPr>
      <xdr:spPr>
        <a:xfrm>
          <a:off x="18605500" y="513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28</xdr:row>
      <xdr:rowOff>112534</xdr:rowOff>
    </xdr:from>
    <xdr:ext cx="534377" cy="259045"/>
    <xdr:sp macro="" textlink="">
      <xdr:nvSpPr>
        <xdr:cNvPr id="766" name="テキスト ボックス 765"/>
        <xdr:cNvSpPr txBox="1"/>
      </xdr:nvSpPr>
      <xdr:spPr>
        <a:xfrm>
          <a:off x="18389111" y="491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38126</xdr:rowOff>
    </xdr:from>
    <xdr:to>
      <xdr:col>116</xdr:col>
      <xdr:colOff>62864</xdr:colOff>
      <xdr:row>59</xdr:row>
      <xdr:rowOff>44450</xdr:rowOff>
    </xdr:to>
    <xdr:cxnSp macro="">
      <xdr:nvCxnSpPr>
        <xdr:cNvPr id="790" name="直線コネクタ 789"/>
        <xdr:cNvCxnSpPr/>
      </xdr:nvCxnSpPr>
      <xdr:spPr>
        <a:xfrm flipV="1">
          <a:off x="22159595" y="8610626"/>
          <a:ext cx="1269" cy="1549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156253</xdr:rowOff>
    </xdr:from>
    <xdr:ext cx="534377" cy="259045"/>
    <xdr:sp macro="" textlink="">
      <xdr:nvSpPr>
        <xdr:cNvPr id="793" name="貸付金最大値テキスト"/>
        <xdr:cNvSpPr txBox="1"/>
      </xdr:nvSpPr>
      <xdr:spPr>
        <a:xfrm>
          <a:off x="22212300" y="838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38126</xdr:rowOff>
    </xdr:from>
    <xdr:to>
      <xdr:col>116</xdr:col>
      <xdr:colOff>152400</xdr:colOff>
      <xdr:row>50</xdr:row>
      <xdr:rowOff>38126</xdr:rowOff>
    </xdr:to>
    <xdr:cxnSp macro="">
      <xdr:nvCxnSpPr>
        <xdr:cNvPr id="794" name="直線コネクタ 793"/>
        <xdr:cNvCxnSpPr/>
      </xdr:nvCxnSpPr>
      <xdr:spPr>
        <a:xfrm>
          <a:off x="22072600" y="861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160465</xdr:rowOff>
    </xdr:from>
    <xdr:to>
      <xdr:col>116</xdr:col>
      <xdr:colOff>63500</xdr:colOff>
      <xdr:row>58</xdr:row>
      <xdr:rowOff>60223</xdr:rowOff>
    </xdr:to>
    <xdr:cxnSp macro="">
      <xdr:nvCxnSpPr>
        <xdr:cNvPr id="795" name="直線コネクタ 794"/>
        <xdr:cNvCxnSpPr/>
      </xdr:nvCxnSpPr>
      <xdr:spPr>
        <a:xfrm flipV="1">
          <a:off x="21323300" y="9761665"/>
          <a:ext cx="838200" cy="24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53763</xdr:rowOff>
    </xdr:from>
    <xdr:ext cx="469744" cy="259045"/>
    <xdr:sp macro="" textlink="">
      <xdr:nvSpPr>
        <xdr:cNvPr id="796" name="貸付金平均値テキスト"/>
        <xdr:cNvSpPr txBox="1"/>
      </xdr:nvSpPr>
      <xdr:spPr>
        <a:xfrm>
          <a:off x="22212300" y="9997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75336</xdr:rowOff>
    </xdr:from>
    <xdr:to>
      <xdr:col>116</xdr:col>
      <xdr:colOff>114300</xdr:colOff>
      <xdr:row>59</xdr:row>
      <xdr:rowOff>5486</xdr:rowOff>
    </xdr:to>
    <xdr:sp macro="" textlink="">
      <xdr:nvSpPr>
        <xdr:cNvPr id="797" name="フローチャート: 判断 796"/>
        <xdr:cNvSpPr/>
      </xdr:nvSpPr>
      <xdr:spPr>
        <a:xfrm>
          <a:off x="221107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59080</xdr:rowOff>
    </xdr:from>
    <xdr:to>
      <xdr:col>111</xdr:col>
      <xdr:colOff>177800</xdr:colOff>
      <xdr:row>58</xdr:row>
      <xdr:rowOff>60223</xdr:rowOff>
    </xdr:to>
    <xdr:cxnSp macro="">
      <xdr:nvCxnSpPr>
        <xdr:cNvPr id="798" name="直線コネクタ 797"/>
        <xdr:cNvCxnSpPr/>
      </xdr:nvCxnSpPr>
      <xdr:spPr>
        <a:xfrm>
          <a:off x="20434300" y="1000318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83109</xdr:rowOff>
    </xdr:from>
    <xdr:to>
      <xdr:col>112</xdr:col>
      <xdr:colOff>38100</xdr:colOff>
      <xdr:row>59</xdr:row>
      <xdr:rowOff>13259</xdr:rowOff>
    </xdr:to>
    <xdr:sp macro="" textlink="">
      <xdr:nvSpPr>
        <xdr:cNvPr id="799" name="フローチャート: 判断 798"/>
        <xdr:cNvSpPr/>
      </xdr:nvSpPr>
      <xdr:spPr>
        <a:xfrm>
          <a:off x="21272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4386</xdr:rowOff>
    </xdr:from>
    <xdr:ext cx="469744" cy="259045"/>
    <xdr:sp macro="" textlink="">
      <xdr:nvSpPr>
        <xdr:cNvPr id="800" name="テキスト ボックス 799"/>
        <xdr:cNvSpPr txBox="1"/>
      </xdr:nvSpPr>
      <xdr:spPr>
        <a:xfrm>
          <a:off x="21088428" y="1011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59080</xdr:rowOff>
    </xdr:from>
    <xdr:to>
      <xdr:col>107</xdr:col>
      <xdr:colOff>50800</xdr:colOff>
      <xdr:row>58</xdr:row>
      <xdr:rowOff>68376</xdr:rowOff>
    </xdr:to>
    <xdr:cxnSp macro="">
      <xdr:nvCxnSpPr>
        <xdr:cNvPr id="801" name="直線コネクタ 800"/>
        <xdr:cNvCxnSpPr/>
      </xdr:nvCxnSpPr>
      <xdr:spPr>
        <a:xfrm flipV="1">
          <a:off x="19545300" y="10003180"/>
          <a:ext cx="889000" cy="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84747</xdr:rowOff>
    </xdr:from>
    <xdr:to>
      <xdr:col>107</xdr:col>
      <xdr:colOff>101600</xdr:colOff>
      <xdr:row>59</xdr:row>
      <xdr:rowOff>14897</xdr:rowOff>
    </xdr:to>
    <xdr:sp macro="" textlink="">
      <xdr:nvSpPr>
        <xdr:cNvPr id="802" name="フローチャート: 判断 801"/>
        <xdr:cNvSpPr/>
      </xdr:nvSpPr>
      <xdr:spPr>
        <a:xfrm>
          <a:off x="20383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6024</xdr:rowOff>
    </xdr:from>
    <xdr:ext cx="469744" cy="259045"/>
    <xdr:sp macro="" textlink="">
      <xdr:nvSpPr>
        <xdr:cNvPr id="803" name="テキスト ボックス 802"/>
        <xdr:cNvSpPr txBox="1"/>
      </xdr:nvSpPr>
      <xdr:spPr>
        <a:xfrm>
          <a:off x="20199428" y="10121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68376</xdr:rowOff>
    </xdr:from>
    <xdr:to>
      <xdr:col>102</xdr:col>
      <xdr:colOff>114300</xdr:colOff>
      <xdr:row>58</xdr:row>
      <xdr:rowOff>75426</xdr:rowOff>
    </xdr:to>
    <xdr:cxnSp macro="">
      <xdr:nvCxnSpPr>
        <xdr:cNvPr id="804" name="直線コネクタ 803"/>
        <xdr:cNvCxnSpPr/>
      </xdr:nvCxnSpPr>
      <xdr:spPr>
        <a:xfrm flipV="1">
          <a:off x="18656300" y="10012476"/>
          <a:ext cx="889000" cy="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85852</xdr:rowOff>
    </xdr:from>
    <xdr:to>
      <xdr:col>102</xdr:col>
      <xdr:colOff>165100</xdr:colOff>
      <xdr:row>59</xdr:row>
      <xdr:rowOff>16002</xdr:rowOff>
    </xdr:to>
    <xdr:sp macro="" textlink="">
      <xdr:nvSpPr>
        <xdr:cNvPr id="805" name="フローチャート: 判断 804"/>
        <xdr:cNvSpPr/>
      </xdr:nvSpPr>
      <xdr:spPr>
        <a:xfrm>
          <a:off x="19494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7129</xdr:rowOff>
    </xdr:from>
    <xdr:ext cx="469744" cy="259045"/>
    <xdr:sp macro="" textlink="">
      <xdr:nvSpPr>
        <xdr:cNvPr id="806" name="テキスト ボックス 805"/>
        <xdr:cNvSpPr txBox="1"/>
      </xdr:nvSpPr>
      <xdr:spPr>
        <a:xfrm>
          <a:off x="19310428" y="1012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64592</xdr:rowOff>
    </xdr:from>
    <xdr:to>
      <xdr:col>98</xdr:col>
      <xdr:colOff>38100</xdr:colOff>
      <xdr:row>58</xdr:row>
      <xdr:rowOff>166192</xdr:rowOff>
    </xdr:to>
    <xdr:sp macro="" textlink="">
      <xdr:nvSpPr>
        <xdr:cNvPr id="807" name="フローチャート: 判断 806"/>
        <xdr:cNvSpPr/>
      </xdr:nvSpPr>
      <xdr:spPr>
        <a:xfrm>
          <a:off x="18605500" y="1000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157319</xdr:rowOff>
    </xdr:from>
    <xdr:ext cx="469744" cy="259045"/>
    <xdr:sp macro="" textlink="">
      <xdr:nvSpPr>
        <xdr:cNvPr id="808" name="テキスト ボックス 807"/>
        <xdr:cNvSpPr txBox="1"/>
      </xdr:nvSpPr>
      <xdr:spPr>
        <a:xfrm>
          <a:off x="18421428" y="10101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109665</xdr:rowOff>
    </xdr:from>
    <xdr:to>
      <xdr:col>116</xdr:col>
      <xdr:colOff>114300</xdr:colOff>
      <xdr:row>57</xdr:row>
      <xdr:rowOff>39815</xdr:rowOff>
    </xdr:to>
    <xdr:sp macro="" textlink="">
      <xdr:nvSpPr>
        <xdr:cNvPr id="814" name="楕円 813"/>
        <xdr:cNvSpPr/>
      </xdr:nvSpPr>
      <xdr:spPr>
        <a:xfrm>
          <a:off x="22110700" y="971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132542</xdr:rowOff>
    </xdr:from>
    <xdr:ext cx="534377" cy="259045"/>
    <xdr:sp macro="" textlink="">
      <xdr:nvSpPr>
        <xdr:cNvPr id="815" name="貸付金該当値テキスト"/>
        <xdr:cNvSpPr txBox="1"/>
      </xdr:nvSpPr>
      <xdr:spPr>
        <a:xfrm>
          <a:off x="22212300" y="956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9423</xdr:rowOff>
    </xdr:from>
    <xdr:to>
      <xdr:col>112</xdr:col>
      <xdr:colOff>38100</xdr:colOff>
      <xdr:row>58</xdr:row>
      <xdr:rowOff>111023</xdr:rowOff>
    </xdr:to>
    <xdr:sp macro="" textlink="">
      <xdr:nvSpPr>
        <xdr:cNvPr id="816" name="楕円 815"/>
        <xdr:cNvSpPr/>
      </xdr:nvSpPr>
      <xdr:spPr>
        <a:xfrm>
          <a:off x="21272500" y="995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127550</xdr:rowOff>
    </xdr:from>
    <xdr:ext cx="469744" cy="259045"/>
    <xdr:sp macro="" textlink="">
      <xdr:nvSpPr>
        <xdr:cNvPr id="817" name="テキスト ボックス 816"/>
        <xdr:cNvSpPr txBox="1"/>
      </xdr:nvSpPr>
      <xdr:spPr>
        <a:xfrm>
          <a:off x="21088428" y="972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8280</xdr:rowOff>
    </xdr:from>
    <xdr:to>
      <xdr:col>107</xdr:col>
      <xdr:colOff>101600</xdr:colOff>
      <xdr:row>58</xdr:row>
      <xdr:rowOff>109880</xdr:rowOff>
    </xdr:to>
    <xdr:sp macro="" textlink="">
      <xdr:nvSpPr>
        <xdr:cNvPr id="818" name="楕円 817"/>
        <xdr:cNvSpPr/>
      </xdr:nvSpPr>
      <xdr:spPr>
        <a:xfrm>
          <a:off x="20383500" y="99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126407</xdr:rowOff>
    </xdr:from>
    <xdr:ext cx="469744" cy="259045"/>
    <xdr:sp macro="" textlink="">
      <xdr:nvSpPr>
        <xdr:cNvPr id="819" name="テキスト ボックス 818"/>
        <xdr:cNvSpPr txBox="1"/>
      </xdr:nvSpPr>
      <xdr:spPr>
        <a:xfrm>
          <a:off x="20199428" y="972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17576</xdr:rowOff>
    </xdr:from>
    <xdr:to>
      <xdr:col>102</xdr:col>
      <xdr:colOff>165100</xdr:colOff>
      <xdr:row>58</xdr:row>
      <xdr:rowOff>119176</xdr:rowOff>
    </xdr:to>
    <xdr:sp macro="" textlink="">
      <xdr:nvSpPr>
        <xdr:cNvPr id="820" name="楕円 819"/>
        <xdr:cNvSpPr/>
      </xdr:nvSpPr>
      <xdr:spPr>
        <a:xfrm>
          <a:off x="19494500" y="996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135703</xdr:rowOff>
    </xdr:from>
    <xdr:ext cx="469744" cy="259045"/>
    <xdr:sp macro="" textlink="">
      <xdr:nvSpPr>
        <xdr:cNvPr id="821" name="テキスト ボックス 820"/>
        <xdr:cNvSpPr txBox="1"/>
      </xdr:nvSpPr>
      <xdr:spPr>
        <a:xfrm>
          <a:off x="19310428" y="973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24626</xdr:rowOff>
    </xdr:from>
    <xdr:to>
      <xdr:col>98</xdr:col>
      <xdr:colOff>38100</xdr:colOff>
      <xdr:row>58</xdr:row>
      <xdr:rowOff>126226</xdr:rowOff>
    </xdr:to>
    <xdr:sp macro="" textlink="">
      <xdr:nvSpPr>
        <xdr:cNvPr id="822" name="楕円 821"/>
        <xdr:cNvSpPr/>
      </xdr:nvSpPr>
      <xdr:spPr>
        <a:xfrm>
          <a:off x="18605500" y="996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142753</xdr:rowOff>
    </xdr:from>
    <xdr:ext cx="469744" cy="259045"/>
    <xdr:sp macro="" textlink="">
      <xdr:nvSpPr>
        <xdr:cNvPr id="823" name="テキスト ボックス 822"/>
        <xdr:cNvSpPr txBox="1"/>
      </xdr:nvSpPr>
      <xdr:spPr>
        <a:xfrm>
          <a:off x="18421428" y="974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4" name="直線コネクタ 83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5" name="テキスト ボックス 83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6" name="直線コネクタ 83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7" name="テキスト ボックス 83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8" name="直線コネクタ 83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9" name="テキスト ボックス 83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0" name="直線コネクタ 83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1" name="テキスト ボックス 84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2" name="直線コネクタ 84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3" name="テキスト ボックス 84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4" name="直線コネクタ 84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5" name="テキスト ボックス 84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41718</xdr:rowOff>
    </xdr:from>
    <xdr:to>
      <xdr:col>116</xdr:col>
      <xdr:colOff>62864</xdr:colOff>
      <xdr:row>79</xdr:row>
      <xdr:rowOff>60060</xdr:rowOff>
    </xdr:to>
    <xdr:cxnSp macro="">
      <xdr:nvCxnSpPr>
        <xdr:cNvPr id="849" name="直線コネクタ 848"/>
        <xdr:cNvCxnSpPr/>
      </xdr:nvCxnSpPr>
      <xdr:spPr>
        <a:xfrm flipV="1">
          <a:off x="22159595" y="12214668"/>
          <a:ext cx="1269" cy="1389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63887</xdr:rowOff>
    </xdr:from>
    <xdr:ext cx="469744" cy="259045"/>
    <xdr:sp macro="" textlink="">
      <xdr:nvSpPr>
        <xdr:cNvPr id="850" name="繰出金最小値テキスト"/>
        <xdr:cNvSpPr txBox="1"/>
      </xdr:nvSpPr>
      <xdr:spPr>
        <a:xfrm>
          <a:off x="22212300" y="1360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60060</xdr:rowOff>
    </xdr:from>
    <xdr:to>
      <xdr:col>116</xdr:col>
      <xdr:colOff>152400</xdr:colOff>
      <xdr:row>79</xdr:row>
      <xdr:rowOff>60060</xdr:rowOff>
    </xdr:to>
    <xdr:cxnSp macro="">
      <xdr:nvCxnSpPr>
        <xdr:cNvPr id="851" name="直線コネクタ 850"/>
        <xdr:cNvCxnSpPr/>
      </xdr:nvCxnSpPr>
      <xdr:spPr>
        <a:xfrm>
          <a:off x="22072600" y="1360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159845</xdr:rowOff>
    </xdr:from>
    <xdr:ext cx="599010" cy="259045"/>
    <xdr:sp macro="" textlink="">
      <xdr:nvSpPr>
        <xdr:cNvPr id="852" name="繰出金最大値テキスト"/>
        <xdr:cNvSpPr txBox="1"/>
      </xdr:nvSpPr>
      <xdr:spPr>
        <a:xfrm>
          <a:off x="22212300" y="1198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41718</xdr:rowOff>
    </xdr:from>
    <xdr:to>
      <xdr:col>116</xdr:col>
      <xdr:colOff>152400</xdr:colOff>
      <xdr:row>71</xdr:row>
      <xdr:rowOff>41718</xdr:rowOff>
    </xdr:to>
    <xdr:cxnSp macro="">
      <xdr:nvCxnSpPr>
        <xdr:cNvPr id="853" name="直線コネクタ 852"/>
        <xdr:cNvCxnSpPr/>
      </xdr:nvCxnSpPr>
      <xdr:spPr>
        <a:xfrm>
          <a:off x="22072600" y="1221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155702</xdr:rowOff>
    </xdr:from>
    <xdr:to>
      <xdr:col>116</xdr:col>
      <xdr:colOff>63500</xdr:colOff>
      <xdr:row>76</xdr:row>
      <xdr:rowOff>5283</xdr:rowOff>
    </xdr:to>
    <xdr:cxnSp macro="">
      <xdr:nvCxnSpPr>
        <xdr:cNvPr id="854" name="直線コネクタ 853"/>
        <xdr:cNvCxnSpPr/>
      </xdr:nvCxnSpPr>
      <xdr:spPr>
        <a:xfrm flipV="1">
          <a:off x="21323300" y="13014452"/>
          <a:ext cx="8382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126516</xdr:rowOff>
    </xdr:from>
    <xdr:ext cx="534377" cy="259045"/>
    <xdr:sp macro="" textlink="">
      <xdr:nvSpPr>
        <xdr:cNvPr id="855" name="繰出金平均値テキスト"/>
        <xdr:cNvSpPr txBox="1"/>
      </xdr:nvSpPr>
      <xdr:spPr>
        <a:xfrm>
          <a:off x="22212300" y="12813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103639</xdr:rowOff>
    </xdr:from>
    <xdr:to>
      <xdr:col>116</xdr:col>
      <xdr:colOff>114300</xdr:colOff>
      <xdr:row>76</xdr:row>
      <xdr:rowOff>33790</xdr:rowOff>
    </xdr:to>
    <xdr:sp macro="" textlink="">
      <xdr:nvSpPr>
        <xdr:cNvPr id="856" name="フローチャート: 判断 855"/>
        <xdr:cNvSpPr/>
      </xdr:nvSpPr>
      <xdr:spPr>
        <a:xfrm>
          <a:off x="221107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5283</xdr:rowOff>
    </xdr:from>
    <xdr:to>
      <xdr:col>111</xdr:col>
      <xdr:colOff>177800</xdr:colOff>
      <xdr:row>76</xdr:row>
      <xdr:rowOff>22537</xdr:rowOff>
    </xdr:to>
    <xdr:cxnSp macro="">
      <xdr:nvCxnSpPr>
        <xdr:cNvPr id="857" name="直線コネクタ 856"/>
        <xdr:cNvCxnSpPr/>
      </xdr:nvCxnSpPr>
      <xdr:spPr>
        <a:xfrm flipV="1">
          <a:off x="20434300" y="13035483"/>
          <a:ext cx="889000" cy="1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97162</xdr:rowOff>
    </xdr:from>
    <xdr:to>
      <xdr:col>112</xdr:col>
      <xdr:colOff>38100</xdr:colOff>
      <xdr:row>76</xdr:row>
      <xdr:rowOff>27313</xdr:rowOff>
    </xdr:to>
    <xdr:sp macro="" textlink="">
      <xdr:nvSpPr>
        <xdr:cNvPr id="858" name="フローチャート: 判断 857"/>
        <xdr:cNvSpPr/>
      </xdr:nvSpPr>
      <xdr:spPr>
        <a:xfrm>
          <a:off x="21272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43839</xdr:rowOff>
    </xdr:from>
    <xdr:ext cx="534377" cy="259045"/>
    <xdr:sp macro="" textlink="">
      <xdr:nvSpPr>
        <xdr:cNvPr id="859" name="テキスト ボックス 858"/>
        <xdr:cNvSpPr txBox="1"/>
      </xdr:nvSpPr>
      <xdr:spPr>
        <a:xfrm>
          <a:off x="21056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22537</xdr:rowOff>
    </xdr:from>
    <xdr:to>
      <xdr:col>107</xdr:col>
      <xdr:colOff>50800</xdr:colOff>
      <xdr:row>76</xdr:row>
      <xdr:rowOff>51330</xdr:rowOff>
    </xdr:to>
    <xdr:cxnSp macro="">
      <xdr:nvCxnSpPr>
        <xdr:cNvPr id="860" name="直線コネクタ 859"/>
        <xdr:cNvCxnSpPr/>
      </xdr:nvCxnSpPr>
      <xdr:spPr>
        <a:xfrm flipV="1">
          <a:off x="19545300" y="13052737"/>
          <a:ext cx="889000" cy="2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90500</xdr:rowOff>
    </xdr:from>
    <xdr:to>
      <xdr:col>107</xdr:col>
      <xdr:colOff>101600</xdr:colOff>
      <xdr:row>76</xdr:row>
      <xdr:rowOff>20650</xdr:rowOff>
    </xdr:to>
    <xdr:sp macro="" textlink="">
      <xdr:nvSpPr>
        <xdr:cNvPr id="861" name="フローチャート: 判断 860"/>
        <xdr:cNvSpPr/>
      </xdr:nvSpPr>
      <xdr:spPr>
        <a:xfrm>
          <a:off x="20383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37177</xdr:rowOff>
    </xdr:from>
    <xdr:ext cx="534377" cy="259045"/>
    <xdr:sp macro="" textlink="">
      <xdr:nvSpPr>
        <xdr:cNvPr id="862" name="テキスト ボックス 861"/>
        <xdr:cNvSpPr txBox="1"/>
      </xdr:nvSpPr>
      <xdr:spPr>
        <a:xfrm>
          <a:off x="20167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51330</xdr:rowOff>
    </xdr:from>
    <xdr:to>
      <xdr:col>102</xdr:col>
      <xdr:colOff>114300</xdr:colOff>
      <xdr:row>76</xdr:row>
      <xdr:rowOff>55683</xdr:rowOff>
    </xdr:to>
    <xdr:cxnSp macro="">
      <xdr:nvCxnSpPr>
        <xdr:cNvPr id="863" name="直線コネクタ 862"/>
        <xdr:cNvCxnSpPr/>
      </xdr:nvCxnSpPr>
      <xdr:spPr>
        <a:xfrm flipV="1">
          <a:off x="18656300" y="13081530"/>
          <a:ext cx="88900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102605</xdr:rowOff>
    </xdr:from>
    <xdr:to>
      <xdr:col>102</xdr:col>
      <xdr:colOff>165100</xdr:colOff>
      <xdr:row>76</xdr:row>
      <xdr:rowOff>32755</xdr:rowOff>
    </xdr:to>
    <xdr:sp macro="" textlink="">
      <xdr:nvSpPr>
        <xdr:cNvPr id="864" name="フローチャート: 判断 863"/>
        <xdr:cNvSpPr/>
      </xdr:nvSpPr>
      <xdr:spPr>
        <a:xfrm>
          <a:off x="19494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49282</xdr:rowOff>
    </xdr:from>
    <xdr:ext cx="534377" cy="259045"/>
    <xdr:sp macro="" textlink="">
      <xdr:nvSpPr>
        <xdr:cNvPr id="865" name="テキスト ボックス 864"/>
        <xdr:cNvSpPr txBox="1"/>
      </xdr:nvSpPr>
      <xdr:spPr>
        <a:xfrm>
          <a:off x="19278111" y="127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72212</xdr:rowOff>
    </xdr:from>
    <xdr:to>
      <xdr:col>98</xdr:col>
      <xdr:colOff>38100</xdr:colOff>
      <xdr:row>76</xdr:row>
      <xdr:rowOff>2363</xdr:rowOff>
    </xdr:to>
    <xdr:sp macro="" textlink="">
      <xdr:nvSpPr>
        <xdr:cNvPr id="866" name="フローチャート: 判断 865"/>
        <xdr:cNvSpPr/>
      </xdr:nvSpPr>
      <xdr:spPr>
        <a:xfrm>
          <a:off x="18605500" y="129309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18889</xdr:rowOff>
    </xdr:from>
    <xdr:ext cx="534377" cy="259045"/>
    <xdr:sp macro="" textlink="">
      <xdr:nvSpPr>
        <xdr:cNvPr id="867" name="テキスト ボックス 866"/>
        <xdr:cNvSpPr txBox="1"/>
      </xdr:nvSpPr>
      <xdr:spPr>
        <a:xfrm>
          <a:off x="18389111" y="1270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104902</xdr:rowOff>
    </xdr:from>
    <xdr:to>
      <xdr:col>116</xdr:col>
      <xdr:colOff>114300</xdr:colOff>
      <xdr:row>76</xdr:row>
      <xdr:rowOff>35052</xdr:rowOff>
    </xdr:to>
    <xdr:sp macro="" textlink="">
      <xdr:nvSpPr>
        <xdr:cNvPr id="873" name="楕円 872"/>
        <xdr:cNvSpPr/>
      </xdr:nvSpPr>
      <xdr:spPr>
        <a:xfrm>
          <a:off x="22110700" y="1296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83329</xdr:rowOff>
    </xdr:from>
    <xdr:ext cx="534377" cy="259045"/>
    <xdr:sp macro="" textlink="">
      <xdr:nvSpPr>
        <xdr:cNvPr id="874" name="繰出金該当値テキスト"/>
        <xdr:cNvSpPr txBox="1"/>
      </xdr:nvSpPr>
      <xdr:spPr>
        <a:xfrm>
          <a:off x="22212300" y="1294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125933</xdr:rowOff>
    </xdr:from>
    <xdr:to>
      <xdr:col>112</xdr:col>
      <xdr:colOff>38100</xdr:colOff>
      <xdr:row>76</xdr:row>
      <xdr:rowOff>56083</xdr:rowOff>
    </xdr:to>
    <xdr:sp macro="" textlink="">
      <xdr:nvSpPr>
        <xdr:cNvPr id="875" name="楕円 874"/>
        <xdr:cNvSpPr/>
      </xdr:nvSpPr>
      <xdr:spPr>
        <a:xfrm>
          <a:off x="21272500" y="1298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47210</xdr:rowOff>
    </xdr:from>
    <xdr:ext cx="534377" cy="259045"/>
    <xdr:sp macro="" textlink="">
      <xdr:nvSpPr>
        <xdr:cNvPr id="876" name="テキスト ボックス 875"/>
        <xdr:cNvSpPr txBox="1"/>
      </xdr:nvSpPr>
      <xdr:spPr>
        <a:xfrm>
          <a:off x="21056111" y="1307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143187</xdr:rowOff>
    </xdr:from>
    <xdr:to>
      <xdr:col>107</xdr:col>
      <xdr:colOff>101600</xdr:colOff>
      <xdr:row>76</xdr:row>
      <xdr:rowOff>73338</xdr:rowOff>
    </xdr:to>
    <xdr:sp macro="" textlink="">
      <xdr:nvSpPr>
        <xdr:cNvPr id="877" name="楕円 876"/>
        <xdr:cNvSpPr/>
      </xdr:nvSpPr>
      <xdr:spPr>
        <a:xfrm>
          <a:off x="20383500" y="130019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64464</xdr:rowOff>
    </xdr:from>
    <xdr:ext cx="534377" cy="259045"/>
    <xdr:sp macro="" textlink="">
      <xdr:nvSpPr>
        <xdr:cNvPr id="878" name="テキスト ボックス 877"/>
        <xdr:cNvSpPr txBox="1"/>
      </xdr:nvSpPr>
      <xdr:spPr>
        <a:xfrm>
          <a:off x="20167111" y="1309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530</xdr:rowOff>
    </xdr:from>
    <xdr:to>
      <xdr:col>102</xdr:col>
      <xdr:colOff>165100</xdr:colOff>
      <xdr:row>76</xdr:row>
      <xdr:rowOff>102130</xdr:rowOff>
    </xdr:to>
    <xdr:sp macro="" textlink="">
      <xdr:nvSpPr>
        <xdr:cNvPr id="879" name="楕円 878"/>
        <xdr:cNvSpPr/>
      </xdr:nvSpPr>
      <xdr:spPr>
        <a:xfrm>
          <a:off x="19494500" y="1303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93257</xdr:rowOff>
    </xdr:from>
    <xdr:ext cx="534377" cy="259045"/>
    <xdr:sp macro="" textlink="">
      <xdr:nvSpPr>
        <xdr:cNvPr id="880" name="テキスト ボックス 879"/>
        <xdr:cNvSpPr txBox="1"/>
      </xdr:nvSpPr>
      <xdr:spPr>
        <a:xfrm>
          <a:off x="19278111" y="1312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4883</xdr:rowOff>
    </xdr:from>
    <xdr:to>
      <xdr:col>98</xdr:col>
      <xdr:colOff>38100</xdr:colOff>
      <xdr:row>76</xdr:row>
      <xdr:rowOff>106483</xdr:rowOff>
    </xdr:to>
    <xdr:sp macro="" textlink="">
      <xdr:nvSpPr>
        <xdr:cNvPr id="881" name="楕円 880"/>
        <xdr:cNvSpPr/>
      </xdr:nvSpPr>
      <xdr:spPr>
        <a:xfrm>
          <a:off x="18605500" y="1303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97610</xdr:rowOff>
    </xdr:from>
    <xdr:ext cx="534377" cy="259045"/>
    <xdr:sp macro="" textlink="">
      <xdr:nvSpPr>
        <xdr:cNvPr id="882" name="テキスト ボックス 881"/>
        <xdr:cNvSpPr txBox="1"/>
      </xdr:nvSpPr>
      <xdr:spPr>
        <a:xfrm>
          <a:off x="18389111" y="1312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貸付金に係る数値が大幅に上昇した要因として、小豆島中央病院の経営状況悪化により病院企業団へ貸付金が影響している。補助費においても同団体への負担金が数値高止まりの要因となっていることを踏まえ、着実かつ適切な経営改善を実施していく必要がある。また、普通建設事業費の数値が庁舎建設事業などの影響により大幅に増加している。今後は、一般廃棄物処理施設整備事業及び浄水場整備に係る水道企業団への負担が見込まれているため、必要最小限の事業費となるよう抑制し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香川県土庄町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13,740
13,646
74.38
9,949,165
9,350,877
511,774
4,750,015
10,969,002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124841</xdr:rowOff>
    </xdr:from>
    <xdr:to>
      <xdr:col>24</xdr:col>
      <xdr:colOff>62865</xdr:colOff>
      <xdr:row>38</xdr:row>
      <xdr:rowOff>34734</xdr:rowOff>
    </xdr:to>
    <xdr:cxnSp macro="">
      <xdr:nvCxnSpPr>
        <xdr:cNvPr id="56" name="直線コネクタ 55"/>
        <xdr:cNvCxnSpPr/>
      </xdr:nvCxnSpPr>
      <xdr:spPr>
        <a:xfrm flipV="1">
          <a:off x="4633595" y="5096891"/>
          <a:ext cx="1270" cy="1452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38561</xdr:rowOff>
    </xdr:from>
    <xdr:ext cx="469744" cy="259045"/>
    <xdr:sp macro="" textlink="">
      <xdr:nvSpPr>
        <xdr:cNvPr id="57" name="議会費最小値テキスト"/>
        <xdr:cNvSpPr txBox="1"/>
      </xdr:nvSpPr>
      <xdr:spPr>
        <a:xfrm>
          <a:off x="4686300"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34734</xdr:rowOff>
    </xdr:from>
    <xdr:to>
      <xdr:col>24</xdr:col>
      <xdr:colOff>152400</xdr:colOff>
      <xdr:row>38</xdr:row>
      <xdr:rowOff>34734</xdr:rowOff>
    </xdr:to>
    <xdr:cxnSp macro="">
      <xdr:nvCxnSpPr>
        <xdr:cNvPr id="58" name="直線コネクタ 57"/>
        <xdr:cNvCxnSpPr/>
      </xdr:nvCxnSpPr>
      <xdr:spPr>
        <a:xfrm>
          <a:off x="4546600" y="654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71518</xdr:rowOff>
    </xdr:from>
    <xdr:ext cx="534377" cy="259045"/>
    <xdr:sp macro="" textlink="">
      <xdr:nvSpPr>
        <xdr:cNvPr id="59" name="議会費最大値テキスト"/>
        <xdr:cNvSpPr txBox="1"/>
      </xdr:nvSpPr>
      <xdr:spPr>
        <a:xfrm>
          <a:off x="4686300" y="487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124841</xdr:rowOff>
    </xdr:from>
    <xdr:to>
      <xdr:col>24</xdr:col>
      <xdr:colOff>152400</xdr:colOff>
      <xdr:row>29</xdr:row>
      <xdr:rowOff>124841</xdr:rowOff>
    </xdr:to>
    <xdr:cxnSp macro="">
      <xdr:nvCxnSpPr>
        <xdr:cNvPr id="60" name="直線コネクタ 59"/>
        <xdr:cNvCxnSpPr/>
      </xdr:nvCxnSpPr>
      <xdr:spPr>
        <a:xfrm>
          <a:off x="4546600" y="5096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12446</xdr:rowOff>
    </xdr:from>
    <xdr:to>
      <xdr:col>24</xdr:col>
      <xdr:colOff>63500</xdr:colOff>
      <xdr:row>37</xdr:row>
      <xdr:rowOff>29401</xdr:rowOff>
    </xdr:to>
    <xdr:cxnSp macro="">
      <xdr:nvCxnSpPr>
        <xdr:cNvPr id="61" name="直線コネクタ 60"/>
        <xdr:cNvCxnSpPr/>
      </xdr:nvCxnSpPr>
      <xdr:spPr>
        <a:xfrm>
          <a:off x="3797300" y="6356096"/>
          <a:ext cx="838200" cy="1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103967</xdr:rowOff>
    </xdr:from>
    <xdr:ext cx="469744" cy="259045"/>
    <xdr:sp macro="" textlink="">
      <xdr:nvSpPr>
        <xdr:cNvPr id="62" name="議会費平均値テキスト"/>
        <xdr:cNvSpPr txBox="1"/>
      </xdr:nvSpPr>
      <xdr:spPr>
        <a:xfrm>
          <a:off x="4686300" y="5933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81090</xdr:rowOff>
    </xdr:from>
    <xdr:to>
      <xdr:col>24</xdr:col>
      <xdr:colOff>114300</xdr:colOff>
      <xdr:row>36</xdr:row>
      <xdr:rowOff>11240</xdr:rowOff>
    </xdr:to>
    <xdr:sp macro="" textlink="">
      <xdr:nvSpPr>
        <xdr:cNvPr id="63" name="フローチャート: 判断 62"/>
        <xdr:cNvSpPr/>
      </xdr:nvSpPr>
      <xdr:spPr>
        <a:xfrm>
          <a:off x="45847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12446</xdr:rowOff>
    </xdr:from>
    <xdr:to>
      <xdr:col>19</xdr:col>
      <xdr:colOff>177800</xdr:colOff>
      <xdr:row>37</xdr:row>
      <xdr:rowOff>37973</xdr:rowOff>
    </xdr:to>
    <xdr:cxnSp macro="">
      <xdr:nvCxnSpPr>
        <xdr:cNvPr id="64" name="直線コネクタ 63"/>
        <xdr:cNvCxnSpPr/>
      </xdr:nvCxnSpPr>
      <xdr:spPr>
        <a:xfrm flipV="1">
          <a:off x="2908300" y="6356096"/>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116141</xdr:rowOff>
    </xdr:from>
    <xdr:to>
      <xdr:col>20</xdr:col>
      <xdr:colOff>38100</xdr:colOff>
      <xdr:row>36</xdr:row>
      <xdr:rowOff>46291</xdr:rowOff>
    </xdr:to>
    <xdr:sp macro="" textlink="">
      <xdr:nvSpPr>
        <xdr:cNvPr id="65" name="フローチャート: 判断 64"/>
        <xdr:cNvSpPr/>
      </xdr:nvSpPr>
      <xdr:spPr>
        <a:xfrm>
          <a:off x="3746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62818</xdr:rowOff>
    </xdr:from>
    <xdr:ext cx="469744" cy="259045"/>
    <xdr:sp macro="" textlink="">
      <xdr:nvSpPr>
        <xdr:cNvPr id="66" name="テキスト ボックス 65"/>
        <xdr:cNvSpPr txBox="1"/>
      </xdr:nvSpPr>
      <xdr:spPr>
        <a:xfrm>
          <a:off x="3562428" y="589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37973</xdr:rowOff>
    </xdr:from>
    <xdr:to>
      <xdr:col>15</xdr:col>
      <xdr:colOff>50800</xdr:colOff>
      <xdr:row>37</xdr:row>
      <xdr:rowOff>66548</xdr:rowOff>
    </xdr:to>
    <xdr:cxnSp macro="">
      <xdr:nvCxnSpPr>
        <xdr:cNvPr id="67" name="直線コネクタ 66"/>
        <xdr:cNvCxnSpPr/>
      </xdr:nvCxnSpPr>
      <xdr:spPr>
        <a:xfrm flipV="1">
          <a:off x="2019300" y="6381623"/>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153670</xdr:rowOff>
    </xdr:from>
    <xdr:to>
      <xdr:col>15</xdr:col>
      <xdr:colOff>101600</xdr:colOff>
      <xdr:row>36</xdr:row>
      <xdr:rowOff>83820</xdr:rowOff>
    </xdr:to>
    <xdr:sp macro="" textlink="">
      <xdr:nvSpPr>
        <xdr:cNvPr id="68" name="フローチャート: 判断 67"/>
        <xdr:cNvSpPr/>
      </xdr:nvSpPr>
      <xdr:spPr>
        <a:xfrm>
          <a:off x="2857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100347</xdr:rowOff>
    </xdr:from>
    <xdr:ext cx="469744" cy="259045"/>
    <xdr:sp macro="" textlink="">
      <xdr:nvSpPr>
        <xdr:cNvPr id="69" name="テキスト ボックス 68"/>
        <xdr:cNvSpPr txBox="1"/>
      </xdr:nvSpPr>
      <xdr:spPr>
        <a:xfrm>
          <a:off x="2673428" y="592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119888</xdr:rowOff>
    </xdr:from>
    <xdr:to>
      <xdr:col>10</xdr:col>
      <xdr:colOff>114300</xdr:colOff>
      <xdr:row>37</xdr:row>
      <xdr:rowOff>66548</xdr:rowOff>
    </xdr:to>
    <xdr:cxnSp macro="">
      <xdr:nvCxnSpPr>
        <xdr:cNvPr id="70" name="直線コネクタ 69"/>
        <xdr:cNvCxnSpPr/>
      </xdr:nvCxnSpPr>
      <xdr:spPr>
        <a:xfrm>
          <a:off x="1130300" y="6292088"/>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161290</xdr:rowOff>
    </xdr:from>
    <xdr:to>
      <xdr:col>10</xdr:col>
      <xdr:colOff>165100</xdr:colOff>
      <xdr:row>36</xdr:row>
      <xdr:rowOff>91440</xdr:rowOff>
    </xdr:to>
    <xdr:sp macro="" textlink="">
      <xdr:nvSpPr>
        <xdr:cNvPr id="71" name="フローチャート: 判断 70"/>
        <xdr:cNvSpPr/>
      </xdr:nvSpPr>
      <xdr:spPr>
        <a:xfrm>
          <a:off x="1968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107967</xdr:rowOff>
    </xdr:from>
    <xdr:ext cx="469744" cy="259045"/>
    <xdr:sp macro="" textlink="">
      <xdr:nvSpPr>
        <xdr:cNvPr id="72" name="テキスト ボックス 71"/>
        <xdr:cNvSpPr txBox="1"/>
      </xdr:nvSpPr>
      <xdr:spPr>
        <a:xfrm>
          <a:off x="1784428" y="59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45085</xdr:rowOff>
    </xdr:from>
    <xdr:to>
      <xdr:col>6</xdr:col>
      <xdr:colOff>38100</xdr:colOff>
      <xdr:row>35</xdr:row>
      <xdr:rowOff>146685</xdr:rowOff>
    </xdr:to>
    <xdr:sp macro="" textlink="">
      <xdr:nvSpPr>
        <xdr:cNvPr id="73" name="フローチャート: 判断 72"/>
        <xdr:cNvSpPr/>
      </xdr:nvSpPr>
      <xdr:spPr>
        <a:xfrm>
          <a:off x="1079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163212</xdr:rowOff>
    </xdr:from>
    <xdr:ext cx="469744" cy="259045"/>
    <xdr:sp macro="" textlink="">
      <xdr:nvSpPr>
        <xdr:cNvPr id="74" name="テキスト ボックス 73"/>
        <xdr:cNvSpPr txBox="1"/>
      </xdr:nvSpPr>
      <xdr:spPr>
        <a:xfrm>
          <a:off x="895428"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150051</xdr:rowOff>
    </xdr:from>
    <xdr:to>
      <xdr:col>24</xdr:col>
      <xdr:colOff>114300</xdr:colOff>
      <xdr:row>37</xdr:row>
      <xdr:rowOff>80201</xdr:rowOff>
    </xdr:to>
    <xdr:sp macro="" textlink="">
      <xdr:nvSpPr>
        <xdr:cNvPr id="80" name="楕円 79"/>
        <xdr:cNvSpPr/>
      </xdr:nvSpPr>
      <xdr:spPr>
        <a:xfrm>
          <a:off x="4584700" y="632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128478</xdr:rowOff>
    </xdr:from>
    <xdr:ext cx="469744" cy="259045"/>
    <xdr:sp macro="" textlink="">
      <xdr:nvSpPr>
        <xdr:cNvPr id="81" name="議会費該当値テキスト"/>
        <xdr:cNvSpPr txBox="1"/>
      </xdr:nvSpPr>
      <xdr:spPr>
        <a:xfrm>
          <a:off x="4686300" y="630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133096</xdr:rowOff>
    </xdr:from>
    <xdr:to>
      <xdr:col>20</xdr:col>
      <xdr:colOff>38100</xdr:colOff>
      <xdr:row>37</xdr:row>
      <xdr:rowOff>63246</xdr:rowOff>
    </xdr:to>
    <xdr:sp macro="" textlink="">
      <xdr:nvSpPr>
        <xdr:cNvPr id="82" name="楕円 81"/>
        <xdr:cNvSpPr/>
      </xdr:nvSpPr>
      <xdr:spPr>
        <a:xfrm>
          <a:off x="3746500" y="63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54373</xdr:rowOff>
    </xdr:from>
    <xdr:ext cx="469744" cy="259045"/>
    <xdr:sp macro="" textlink="">
      <xdr:nvSpPr>
        <xdr:cNvPr id="83" name="テキスト ボックス 82"/>
        <xdr:cNvSpPr txBox="1"/>
      </xdr:nvSpPr>
      <xdr:spPr>
        <a:xfrm>
          <a:off x="3562428" y="639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158623</xdr:rowOff>
    </xdr:from>
    <xdr:to>
      <xdr:col>15</xdr:col>
      <xdr:colOff>101600</xdr:colOff>
      <xdr:row>37</xdr:row>
      <xdr:rowOff>88773</xdr:rowOff>
    </xdr:to>
    <xdr:sp macro="" textlink="">
      <xdr:nvSpPr>
        <xdr:cNvPr id="84" name="楕円 83"/>
        <xdr:cNvSpPr/>
      </xdr:nvSpPr>
      <xdr:spPr>
        <a:xfrm>
          <a:off x="2857500" y="633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79900</xdr:rowOff>
    </xdr:from>
    <xdr:ext cx="469744" cy="259045"/>
    <xdr:sp macro="" textlink="">
      <xdr:nvSpPr>
        <xdr:cNvPr id="85" name="テキスト ボックス 84"/>
        <xdr:cNvSpPr txBox="1"/>
      </xdr:nvSpPr>
      <xdr:spPr>
        <a:xfrm>
          <a:off x="2673428" y="642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15748</xdr:rowOff>
    </xdr:from>
    <xdr:to>
      <xdr:col>10</xdr:col>
      <xdr:colOff>165100</xdr:colOff>
      <xdr:row>37</xdr:row>
      <xdr:rowOff>117348</xdr:rowOff>
    </xdr:to>
    <xdr:sp macro="" textlink="">
      <xdr:nvSpPr>
        <xdr:cNvPr id="86" name="楕円 85"/>
        <xdr:cNvSpPr/>
      </xdr:nvSpPr>
      <xdr:spPr>
        <a:xfrm>
          <a:off x="1968500" y="635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108475</xdr:rowOff>
    </xdr:from>
    <xdr:ext cx="469744" cy="259045"/>
    <xdr:sp macro="" textlink="">
      <xdr:nvSpPr>
        <xdr:cNvPr id="87" name="テキスト ボックス 86"/>
        <xdr:cNvSpPr txBox="1"/>
      </xdr:nvSpPr>
      <xdr:spPr>
        <a:xfrm>
          <a:off x="1784428" y="645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69088</xdr:rowOff>
    </xdr:from>
    <xdr:to>
      <xdr:col>6</xdr:col>
      <xdr:colOff>38100</xdr:colOff>
      <xdr:row>36</xdr:row>
      <xdr:rowOff>170688</xdr:rowOff>
    </xdr:to>
    <xdr:sp macro="" textlink="">
      <xdr:nvSpPr>
        <xdr:cNvPr id="88" name="楕円 87"/>
        <xdr:cNvSpPr/>
      </xdr:nvSpPr>
      <xdr:spPr>
        <a:xfrm>
          <a:off x="1079500" y="624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161815</xdr:rowOff>
    </xdr:from>
    <xdr:ext cx="469744" cy="259045"/>
    <xdr:sp macro="" textlink="">
      <xdr:nvSpPr>
        <xdr:cNvPr id="89" name="テキスト ボックス 88"/>
        <xdr:cNvSpPr txBox="1"/>
      </xdr:nvSpPr>
      <xdr:spPr>
        <a:xfrm>
          <a:off x="895428"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130762</xdr:rowOff>
    </xdr:from>
    <xdr:to>
      <xdr:col>24</xdr:col>
      <xdr:colOff>62865</xdr:colOff>
      <xdr:row>58</xdr:row>
      <xdr:rowOff>135520</xdr:rowOff>
    </xdr:to>
    <xdr:cxnSp macro="">
      <xdr:nvCxnSpPr>
        <xdr:cNvPr id="115" name="直線コネクタ 114"/>
        <xdr:cNvCxnSpPr/>
      </xdr:nvCxnSpPr>
      <xdr:spPr>
        <a:xfrm flipV="1">
          <a:off x="4633595" y="8703262"/>
          <a:ext cx="1270" cy="137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139347</xdr:rowOff>
    </xdr:from>
    <xdr:ext cx="534377" cy="259045"/>
    <xdr:sp macro="" textlink="">
      <xdr:nvSpPr>
        <xdr:cNvPr id="116" name="総務費最小値テキスト"/>
        <xdr:cNvSpPr txBox="1"/>
      </xdr:nvSpPr>
      <xdr:spPr>
        <a:xfrm>
          <a:off x="4686300" y="1008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135520</xdr:rowOff>
    </xdr:from>
    <xdr:to>
      <xdr:col>24</xdr:col>
      <xdr:colOff>152400</xdr:colOff>
      <xdr:row>58</xdr:row>
      <xdr:rowOff>135520</xdr:rowOff>
    </xdr:to>
    <xdr:cxnSp macro="">
      <xdr:nvCxnSpPr>
        <xdr:cNvPr id="117" name="直線コネクタ 116"/>
        <xdr:cNvCxnSpPr/>
      </xdr:nvCxnSpPr>
      <xdr:spPr>
        <a:xfrm>
          <a:off x="4546600" y="1007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77439</xdr:rowOff>
    </xdr:from>
    <xdr:ext cx="599010" cy="259045"/>
    <xdr:sp macro="" textlink="">
      <xdr:nvSpPr>
        <xdr:cNvPr id="118" name="総務費最大値テキスト"/>
        <xdr:cNvSpPr txBox="1"/>
      </xdr:nvSpPr>
      <xdr:spPr>
        <a:xfrm>
          <a:off x="4686300" y="8478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130762</xdr:rowOff>
    </xdr:from>
    <xdr:to>
      <xdr:col>24</xdr:col>
      <xdr:colOff>152400</xdr:colOff>
      <xdr:row>50</xdr:row>
      <xdr:rowOff>130762</xdr:rowOff>
    </xdr:to>
    <xdr:cxnSp macro="">
      <xdr:nvCxnSpPr>
        <xdr:cNvPr id="119" name="直線コネクタ 118"/>
        <xdr:cNvCxnSpPr/>
      </xdr:nvCxnSpPr>
      <xdr:spPr>
        <a:xfrm>
          <a:off x="4546600" y="8703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77325</xdr:rowOff>
    </xdr:from>
    <xdr:to>
      <xdr:col>24</xdr:col>
      <xdr:colOff>63500</xdr:colOff>
      <xdr:row>58</xdr:row>
      <xdr:rowOff>9826</xdr:rowOff>
    </xdr:to>
    <xdr:cxnSp macro="">
      <xdr:nvCxnSpPr>
        <xdr:cNvPr id="120" name="直線コネクタ 119"/>
        <xdr:cNvCxnSpPr/>
      </xdr:nvCxnSpPr>
      <xdr:spPr>
        <a:xfrm flipV="1">
          <a:off x="3797300" y="9849975"/>
          <a:ext cx="838200" cy="10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10997</xdr:rowOff>
    </xdr:from>
    <xdr:ext cx="599010" cy="259045"/>
    <xdr:sp macro="" textlink="">
      <xdr:nvSpPr>
        <xdr:cNvPr id="121" name="総務費平均値テキスト"/>
        <xdr:cNvSpPr txBox="1"/>
      </xdr:nvSpPr>
      <xdr:spPr>
        <a:xfrm>
          <a:off x="4686300" y="9612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159570</xdr:rowOff>
    </xdr:from>
    <xdr:to>
      <xdr:col>24</xdr:col>
      <xdr:colOff>114300</xdr:colOff>
      <xdr:row>57</xdr:row>
      <xdr:rowOff>89720</xdr:rowOff>
    </xdr:to>
    <xdr:sp macro="" textlink="">
      <xdr:nvSpPr>
        <xdr:cNvPr id="122" name="フローチャート: 判断 121"/>
        <xdr:cNvSpPr/>
      </xdr:nvSpPr>
      <xdr:spPr>
        <a:xfrm>
          <a:off x="45847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9826</xdr:rowOff>
    </xdr:from>
    <xdr:to>
      <xdr:col>19</xdr:col>
      <xdr:colOff>177800</xdr:colOff>
      <xdr:row>58</xdr:row>
      <xdr:rowOff>17931</xdr:rowOff>
    </xdr:to>
    <xdr:cxnSp macro="">
      <xdr:nvCxnSpPr>
        <xdr:cNvPr id="123" name="直線コネクタ 122"/>
        <xdr:cNvCxnSpPr/>
      </xdr:nvCxnSpPr>
      <xdr:spPr>
        <a:xfrm flipV="1">
          <a:off x="2908300" y="9953926"/>
          <a:ext cx="889000" cy="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20634</xdr:rowOff>
    </xdr:from>
    <xdr:to>
      <xdr:col>20</xdr:col>
      <xdr:colOff>38100</xdr:colOff>
      <xdr:row>57</xdr:row>
      <xdr:rowOff>122234</xdr:rowOff>
    </xdr:to>
    <xdr:sp macro="" textlink="">
      <xdr:nvSpPr>
        <xdr:cNvPr id="124" name="フローチャート: 判断 123"/>
        <xdr:cNvSpPr/>
      </xdr:nvSpPr>
      <xdr:spPr>
        <a:xfrm>
          <a:off x="3746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138761</xdr:rowOff>
    </xdr:from>
    <xdr:ext cx="599010" cy="259045"/>
    <xdr:sp macro="" textlink="">
      <xdr:nvSpPr>
        <xdr:cNvPr id="125" name="テキスト ボックス 124"/>
        <xdr:cNvSpPr txBox="1"/>
      </xdr:nvSpPr>
      <xdr:spPr>
        <a:xfrm>
          <a:off x="3497795" y="956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17931</xdr:rowOff>
    </xdr:from>
    <xdr:to>
      <xdr:col>15</xdr:col>
      <xdr:colOff>50800</xdr:colOff>
      <xdr:row>58</xdr:row>
      <xdr:rowOff>25074</xdr:rowOff>
    </xdr:to>
    <xdr:cxnSp macro="">
      <xdr:nvCxnSpPr>
        <xdr:cNvPr id="126" name="直線コネクタ 125"/>
        <xdr:cNvCxnSpPr/>
      </xdr:nvCxnSpPr>
      <xdr:spPr>
        <a:xfrm flipV="1">
          <a:off x="2019300" y="9962031"/>
          <a:ext cx="889000" cy="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41848</xdr:rowOff>
    </xdr:from>
    <xdr:to>
      <xdr:col>15</xdr:col>
      <xdr:colOff>101600</xdr:colOff>
      <xdr:row>57</xdr:row>
      <xdr:rowOff>143448</xdr:rowOff>
    </xdr:to>
    <xdr:sp macro="" textlink="">
      <xdr:nvSpPr>
        <xdr:cNvPr id="127" name="フローチャート: 判断 126"/>
        <xdr:cNvSpPr/>
      </xdr:nvSpPr>
      <xdr:spPr>
        <a:xfrm>
          <a:off x="28575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159975</xdr:rowOff>
    </xdr:from>
    <xdr:ext cx="599010" cy="259045"/>
    <xdr:sp macro="" textlink="">
      <xdr:nvSpPr>
        <xdr:cNvPr id="128" name="テキスト ボックス 127"/>
        <xdr:cNvSpPr txBox="1"/>
      </xdr:nvSpPr>
      <xdr:spPr>
        <a:xfrm>
          <a:off x="2608795" y="9589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25074</xdr:rowOff>
    </xdr:from>
    <xdr:to>
      <xdr:col>10</xdr:col>
      <xdr:colOff>114300</xdr:colOff>
      <xdr:row>58</xdr:row>
      <xdr:rowOff>76646</xdr:rowOff>
    </xdr:to>
    <xdr:cxnSp macro="">
      <xdr:nvCxnSpPr>
        <xdr:cNvPr id="129" name="直線コネクタ 128"/>
        <xdr:cNvCxnSpPr/>
      </xdr:nvCxnSpPr>
      <xdr:spPr>
        <a:xfrm flipV="1">
          <a:off x="1130300" y="9969174"/>
          <a:ext cx="889000" cy="5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74505</xdr:rowOff>
    </xdr:from>
    <xdr:to>
      <xdr:col>10</xdr:col>
      <xdr:colOff>165100</xdr:colOff>
      <xdr:row>58</xdr:row>
      <xdr:rowOff>4655</xdr:rowOff>
    </xdr:to>
    <xdr:sp macro="" textlink="">
      <xdr:nvSpPr>
        <xdr:cNvPr id="130" name="フローチャート: 判断 129"/>
        <xdr:cNvSpPr/>
      </xdr:nvSpPr>
      <xdr:spPr>
        <a:xfrm>
          <a:off x="1968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21182</xdr:rowOff>
    </xdr:from>
    <xdr:ext cx="534377" cy="259045"/>
    <xdr:sp macro="" textlink="">
      <xdr:nvSpPr>
        <xdr:cNvPr id="131" name="テキスト ボックス 130"/>
        <xdr:cNvSpPr txBox="1"/>
      </xdr:nvSpPr>
      <xdr:spPr>
        <a:xfrm>
          <a:off x="1752111" y="962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79135</xdr:rowOff>
    </xdr:from>
    <xdr:to>
      <xdr:col>6</xdr:col>
      <xdr:colOff>38100</xdr:colOff>
      <xdr:row>58</xdr:row>
      <xdr:rowOff>9285</xdr:rowOff>
    </xdr:to>
    <xdr:sp macro="" textlink="">
      <xdr:nvSpPr>
        <xdr:cNvPr id="132" name="フローチャート: 判断 131"/>
        <xdr:cNvSpPr/>
      </xdr:nvSpPr>
      <xdr:spPr>
        <a:xfrm>
          <a:off x="10795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25812</xdr:rowOff>
    </xdr:from>
    <xdr:ext cx="534377" cy="259045"/>
    <xdr:sp macro="" textlink="">
      <xdr:nvSpPr>
        <xdr:cNvPr id="133" name="テキスト ボックス 132"/>
        <xdr:cNvSpPr txBox="1"/>
      </xdr:nvSpPr>
      <xdr:spPr>
        <a:xfrm>
          <a:off x="863111" y="962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26525</xdr:rowOff>
    </xdr:from>
    <xdr:to>
      <xdr:col>24</xdr:col>
      <xdr:colOff>114300</xdr:colOff>
      <xdr:row>57</xdr:row>
      <xdr:rowOff>128125</xdr:rowOff>
    </xdr:to>
    <xdr:sp macro="" textlink="">
      <xdr:nvSpPr>
        <xdr:cNvPr id="139" name="楕円 138"/>
        <xdr:cNvSpPr/>
      </xdr:nvSpPr>
      <xdr:spPr>
        <a:xfrm>
          <a:off x="4584700" y="979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4952</xdr:rowOff>
    </xdr:from>
    <xdr:ext cx="599010" cy="259045"/>
    <xdr:sp macro="" textlink="">
      <xdr:nvSpPr>
        <xdr:cNvPr id="140" name="総務費該当値テキスト"/>
        <xdr:cNvSpPr txBox="1"/>
      </xdr:nvSpPr>
      <xdr:spPr>
        <a:xfrm>
          <a:off x="4686300" y="9777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130476</xdr:rowOff>
    </xdr:from>
    <xdr:to>
      <xdr:col>20</xdr:col>
      <xdr:colOff>38100</xdr:colOff>
      <xdr:row>58</xdr:row>
      <xdr:rowOff>60626</xdr:rowOff>
    </xdr:to>
    <xdr:sp macro="" textlink="">
      <xdr:nvSpPr>
        <xdr:cNvPr id="141" name="楕円 140"/>
        <xdr:cNvSpPr/>
      </xdr:nvSpPr>
      <xdr:spPr>
        <a:xfrm>
          <a:off x="3746500" y="990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51753</xdr:rowOff>
    </xdr:from>
    <xdr:ext cx="534377" cy="259045"/>
    <xdr:sp macro="" textlink="">
      <xdr:nvSpPr>
        <xdr:cNvPr id="142" name="テキスト ボックス 141"/>
        <xdr:cNvSpPr txBox="1"/>
      </xdr:nvSpPr>
      <xdr:spPr>
        <a:xfrm>
          <a:off x="3530111" y="999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138581</xdr:rowOff>
    </xdr:from>
    <xdr:to>
      <xdr:col>15</xdr:col>
      <xdr:colOff>101600</xdr:colOff>
      <xdr:row>58</xdr:row>
      <xdr:rowOff>68731</xdr:rowOff>
    </xdr:to>
    <xdr:sp macro="" textlink="">
      <xdr:nvSpPr>
        <xdr:cNvPr id="143" name="楕円 142"/>
        <xdr:cNvSpPr/>
      </xdr:nvSpPr>
      <xdr:spPr>
        <a:xfrm>
          <a:off x="2857500" y="991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59858</xdr:rowOff>
    </xdr:from>
    <xdr:ext cx="534377" cy="259045"/>
    <xdr:sp macro="" textlink="">
      <xdr:nvSpPr>
        <xdr:cNvPr id="144" name="テキスト ボックス 143"/>
        <xdr:cNvSpPr txBox="1"/>
      </xdr:nvSpPr>
      <xdr:spPr>
        <a:xfrm>
          <a:off x="2641111" y="1000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145724</xdr:rowOff>
    </xdr:from>
    <xdr:to>
      <xdr:col>10</xdr:col>
      <xdr:colOff>165100</xdr:colOff>
      <xdr:row>58</xdr:row>
      <xdr:rowOff>75874</xdr:rowOff>
    </xdr:to>
    <xdr:sp macro="" textlink="">
      <xdr:nvSpPr>
        <xdr:cNvPr id="145" name="楕円 144"/>
        <xdr:cNvSpPr/>
      </xdr:nvSpPr>
      <xdr:spPr>
        <a:xfrm>
          <a:off x="1968500" y="991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67001</xdr:rowOff>
    </xdr:from>
    <xdr:ext cx="534377" cy="259045"/>
    <xdr:sp macro="" textlink="">
      <xdr:nvSpPr>
        <xdr:cNvPr id="146" name="テキスト ボックス 145"/>
        <xdr:cNvSpPr txBox="1"/>
      </xdr:nvSpPr>
      <xdr:spPr>
        <a:xfrm>
          <a:off x="1752111" y="1001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25846</xdr:rowOff>
    </xdr:from>
    <xdr:to>
      <xdr:col>6</xdr:col>
      <xdr:colOff>38100</xdr:colOff>
      <xdr:row>58</xdr:row>
      <xdr:rowOff>127446</xdr:rowOff>
    </xdr:to>
    <xdr:sp macro="" textlink="">
      <xdr:nvSpPr>
        <xdr:cNvPr id="147" name="楕円 146"/>
        <xdr:cNvSpPr/>
      </xdr:nvSpPr>
      <xdr:spPr>
        <a:xfrm>
          <a:off x="1079500" y="996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118573</xdr:rowOff>
    </xdr:from>
    <xdr:ext cx="534377" cy="259045"/>
    <xdr:sp macro="" textlink="">
      <xdr:nvSpPr>
        <xdr:cNvPr id="148" name="テキスト ボックス 147"/>
        <xdr:cNvSpPr txBox="1"/>
      </xdr:nvSpPr>
      <xdr:spPr>
        <a:xfrm>
          <a:off x="863111" y="1006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120726</xdr:rowOff>
    </xdr:from>
    <xdr:to>
      <xdr:col>24</xdr:col>
      <xdr:colOff>62865</xdr:colOff>
      <xdr:row>78</xdr:row>
      <xdr:rowOff>130191</xdr:rowOff>
    </xdr:to>
    <xdr:cxnSp macro="">
      <xdr:nvCxnSpPr>
        <xdr:cNvPr id="173" name="直線コネクタ 172"/>
        <xdr:cNvCxnSpPr/>
      </xdr:nvCxnSpPr>
      <xdr:spPr>
        <a:xfrm flipV="1">
          <a:off x="4633595" y="12293676"/>
          <a:ext cx="1270" cy="120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134018</xdr:rowOff>
    </xdr:from>
    <xdr:ext cx="599010" cy="259045"/>
    <xdr:sp macro="" textlink="">
      <xdr:nvSpPr>
        <xdr:cNvPr id="174" name="民生費最小値テキスト"/>
        <xdr:cNvSpPr txBox="1"/>
      </xdr:nvSpPr>
      <xdr:spPr>
        <a:xfrm>
          <a:off x="4686300" y="13507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130191</xdr:rowOff>
    </xdr:from>
    <xdr:to>
      <xdr:col>24</xdr:col>
      <xdr:colOff>152400</xdr:colOff>
      <xdr:row>78</xdr:row>
      <xdr:rowOff>130191</xdr:rowOff>
    </xdr:to>
    <xdr:cxnSp macro="">
      <xdr:nvCxnSpPr>
        <xdr:cNvPr id="175" name="直線コネクタ 174"/>
        <xdr:cNvCxnSpPr/>
      </xdr:nvCxnSpPr>
      <xdr:spPr>
        <a:xfrm>
          <a:off x="4546600" y="13503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67403</xdr:rowOff>
    </xdr:from>
    <xdr:ext cx="599010" cy="259045"/>
    <xdr:sp macro="" textlink="">
      <xdr:nvSpPr>
        <xdr:cNvPr id="176" name="民生費最大値テキスト"/>
        <xdr:cNvSpPr txBox="1"/>
      </xdr:nvSpPr>
      <xdr:spPr>
        <a:xfrm>
          <a:off x="4686300" y="12068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269,990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120726</xdr:rowOff>
    </xdr:from>
    <xdr:to>
      <xdr:col>24</xdr:col>
      <xdr:colOff>152400</xdr:colOff>
      <xdr:row>71</xdr:row>
      <xdr:rowOff>120726</xdr:rowOff>
    </xdr:to>
    <xdr:cxnSp macro="">
      <xdr:nvCxnSpPr>
        <xdr:cNvPr id="177" name="直線コネクタ 176"/>
        <xdr:cNvCxnSpPr/>
      </xdr:nvCxnSpPr>
      <xdr:spPr>
        <a:xfrm>
          <a:off x="4546600" y="12293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149377</xdr:rowOff>
    </xdr:from>
    <xdr:to>
      <xdr:col>24</xdr:col>
      <xdr:colOff>63500</xdr:colOff>
      <xdr:row>77</xdr:row>
      <xdr:rowOff>5908</xdr:rowOff>
    </xdr:to>
    <xdr:cxnSp macro="">
      <xdr:nvCxnSpPr>
        <xdr:cNvPr id="178" name="直線コネクタ 177"/>
        <xdr:cNvCxnSpPr/>
      </xdr:nvCxnSpPr>
      <xdr:spPr>
        <a:xfrm flipV="1">
          <a:off x="3797300" y="13179577"/>
          <a:ext cx="838200" cy="2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98099</xdr:rowOff>
    </xdr:from>
    <xdr:ext cx="599010" cy="259045"/>
    <xdr:sp macro="" textlink="">
      <xdr:nvSpPr>
        <xdr:cNvPr id="179" name="民生費平均値テキスト"/>
        <xdr:cNvSpPr txBox="1"/>
      </xdr:nvSpPr>
      <xdr:spPr>
        <a:xfrm>
          <a:off x="4686300" y="129568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75222</xdr:rowOff>
    </xdr:from>
    <xdr:to>
      <xdr:col>24</xdr:col>
      <xdr:colOff>114300</xdr:colOff>
      <xdr:row>77</xdr:row>
      <xdr:rowOff>5372</xdr:rowOff>
    </xdr:to>
    <xdr:sp macro="" textlink="">
      <xdr:nvSpPr>
        <xdr:cNvPr id="180" name="フローチャート: 判断 179"/>
        <xdr:cNvSpPr/>
      </xdr:nvSpPr>
      <xdr:spPr>
        <a:xfrm>
          <a:off x="45847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5908</xdr:rowOff>
    </xdr:from>
    <xdr:to>
      <xdr:col>19</xdr:col>
      <xdr:colOff>177800</xdr:colOff>
      <xdr:row>77</xdr:row>
      <xdr:rowOff>71386</xdr:rowOff>
    </xdr:to>
    <xdr:cxnSp macro="">
      <xdr:nvCxnSpPr>
        <xdr:cNvPr id="181" name="直線コネクタ 180"/>
        <xdr:cNvCxnSpPr/>
      </xdr:nvCxnSpPr>
      <xdr:spPr>
        <a:xfrm flipV="1">
          <a:off x="2908300" y="13207558"/>
          <a:ext cx="889000" cy="6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117049</xdr:rowOff>
    </xdr:from>
    <xdr:to>
      <xdr:col>20</xdr:col>
      <xdr:colOff>38100</xdr:colOff>
      <xdr:row>77</xdr:row>
      <xdr:rowOff>47199</xdr:rowOff>
    </xdr:to>
    <xdr:sp macro="" textlink="">
      <xdr:nvSpPr>
        <xdr:cNvPr id="182" name="フローチャート: 判断 181"/>
        <xdr:cNvSpPr/>
      </xdr:nvSpPr>
      <xdr:spPr>
        <a:xfrm>
          <a:off x="3746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63725</xdr:rowOff>
    </xdr:from>
    <xdr:ext cx="599010" cy="259045"/>
    <xdr:sp macro="" textlink="">
      <xdr:nvSpPr>
        <xdr:cNvPr id="183" name="テキスト ボックス 182"/>
        <xdr:cNvSpPr txBox="1"/>
      </xdr:nvSpPr>
      <xdr:spPr>
        <a:xfrm>
          <a:off x="3497795" y="1292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71386</xdr:rowOff>
    </xdr:from>
    <xdr:to>
      <xdr:col>15</xdr:col>
      <xdr:colOff>50800</xdr:colOff>
      <xdr:row>77</xdr:row>
      <xdr:rowOff>130159</xdr:rowOff>
    </xdr:to>
    <xdr:cxnSp macro="">
      <xdr:nvCxnSpPr>
        <xdr:cNvPr id="184" name="直線コネクタ 183"/>
        <xdr:cNvCxnSpPr/>
      </xdr:nvCxnSpPr>
      <xdr:spPr>
        <a:xfrm flipV="1">
          <a:off x="2019300" y="13273036"/>
          <a:ext cx="889000" cy="5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120173</xdr:rowOff>
    </xdr:from>
    <xdr:to>
      <xdr:col>15</xdr:col>
      <xdr:colOff>101600</xdr:colOff>
      <xdr:row>77</xdr:row>
      <xdr:rowOff>50323</xdr:rowOff>
    </xdr:to>
    <xdr:sp macro="" textlink="">
      <xdr:nvSpPr>
        <xdr:cNvPr id="185" name="フローチャート: 判断 184"/>
        <xdr:cNvSpPr/>
      </xdr:nvSpPr>
      <xdr:spPr>
        <a:xfrm>
          <a:off x="2857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66850</xdr:rowOff>
    </xdr:from>
    <xdr:ext cx="599010" cy="259045"/>
    <xdr:sp macro="" textlink="">
      <xdr:nvSpPr>
        <xdr:cNvPr id="186" name="テキスト ボックス 185"/>
        <xdr:cNvSpPr txBox="1"/>
      </xdr:nvSpPr>
      <xdr:spPr>
        <a:xfrm>
          <a:off x="2608795" y="1292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130159</xdr:rowOff>
    </xdr:from>
    <xdr:to>
      <xdr:col>10</xdr:col>
      <xdr:colOff>114300</xdr:colOff>
      <xdr:row>78</xdr:row>
      <xdr:rowOff>95</xdr:rowOff>
    </xdr:to>
    <xdr:cxnSp macro="">
      <xdr:nvCxnSpPr>
        <xdr:cNvPr id="187" name="直線コネクタ 186"/>
        <xdr:cNvCxnSpPr/>
      </xdr:nvCxnSpPr>
      <xdr:spPr>
        <a:xfrm flipV="1">
          <a:off x="1130300" y="13331809"/>
          <a:ext cx="889000" cy="4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147848</xdr:rowOff>
    </xdr:from>
    <xdr:to>
      <xdr:col>10</xdr:col>
      <xdr:colOff>165100</xdr:colOff>
      <xdr:row>77</xdr:row>
      <xdr:rowOff>77998</xdr:rowOff>
    </xdr:to>
    <xdr:sp macro="" textlink="">
      <xdr:nvSpPr>
        <xdr:cNvPr id="188" name="フローチャート: 判断 187"/>
        <xdr:cNvSpPr/>
      </xdr:nvSpPr>
      <xdr:spPr>
        <a:xfrm>
          <a:off x="1968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94525</xdr:rowOff>
    </xdr:from>
    <xdr:ext cx="599010" cy="259045"/>
    <xdr:sp macro="" textlink="">
      <xdr:nvSpPr>
        <xdr:cNvPr id="189" name="テキスト ボックス 188"/>
        <xdr:cNvSpPr txBox="1"/>
      </xdr:nvSpPr>
      <xdr:spPr>
        <a:xfrm>
          <a:off x="1719795" y="1295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20282</xdr:rowOff>
    </xdr:from>
    <xdr:to>
      <xdr:col>6</xdr:col>
      <xdr:colOff>38100</xdr:colOff>
      <xdr:row>77</xdr:row>
      <xdr:rowOff>121882</xdr:rowOff>
    </xdr:to>
    <xdr:sp macro="" textlink="">
      <xdr:nvSpPr>
        <xdr:cNvPr id="190" name="フローチャート: 判断 189"/>
        <xdr:cNvSpPr/>
      </xdr:nvSpPr>
      <xdr:spPr>
        <a:xfrm>
          <a:off x="1079500" y="1322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138409</xdr:rowOff>
    </xdr:from>
    <xdr:ext cx="599010" cy="259045"/>
    <xdr:sp macro="" textlink="">
      <xdr:nvSpPr>
        <xdr:cNvPr id="191" name="テキスト ボックス 190"/>
        <xdr:cNvSpPr txBox="1"/>
      </xdr:nvSpPr>
      <xdr:spPr>
        <a:xfrm>
          <a:off x="830795" y="1299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98577</xdr:rowOff>
    </xdr:from>
    <xdr:to>
      <xdr:col>24</xdr:col>
      <xdr:colOff>114300</xdr:colOff>
      <xdr:row>77</xdr:row>
      <xdr:rowOff>28727</xdr:rowOff>
    </xdr:to>
    <xdr:sp macro="" textlink="">
      <xdr:nvSpPr>
        <xdr:cNvPr id="197" name="楕円 196"/>
        <xdr:cNvSpPr/>
      </xdr:nvSpPr>
      <xdr:spPr>
        <a:xfrm>
          <a:off x="4584700" y="1312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77004</xdr:rowOff>
    </xdr:from>
    <xdr:ext cx="599010" cy="259045"/>
    <xdr:sp macro="" textlink="">
      <xdr:nvSpPr>
        <xdr:cNvPr id="198" name="民生費該当値テキスト"/>
        <xdr:cNvSpPr txBox="1"/>
      </xdr:nvSpPr>
      <xdr:spPr>
        <a:xfrm>
          <a:off x="4686300" y="1310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126558</xdr:rowOff>
    </xdr:from>
    <xdr:to>
      <xdr:col>20</xdr:col>
      <xdr:colOff>38100</xdr:colOff>
      <xdr:row>77</xdr:row>
      <xdr:rowOff>56708</xdr:rowOff>
    </xdr:to>
    <xdr:sp macro="" textlink="">
      <xdr:nvSpPr>
        <xdr:cNvPr id="199" name="楕円 198"/>
        <xdr:cNvSpPr/>
      </xdr:nvSpPr>
      <xdr:spPr>
        <a:xfrm>
          <a:off x="3746500" y="1315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47835</xdr:rowOff>
    </xdr:from>
    <xdr:ext cx="599010" cy="259045"/>
    <xdr:sp macro="" textlink="">
      <xdr:nvSpPr>
        <xdr:cNvPr id="200" name="テキスト ボックス 199"/>
        <xdr:cNvSpPr txBox="1"/>
      </xdr:nvSpPr>
      <xdr:spPr>
        <a:xfrm>
          <a:off x="3497795" y="1324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20586</xdr:rowOff>
    </xdr:from>
    <xdr:to>
      <xdr:col>15</xdr:col>
      <xdr:colOff>101600</xdr:colOff>
      <xdr:row>77</xdr:row>
      <xdr:rowOff>122186</xdr:rowOff>
    </xdr:to>
    <xdr:sp macro="" textlink="">
      <xdr:nvSpPr>
        <xdr:cNvPr id="201" name="楕円 200"/>
        <xdr:cNvSpPr/>
      </xdr:nvSpPr>
      <xdr:spPr>
        <a:xfrm>
          <a:off x="2857500" y="1322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113313</xdr:rowOff>
    </xdr:from>
    <xdr:ext cx="599010" cy="259045"/>
    <xdr:sp macro="" textlink="">
      <xdr:nvSpPr>
        <xdr:cNvPr id="202" name="テキスト ボックス 201"/>
        <xdr:cNvSpPr txBox="1"/>
      </xdr:nvSpPr>
      <xdr:spPr>
        <a:xfrm>
          <a:off x="2608795" y="13314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79359</xdr:rowOff>
    </xdr:from>
    <xdr:to>
      <xdr:col>10</xdr:col>
      <xdr:colOff>165100</xdr:colOff>
      <xdr:row>78</xdr:row>
      <xdr:rowOff>9509</xdr:rowOff>
    </xdr:to>
    <xdr:sp macro="" textlink="">
      <xdr:nvSpPr>
        <xdr:cNvPr id="203" name="楕円 202"/>
        <xdr:cNvSpPr/>
      </xdr:nvSpPr>
      <xdr:spPr>
        <a:xfrm>
          <a:off x="1968500" y="1328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636</xdr:rowOff>
    </xdr:from>
    <xdr:ext cx="599010" cy="259045"/>
    <xdr:sp macro="" textlink="">
      <xdr:nvSpPr>
        <xdr:cNvPr id="204" name="テキスト ボックス 203"/>
        <xdr:cNvSpPr txBox="1"/>
      </xdr:nvSpPr>
      <xdr:spPr>
        <a:xfrm>
          <a:off x="1719795" y="13373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120745</xdr:rowOff>
    </xdr:from>
    <xdr:to>
      <xdr:col>6</xdr:col>
      <xdr:colOff>38100</xdr:colOff>
      <xdr:row>78</xdr:row>
      <xdr:rowOff>50895</xdr:rowOff>
    </xdr:to>
    <xdr:sp macro="" textlink="">
      <xdr:nvSpPr>
        <xdr:cNvPr id="205" name="楕円 204"/>
        <xdr:cNvSpPr/>
      </xdr:nvSpPr>
      <xdr:spPr>
        <a:xfrm>
          <a:off x="1079500" y="1332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42022</xdr:rowOff>
    </xdr:from>
    <xdr:ext cx="599010" cy="259045"/>
    <xdr:sp macro="" textlink="">
      <xdr:nvSpPr>
        <xdr:cNvPr id="206" name="テキスト ボックス 205"/>
        <xdr:cNvSpPr txBox="1"/>
      </xdr:nvSpPr>
      <xdr:spPr>
        <a:xfrm>
          <a:off x="830795" y="1341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75367</xdr:rowOff>
    </xdr:from>
    <xdr:to>
      <xdr:col>24</xdr:col>
      <xdr:colOff>62865</xdr:colOff>
      <xdr:row>98</xdr:row>
      <xdr:rowOff>130575</xdr:rowOff>
    </xdr:to>
    <xdr:cxnSp macro="">
      <xdr:nvCxnSpPr>
        <xdr:cNvPr id="234" name="直線コネクタ 233"/>
        <xdr:cNvCxnSpPr/>
      </xdr:nvCxnSpPr>
      <xdr:spPr>
        <a:xfrm flipV="1">
          <a:off x="4633595" y="15677317"/>
          <a:ext cx="1270" cy="1255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134402</xdr:rowOff>
    </xdr:from>
    <xdr:ext cx="534377" cy="259045"/>
    <xdr:sp macro="" textlink="">
      <xdr:nvSpPr>
        <xdr:cNvPr id="235" name="衛生費最小値テキスト"/>
        <xdr:cNvSpPr txBox="1"/>
      </xdr:nvSpPr>
      <xdr:spPr>
        <a:xfrm>
          <a:off x="4686300" y="1693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130575</xdr:rowOff>
    </xdr:from>
    <xdr:to>
      <xdr:col>24</xdr:col>
      <xdr:colOff>152400</xdr:colOff>
      <xdr:row>98</xdr:row>
      <xdr:rowOff>130575</xdr:rowOff>
    </xdr:to>
    <xdr:cxnSp macro="">
      <xdr:nvCxnSpPr>
        <xdr:cNvPr id="236" name="直線コネクタ 235"/>
        <xdr:cNvCxnSpPr/>
      </xdr:nvCxnSpPr>
      <xdr:spPr>
        <a:xfrm>
          <a:off x="4546600" y="1693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22044</xdr:rowOff>
    </xdr:from>
    <xdr:ext cx="599010" cy="259045"/>
    <xdr:sp macro="" textlink="">
      <xdr:nvSpPr>
        <xdr:cNvPr id="237" name="衛生費最大値テキスト"/>
        <xdr:cNvSpPr txBox="1"/>
      </xdr:nvSpPr>
      <xdr:spPr>
        <a:xfrm>
          <a:off x="4686300" y="15452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75367</xdr:rowOff>
    </xdr:from>
    <xdr:to>
      <xdr:col>24</xdr:col>
      <xdr:colOff>152400</xdr:colOff>
      <xdr:row>91</xdr:row>
      <xdr:rowOff>75367</xdr:rowOff>
    </xdr:to>
    <xdr:cxnSp macro="">
      <xdr:nvCxnSpPr>
        <xdr:cNvPr id="238" name="直線コネクタ 237"/>
        <xdr:cNvCxnSpPr/>
      </xdr:nvCxnSpPr>
      <xdr:spPr>
        <a:xfrm>
          <a:off x="4546600" y="15677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39630</xdr:rowOff>
    </xdr:from>
    <xdr:to>
      <xdr:col>24</xdr:col>
      <xdr:colOff>63500</xdr:colOff>
      <xdr:row>95</xdr:row>
      <xdr:rowOff>43365</xdr:rowOff>
    </xdr:to>
    <xdr:cxnSp macro="">
      <xdr:nvCxnSpPr>
        <xdr:cNvPr id="239" name="直線コネクタ 238"/>
        <xdr:cNvCxnSpPr/>
      </xdr:nvCxnSpPr>
      <xdr:spPr>
        <a:xfrm flipV="1">
          <a:off x="3797300" y="16327380"/>
          <a:ext cx="838200" cy="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61392</xdr:rowOff>
    </xdr:from>
    <xdr:ext cx="534377" cy="259045"/>
    <xdr:sp macro="" textlink="">
      <xdr:nvSpPr>
        <xdr:cNvPr id="240" name="衛生費平均値テキスト"/>
        <xdr:cNvSpPr txBox="1"/>
      </xdr:nvSpPr>
      <xdr:spPr>
        <a:xfrm>
          <a:off x="4686300" y="165205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82965</xdr:rowOff>
    </xdr:from>
    <xdr:to>
      <xdr:col>24</xdr:col>
      <xdr:colOff>114300</xdr:colOff>
      <xdr:row>97</xdr:row>
      <xdr:rowOff>13115</xdr:rowOff>
    </xdr:to>
    <xdr:sp macro="" textlink="">
      <xdr:nvSpPr>
        <xdr:cNvPr id="241" name="フローチャート: 判断 240"/>
        <xdr:cNvSpPr/>
      </xdr:nvSpPr>
      <xdr:spPr>
        <a:xfrm>
          <a:off x="4584700" y="1654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43365</xdr:rowOff>
    </xdr:from>
    <xdr:to>
      <xdr:col>19</xdr:col>
      <xdr:colOff>177800</xdr:colOff>
      <xdr:row>96</xdr:row>
      <xdr:rowOff>38297</xdr:rowOff>
    </xdr:to>
    <xdr:cxnSp macro="">
      <xdr:nvCxnSpPr>
        <xdr:cNvPr id="242" name="直線コネクタ 241"/>
        <xdr:cNvCxnSpPr/>
      </xdr:nvCxnSpPr>
      <xdr:spPr>
        <a:xfrm flipV="1">
          <a:off x="2908300" y="16331115"/>
          <a:ext cx="889000" cy="16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92081</xdr:rowOff>
    </xdr:from>
    <xdr:to>
      <xdr:col>20</xdr:col>
      <xdr:colOff>38100</xdr:colOff>
      <xdr:row>97</xdr:row>
      <xdr:rowOff>22231</xdr:rowOff>
    </xdr:to>
    <xdr:sp macro="" textlink="">
      <xdr:nvSpPr>
        <xdr:cNvPr id="243" name="フローチャート: 判断 242"/>
        <xdr:cNvSpPr/>
      </xdr:nvSpPr>
      <xdr:spPr>
        <a:xfrm>
          <a:off x="3746500" y="165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13358</xdr:rowOff>
    </xdr:from>
    <xdr:ext cx="534377" cy="259045"/>
    <xdr:sp macro="" textlink="">
      <xdr:nvSpPr>
        <xdr:cNvPr id="244" name="テキスト ボックス 243"/>
        <xdr:cNvSpPr txBox="1"/>
      </xdr:nvSpPr>
      <xdr:spPr>
        <a:xfrm>
          <a:off x="3530111" y="1664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2702</xdr:rowOff>
    </xdr:from>
    <xdr:to>
      <xdr:col>15</xdr:col>
      <xdr:colOff>50800</xdr:colOff>
      <xdr:row>96</xdr:row>
      <xdr:rowOff>38297</xdr:rowOff>
    </xdr:to>
    <xdr:cxnSp macro="">
      <xdr:nvCxnSpPr>
        <xdr:cNvPr id="245" name="直線コネクタ 244"/>
        <xdr:cNvCxnSpPr/>
      </xdr:nvCxnSpPr>
      <xdr:spPr>
        <a:xfrm>
          <a:off x="2019300" y="16290452"/>
          <a:ext cx="889000" cy="20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106245</xdr:rowOff>
    </xdr:from>
    <xdr:to>
      <xdr:col>15</xdr:col>
      <xdr:colOff>101600</xdr:colOff>
      <xdr:row>97</xdr:row>
      <xdr:rowOff>36395</xdr:rowOff>
    </xdr:to>
    <xdr:sp macro="" textlink="">
      <xdr:nvSpPr>
        <xdr:cNvPr id="246" name="フローチャート: 判断 245"/>
        <xdr:cNvSpPr/>
      </xdr:nvSpPr>
      <xdr:spPr>
        <a:xfrm>
          <a:off x="2857500" y="16565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27522</xdr:rowOff>
    </xdr:from>
    <xdr:ext cx="534377" cy="259045"/>
    <xdr:sp macro="" textlink="">
      <xdr:nvSpPr>
        <xdr:cNvPr id="247" name="テキスト ボックス 246"/>
        <xdr:cNvSpPr txBox="1"/>
      </xdr:nvSpPr>
      <xdr:spPr>
        <a:xfrm>
          <a:off x="2641111" y="1665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164579</xdr:rowOff>
    </xdr:from>
    <xdr:to>
      <xdr:col>10</xdr:col>
      <xdr:colOff>114300</xdr:colOff>
      <xdr:row>95</xdr:row>
      <xdr:rowOff>2702</xdr:rowOff>
    </xdr:to>
    <xdr:cxnSp macro="">
      <xdr:nvCxnSpPr>
        <xdr:cNvPr id="248" name="直線コネクタ 247"/>
        <xdr:cNvCxnSpPr/>
      </xdr:nvCxnSpPr>
      <xdr:spPr>
        <a:xfrm>
          <a:off x="1130300" y="15595079"/>
          <a:ext cx="889000" cy="69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104036</xdr:rowOff>
    </xdr:from>
    <xdr:to>
      <xdr:col>10</xdr:col>
      <xdr:colOff>165100</xdr:colOff>
      <xdr:row>97</xdr:row>
      <xdr:rowOff>34186</xdr:rowOff>
    </xdr:to>
    <xdr:sp macro="" textlink="">
      <xdr:nvSpPr>
        <xdr:cNvPr id="249" name="フローチャート: 判断 248"/>
        <xdr:cNvSpPr/>
      </xdr:nvSpPr>
      <xdr:spPr>
        <a:xfrm>
          <a:off x="1968500" y="1656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25313</xdr:rowOff>
    </xdr:from>
    <xdr:ext cx="534377" cy="259045"/>
    <xdr:sp macro="" textlink="">
      <xdr:nvSpPr>
        <xdr:cNvPr id="250" name="テキスト ボックス 249"/>
        <xdr:cNvSpPr txBox="1"/>
      </xdr:nvSpPr>
      <xdr:spPr>
        <a:xfrm>
          <a:off x="1752111" y="1665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121532</xdr:rowOff>
    </xdr:from>
    <xdr:to>
      <xdr:col>6</xdr:col>
      <xdr:colOff>38100</xdr:colOff>
      <xdr:row>97</xdr:row>
      <xdr:rowOff>51682</xdr:rowOff>
    </xdr:to>
    <xdr:sp macro="" textlink="">
      <xdr:nvSpPr>
        <xdr:cNvPr id="251" name="フローチャート: 判断 250"/>
        <xdr:cNvSpPr/>
      </xdr:nvSpPr>
      <xdr:spPr>
        <a:xfrm>
          <a:off x="1079500" y="1658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42809</xdr:rowOff>
    </xdr:from>
    <xdr:ext cx="534377" cy="259045"/>
    <xdr:sp macro="" textlink="">
      <xdr:nvSpPr>
        <xdr:cNvPr id="252" name="テキスト ボックス 251"/>
        <xdr:cNvSpPr txBox="1"/>
      </xdr:nvSpPr>
      <xdr:spPr>
        <a:xfrm>
          <a:off x="863111" y="1667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160280</xdr:rowOff>
    </xdr:from>
    <xdr:to>
      <xdr:col>24</xdr:col>
      <xdr:colOff>114300</xdr:colOff>
      <xdr:row>95</xdr:row>
      <xdr:rowOff>90430</xdr:rowOff>
    </xdr:to>
    <xdr:sp macro="" textlink="">
      <xdr:nvSpPr>
        <xdr:cNvPr id="258" name="楕円 257"/>
        <xdr:cNvSpPr/>
      </xdr:nvSpPr>
      <xdr:spPr>
        <a:xfrm>
          <a:off x="4584700" y="1627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11707</xdr:rowOff>
    </xdr:from>
    <xdr:ext cx="534377" cy="259045"/>
    <xdr:sp macro="" textlink="">
      <xdr:nvSpPr>
        <xdr:cNvPr id="259" name="衛生費該当値テキスト"/>
        <xdr:cNvSpPr txBox="1"/>
      </xdr:nvSpPr>
      <xdr:spPr>
        <a:xfrm>
          <a:off x="4686300" y="1612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164015</xdr:rowOff>
    </xdr:from>
    <xdr:to>
      <xdr:col>20</xdr:col>
      <xdr:colOff>38100</xdr:colOff>
      <xdr:row>95</xdr:row>
      <xdr:rowOff>94165</xdr:rowOff>
    </xdr:to>
    <xdr:sp macro="" textlink="">
      <xdr:nvSpPr>
        <xdr:cNvPr id="260" name="楕円 259"/>
        <xdr:cNvSpPr/>
      </xdr:nvSpPr>
      <xdr:spPr>
        <a:xfrm>
          <a:off x="3746500" y="1628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110692</xdr:rowOff>
    </xdr:from>
    <xdr:ext cx="534377" cy="259045"/>
    <xdr:sp macro="" textlink="">
      <xdr:nvSpPr>
        <xdr:cNvPr id="261" name="テキスト ボックス 260"/>
        <xdr:cNvSpPr txBox="1"/>
      </xdr:nvSpPr>
      <xdr:spPr>
        <a:xfrm>
          <a:off x="3530111" y="1605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158947</xdr:rowOff>
    </xdr:from>
    <xdr:to>
      <xdr:col>15</xdr:col>
      <xdr:colOff>101600</xdr:colOff>
      <xdr:row>96</xdr:row>
      <xdr:rowOff>89097</xdr:rowOff>
    </xdr:to>
    <xdr:sp macro="" textlink="">
      <xdr:nvSpPr>
        <xdr:cNvPr id="262" name="楕円 261"/>
        <xdr:cNvSpPr/>
      </xdr:nvSpPr>
      <xdr:spPr>
        <a:xfrm>
          <a:off x="2857500" y="1644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105624</xdr:rowOff>
    </xdr:from>
    <xdr:ext cx="534377" cy="259045"/>
    <xdr:sp macro="" textlink="">
      <xdr:nvSpPr>
        <xdr:cNvPr id="263" name="テキスト ボックス 262"/>
        <xdr:cNvSpPr txBox="1"/>
      </xdr:nvSpPr>
      <xdr:spPr>
        <a:xfrm>
          <a:off x="2641111" y="1622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123352</xdr:rowOff>
    </xdr:from>
    <xdr:to>
      <xdr:col>10</xdr:col>
      <xdr:colOff>165100</xdr:colOff>
      <xdr:row>95</xdr:row>
      <xdr:rowOff>53502</xdr:rowOff>
    </xdr:to>
    <xdr:sp macro="" textlink="">
      <xdr:nvSpPr>
        <xdr:cNvPr id="264" name="楕円 263"/>
        <xdr:cNvSpPr/>
      </xdr:nvSpPr>
      <xdr:spPr>
        <a:xfrm>
          <a:off x="1968500" y="1623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70029</xdr:rowOff>
    </xdr:from>
    <xdr:ext cx="534377" cy="259045"/>
    <xdr:sp macro="" textlink="">
      <xdr:nvSpPr>
        <xdr:cNvPr id="265" name="テキスト ボックス 264"/>
        <xdr:cNvSpPr txBox="1"/>
      </xdr:nvSpPr>
      <xdr:spPr>
        <a:xfrm>
          <a:off x="1752111" y="1601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90</xdr:row>
      <xdr:rowOff>113779</xdr:rowOff>
    </xdr:from>
    <xdr:to>
      <xdr:col>6</xdr:col>
      <xdr:colOff>38100</xdr:colOff>
      <xdr:row>91</xdr:row>
      <xdr:rowOff>43929</xdr:rowOff>
    </xdr:to>
    <xdr:sp macro="" textlink="">
      <xdr:nvSpPr>
        <xdr:cNvPr id="266" name="楕円 265"/>
        <xdr:cNvSpPr/>
      </xdr:nvSpPr>
      <xdr:spPr>
        <a:xfrm>
          <a:off x="1079500" y="1554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89</xdr:row>
      <xdr:rowOff>60456</xdr:rowOff>
    </xdr:from>
    <xdr:ext cx="599010" cy="259045"/>
    <xdr:sp macro="" textlink="">
      <xdr:nvSpPr>
        <xdr:cNvPr id="267" name="テキスト ボックス 266"/>
        <xdr:cNvSpPr txBox="1"/>
      </xdr:nvSpPr>
      <xdr:spPr>
        <a:xfrm>
          <a:off x="830795" y="15319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165989</xdr:rowOff>
    </xdr:from>
    <xdr:to>
      <xdr:col>54</xdr:col>
      <xdr:colOff>189865</xdr:colOff>
      <xdr:row>39</xdr:row>
      <xdr:rowOff>44450</xdr:rowOff>
    </xdr:to>
    <xdr:cxnSp macro="">
      <xdr:nvCxnSpPr>
        <xdr:cNvPr id="291" name="直線コネクタ 290"/>
        <xdr:cNvCxnSpPr/>
      </xdr:nvCxnSpPr>
      <xdr:spPr>
        <a:xfrm flipV="1">
          <a:off x="10475595" y="5138039"/>
          <a:ext cx="1270" cy="1592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112666</xdr:rowOff>
    </xdr:from>
    <xdr:ext cx="469744" cy="259045"/>
    <xdr:sp macro="" textlink="">
      <xdr:nvSpPr>
        <xdr:cNvPr id="294" name="労働費最大値テキスト"/>
        <xdr:cNvSpPr txBox="1"/>
      </xdr:nvSpPr>
      <xdr:spPr>
        <a:xfrm>
          <a:off x="10528300" y="491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165989</xdr:rowOff>
    </xdr:from>
    <xdr:to>
      <xdr:col>55</xdr:col>
      <xdr:colOff>88900</xdr:colOff>
      <xdr:row>29</xdr:row>
      <xdr:rowOff>165989</xdr:rowOff>
    </xdr:to>
    <xdr:cxnSp macro="">
      <xdr:nvCxnSpPr>
        <xdr:cNvPr id="295" name="直線コネクタ 294"/>
        <xdr:cNvCxnSpPr/>
      </xdr:nvCxnSpPr>
      <xdr:spPr>
        <a:xfrm>
          <a:off x="10388600" y="513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23114</xdr:rowOff>
    </xdr:from>
    <xdr:to>
      <xdr:col>55</xdr:col>
      <xdr:colOff>0</xdr:colOff>
      <xdr:row>34</xdr:row>
      <xdr:rowOff>35306</xdr:rowOff>
    </xdr:to>
    <xdr:cxnSp macro="">
      <xdr:nvCxnSpPr>
        <xdr:cNvPr id="296" name="直線コネクタ 295"/>
        <xdr:cNvCxnSpPr/>
      </xdr:nvCxnSpPr>
      <xdr:spPr>
        <a:xfrm>
          <a:off x="9639300" y="5852414"/>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92092</xdr:rowOff>
    </xdr:from>
    <xdr:ext cx="378565" cy="259045"/>
    <xdr:sp macro="" textlink="">
      <xdr:nvSpPr>
        <xdr:cNvPr id="297" name="労働費平均値テキスト"/>
        <xdr:cNvSpPr txBox="1"/>
      </xdr:nvSpPr>
      <xdr:spPr>
        <a:xfrm>
          <a:off x="10528300" y="64357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113665</xdr:rowOff>
    </xdr:from>
    <xdr:to>
      <xdr:col>55</xdr:col>
      <xdr:colOff>50800</xdr:colOff>
      <xdr:row>38</xdr:row>
      <xdr:rowOff>43815</xdr:rowOff>
    </xdr:to>
    <xdr:sp macro="" textlink="">
      <xdr:nvSpPr>
        <xdr:cNvPr id="298" name="フローチャート: 判断 297"/>
        <xdr:cNvSpPr/>
      </xdr:nvSpPr>
      <xdr:spPr>
        <a:xfrm>
          <a:off x="104267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164846</xdr:rowOff>
    </xdr:from>
    <xdr:to>
      <xdr:col>50</xdr:col>
      <xdr:colOff>114300</xdr:colOff>
      <xdr:row>34</xdr:row>
      <xdr:rowOff>23114</xdr:rowOff>
    </xdr:to>
    <xdr:cxnSp macro="">
      <xdr:nvCxnSpPr>
        <xdr:cNvPr id="299" name="直線コネクタ 298"/>
        <xdr:cNvCxnSpPr/>
      </xdr:nvCxnSpPr>
      <xdr:spPr>
        <a:xfrm>
          <a:off x="8750300" y="582269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82042</xdr:rowOff>
    </xdr:from>
    <xdr:to>
      <xdr:col>50</xdr:col>
      <xdr:colOff>165100</xdr:colOff>
      <xdr:row>38</xdr:row>
      <xdr:rowOff>12192</xdr:rowOff>
    </xdr:to>
    <xdr:sp macro="" textlink="">
      <xdr:nvSpPr>
        <xdr:cNvPr id="300" name="フローチャート: 判断 299"/>
        <xdr:cNvSpPr/>
      </xdr:nvSpPr>
      <xdr:spPr>
        <a:xfrm>
          <a:off x="9588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3319</xdr:rowOff>
    </xdr:from>
    <xdr:ext cx="378565" cy="259045"/>
    <xdr:sp macro="" textlink="">
      <xdr:nvSpPr>
        <xdr:cNvPr id="301" name="テキスト ボックス 300"/>
        <xdr:cNvSpPr txBox="1"/>
      </xdr:nvSpPr>
      <xdr:spPr>
        <a:xfrm>
          <a:off x="9450017" y="6518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164846</xdr:rowOff>
    </xdr:from>
    <xdr:to>
      <xdr:col>45</xdr:col>
      <xdr:colOff>177800</xdr:colOff>
      <xdr:row>34</xdr:row>
      <xdr:rowOff>73787</xdr:rowOff>
    </xdr:to>
    <xdr:cxnSp macro="">
      <xdr:nvCxnSpPr>
        <xdr:cNvPr id="302" name="直線コネクタ 301"/>
        <xdr:cNvCxnSpPr/>
      </xdr:nvCxnSpPr>
      <xdr:spPr>
        <a:xfrm flipV="1">
          <a:off x="7861300" y="5822696"/>
          <a:ext cx="889000" cy="8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96520</xdr:rowOff>
    </xdr:from>
    <xdr:to>
      <xdr:col>46</xdr:col>
      <xdr:colOff>38100</xdr:colOff>
      <xdr:row>38</xdr:row>
      <xdr:rowOff>26670</xdr:rowOff>
    </xdr:to>
    <xdr:sp macro="" textlink="">
      <xdr:nvSpPr>
        <xdr:cNvPr id="303" name="フローチャート: 判断 302"/>
        <xdr:cNvSpPr/>
      </xdr:nvSpPr>
      <xdr:spPr>
        <a:xfrm>
          <a:off x="8699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17797</xdr:rowOff>
    </xdr:from>
    <xdr:ext cx="378565" cy="259045"/>
    <xdr:sp macro="" textlink="">
      <xdr:nvSpPr>
        <xdr:cNvPr id="304" name="テキスト ボックス 303"/>
        <xdr:cNvSpPr txBox="1"/>
      </xdr:nvSpPr>
      <xdr:spPr>
        <a:xfrm>
          <a:off x="8561017" y="6532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109220</xdr:rowOff>
    </xdr:from>
    <xdr:to>
      <xdr:col>41</xdr:col>
      <xdr:colOff>50800</xdr:colOff>
      <xdr:row>34</xdr:row>
      <xdr:rowOff>73787</xdr:rowOff>
    </xdr:to>
    <xdr:cxnSp macro="">
      <xdr:nvCxnSpPr>
        <xdr:cNvPr id="305" name="直線コネクタ 304"/>
        <xdr:cNvCxnSpPr/>
      </xdr:nvCxnSpPr>
      <xdr:spPr>
        <a:xfrm>
          <a:off x="6972300" y="5767070"/>
          <a:ext cx="889000" cy="13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75565</xdr:rowOff>
    </xdr:from>
    <xdr:to>
      <xdr:col>41</xdr:col>
      <xdr:colOff>101600</xdr:colOff>
      <xdr:row>38</xdr:row>
      <xdr:rowOff>5715</xdr:rowOff>
    </xdr:to>
    <xdr:sp macro="" textlink="">
      <xdr:nvSpPr>
        <xdr:cNvPr id="306" name="フローチャート: 判断 305"/>
        <xdr:cNvSpPr/>
      </xdr:nvSpPr>
      <xdr:spPr>
        <a:xfrm>
          <a:off x="7810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168292</xdr:rowOff>
    </xdr:from>
    <xdr:ext cx="378565" cy="259045"/>
    <xdr:sp macro="" textlink="">
      <xdr:nvSpPr>
        <xdr:cNvPr id="307" name="テキスト ボックス 306"/>
        <xdr:cNvSpPr txBox="1"/>
      </xdr:nvSpPr>
      <xdr:spPr>
        <a:xfrm>
          <a:off x="7672017" y="6511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52324</xdr:rowOff>
    </xdr:from>
    <xdr:to>
      <xdr:col>36</xdr:col>
      <xdr:colOff>165100</xdr:colOff>
      <xdr:row>37</xdr:row>
      <xdr:rowOff>153924</xdr:rowOff>
    </xdr:to>
    <xdr:sp macro="" textlink="">
      <xdr:nvSpPr>
        <xdr:cNvPr id="308" name="フローチャート: 判断 307"/>
        <xdr:cNvSpPr/>
      </xdr:nvSpPr>
      <xdr:spPr>
        <a:xfrm>
          <a:off x="6921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145051</xdr:rowOff>
    </xdr:from>
    <xdr:ext cx="378565" cy="259045"/>
    <xdr:sp macro="" textlink="">
      <xdr:nvSpPr>
        <xdr:cNvPr id="309" name="テキスト ボックス 308"/>
        <xdr:cNvSpPr txBox="1"/>
      </xdr:nvSpPr>
      <xdr:spPr>
        <a:xfrm>
          <a:off x="6783017" y="6488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155956</xdr:rowOff>
    </xdr:from>
    <xdr:to>
      <xdr:col>55</xdr:col>
      <xdr:colOff>50800</xdr:colOff>
      <xdr:row>34</xdr:row>
      <xdr:rowOff>86106</xdr:rowOff>
    </xdr:to>
    <xdr:sp macro="" textlink="">
      <xdr:nvSpPr>
        <xdr:cNvPr id="315" name="楕円 314"/>
        <xdr:cNvSpPr/>
      </xdr:nvSpPr>
      <xdr:spPr>
        <a:xfrm>
          <a:off x="10426700" y="581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7383</xdr:rowOff>
    </xdr:from>
    <xdr:ext cx="469744" cy="259045"/>
    <xdr:sp macro="" textlink="">
      <xdr:nvSpPr>
        <xdr:cNvPr id="316" name="労働費該当値テキスト"/>
        <xdr:cNvSpPr txBox="1"/>
      </xdr:nvSpPr>
      <xdr:spPr>
        <a:xfrm>
          <a:off x="10528300" y="5665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143764</xdr:rowOff>
    </xdr:from>
    <xdr:to>
      <xdr:col>50</xdr:col>
      <xdr:colOff>165100</xdr:colOff>
      <xdr:row>34</xdr:row>
      <xdr:rowOff>73914</xdr:rowOff>
    </xdr:to>
    <xdr:sp macro="" textlink="">
      <xdr:nvSpPr>
        <xdr:cNvPr id="317" name="楕円 316"/>
        <xdr:cNvSpPr/>
      </xdr:nvSpPr>
      <xdr:spPr>
        <a:xfrm>
          <a:off x="9588500" y="580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90441</xdr:rowOff>
    </xdr:from>
    <xdr:ext cx="469744" cy="259045"/>
    <xdr:sp macro="" textlink="">
      <xdr:nvSpPr>
        <xdr:cNvPr id="318" name="テキスト ボックス 317"/>
        <xdr:cNvSpPr txBox="1"/>
      </xdr:nvSpPr>
      <xdr:spPr>
        <a:xfrm>
          <a:off x="9404428" y="557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114046</xdr:rowOff>
    </xdr:from>
    <xdr:to>
      <xdr:col>46</xdr:col>
      <xdr:colOff>38100</xdr:colOff>
      <xdr:row>34</xdr:row>
      <xdr:rowOff>44196</xdr:rowOff>
    </xdr:to>
    <xdr:sp macro="" textlink="">
      <xdr:nvSpPr>
        <xdr:cNvPr id="319" name="楕円 318"/>
        <xdr:cNvSpPr/>
      </xdr:nvSpPr>
      <xdr:spPr>
        <a:xfrm>
          <a:off x="8699500" y="577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60723</xdr:rowOff>
    </xdr:from>
    <xdr:ext cx="469744" cy="259045"/>
    <xdr:sp macro="" textlink="">
      <xdr:nvSpPr>
        <xdr:cNvPr id="320" name="テキスト ボックス 319"/>
        <xdr:cNvSpPr txBox="1"/>
      </xdr:nvSpPr>
      <xdr:spPr>
        <a:xfrm>
          <a:off x="8515428" y="554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22987</xdr:rowOff>
    </xdr:from>
    <xdr:to>
      <xdr:col>41</xdr:col>
      <xdr:colOff>101600</xdr:colOff>
      <xdr:row>34</xdr:row>
      <xdr:rowOff>124587</xdr:rowOff>
    </xdr:to>
    <xdr:sp macro="" textlink="">
      <xdr:nvSpPr>
        <xdr:cNvPr id="321" name="楕円 320"/>
        <xdr:cNvSpPr/>
      </xdr:nvSpPr>
      <xdr:spPr>
        <a:xfrm>
          <a:off x="7810500" y="585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141114</xdr:rowOff>
    </xdr:from>
    <xdr:ext cx="469744" cy="259045"/>
    <xdr:sp macro="" textlink="">
      <xdr:nvSpPr>
        <xdr:cNvPr id="322" name="テキスト ボックス 321"/>
        <xdr:cNvSpPr txBox="1"/>
      </xdr:nvSpPr>
      <xdr:spPr>
        <a:xfrm>
          <a:off x="7626428" y="5627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58420</xdr:rowOff>
    </xdr:from>
    <xdr:to>
      <xdr:col>36</xdr:col>
      <xdr:colOff>165100</xdr:colOff>
      <xdr:row>33</xdr:row>
      <xdr:rowOff>160020</xdr:rowOff>
    </xdr:to>
    <xdr:sp macro="" textlink="">
      <xdr:nvSpPr>
        <xdr:cNvPr id="323" name="楕円 322"/>
        <xdr:cNvSpPr/>
      </xdr:nvSpPr>
      <xdr:spPr>
        <a:xfrm>
          <a:off x="6921500" y="57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5097</xdr:rowOff>
    </xdr:from>
    <xdr:ext cx="469744" cy="259045"/>
    <xdr:sp macro="" textlink="">
      <xdr:nvSpPr>
        <xdr:cNvPr id="324" name="テキスト ボックス 323"/>
        <xdr:cNvSpPr txBox="1"/>
      </xdr:nvSpPr>
      <xdr:spPr>
        <a:xfrm>
          <a:off x="6737428" y="549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59195</xdr:rowOff>
    </xdr:from>
    <xdr:to>
      <xdr:col>54</xdr:col>
      <xdr:colOff>189865</xdr:colOff>
      <xdr:row>59</xdr:row>
      <xdr:rowOff>21057</xdr:rowOff>
    </xdr:to>
    <xdr:cxnSp macro="">
      <xdr:nvCxnSpPr>
        <xdr:cNvPr id="348" name="直線コネクタ 347"/>
        <xdr:cNvCxnSpPr/>
      </xdr:nvCxnSpPr>
      <xdr:spPr>
        <a:xfrm flipV="1">
          <a:off x="10475595" y="8631695"/>
          <a:ext cx="1270" cy="150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24884</xdr:rowOff>
    </xdr:from>
    <xdr:ext cx="469744" cy="259045"/>
    <xdr:sp macro="" textlink="">
      <xdr:nvSpPr>
        <xdr:cNvPr id="349" name="農林水産業費最小値テキスト"/>
        <xdr:cNvSpPr txBox="1"/>
      </xdr:nvSpPr>
      <xdr:spPr>
        <a:xfrm>
          <a:off x="10528300" y="1014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21057</xdr:rowOff>
    </xdr:from>
    <xdr:to>
      <xdr:col>55</xdr:col>
      <xdr:colOff>88900</xdr:colOff>
      <xdr:row>59</xdr:row>
      <xdr:rowOff>21057</xdr:rowOff>
    </xdr:to>
    <xdr:cxnSp macro="">
      <xdr:nvCxnSpPr>
        <xdr:cNvPr id="350" name="直線コネクタ 349"/>
        <xdr:cNvCxnSpPr/>
      </xdr:nvCxnSpPr>
      <xdr:spPr>
        <a:xfrm>
          <a:off x="10388600" y="1013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5872</xdr:rowOff>
    </xdr:from>
    <xdr:ext cx="599010" cy="259045"/>
    <xdr:sp macro="" textlink="">
      <xdr:nvSpPr>
        <xdr:cNvPr id="351" name="農林水産業費最大値テキスト"/>
        <xdr:cNvSpPr txBox="1"/>
      </xdr:nvSpPr>
      <xdr:spPr>
        <a:xfrm>
          <a:off x="10528300" y="840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59195</xdr:rowOff>
    </xdr:from>
    <xdr:to>
      <xdr:col>55</xdr:col>
      <xdr:colOff>88900</xdr:colOff>
      <xdr:row>50</xdr:row>
      <xdr:rowOff>59195</xdr:rowOff>
    </xdr:to>
    <xdr:cxnSp macro="">
      <xdr:nvCxnSpPr>
        <xdr:cNvPr id="352" name="直線コネクタ 351"/>
        <xdr:cNvCxnSpPr/>
      </xdr:nvCxnSpPr>
      <xdr:spPr>
        <a:xfrm>
          <a:off x="10388600" y="863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98184</xdr:rowOff>
    </xdr:from>
    <xdr:to>
      <xdr:col>55</xdr:col>
      <xdr:colOff>0</xdr:colOff>
      <xdr:row>57</xdr:row>
      <xdr:rowOff>107683</xdr:rowOff>
    </xdr:to>
    <xdr:cxnSp macro="">
      <xdr:nvCxnSpPr>
        <xdr:cNvPr id="353" name="直線コネクタ 352"/>
        <xdr:cNvCxnSpPr/>
      </xdr:nvCxnSpPr>
      <xdr:spPr>
        <a:xfrm>
          <a:off x="9639300" y="9870834"/>
          <a:ext cx="838200" cy="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163987</xdr:rowOff>
    </xdr:from>
    <xdr:ext cx="534377" cy="259045"/>
    <xdr:sp macro="" textlink="">
      <xdr:nvSpPr>
        <xdr:cNvPr id="354" name="農林水産業費平均値テキスト"/>
        <xdr:cNvSpPr txBox="1"/>
      </xdr:nvSpPr>
      <xdr:spPr>
        <a:xfrm>
          <a:off x="10528300" y="9593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141110</xdr:rowOff>
    </xdr:from>
    <xdr:to>
      <xdr:col>55</xdr:col>
      <xdr:colOff>50800</xdr:colOff>
      <xdr:row>57</xdr:row>
      <xdr:rowOff>71260</xdr:rowOff>
    </xdr:to>
    <xdr:sp macro="" textlink="">
      <xdr:nvSpPr>
        <xdr:cNvPr id="355" name="フローチャート: 判断 354"/>
        <xdr:cNvSpPr/>
      </xdr:nvSpPr>
      <xdr:spPr>
        <a:xfrm>
          <a:off x="10426700" y="974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17755</xdr:rowOff>
    </xdr:from>
    <xdr:to>
      <xdr:col>50</xdr:col>
      <xdr:colOff>114300</xdr:colOff>
      <xdr:row>57</xdr:row>
      <xdr:rowOff>98184</xdr:rowOff>
    </xdr:to>
    <xdr:cxnSp macro="">
      <xdr:nvCxnSpPr>
        <xdr:cNvPr id="356" name="直線コネクタ 355"/>
        <xdr:cNvCxnSpPr/>
      </xdr:nvCxnSpPr>
      <xdr:spPr>
        <a:xfrm>
          <a:off x="8750300" y="9790405"/>
          <a:ext cx="889000" cy="8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144767</xdr:rowOff>
    </xdr:from>
    <xdr:to>
      <xdr:col>50</xdr:col>
      <xdr:colOff>165100</xdr:colOff>
      <xdr:row>57</xdr:row>
      <xdr:rowOff>74917</xdr:rowOff>
    </xdr:to>
    <xdr:sp macro="" textlink="">
      <xdr:nvSpPr>
        <xdr:cNvPr id="357" name="フローチャート: 判断 356"/>
        <xdr:cNvSpPr/>
      </xdr:nvSpPr>
      <xdr:spPr>
        <a:xfrm>
          <a:off x="95885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91444</xdr:rowOff>
    </xdr:from>
    <xdr:ext cx="534377" cy="259045"/>
    <xdr:sp macro="" textlink="">
      <xdr:nvSpPr>
        <xdr:cNvPr id="358" name="テキスト ボックス 357"/>
        <xdr:cNvSpPr txBox="1"/>
      </xdr:nvSpPr>
      <xdr:spPr>
        <a:xfrm>
          <a:off x="9372111" y="952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17755</xdr:rowOff>
    </xdr:from>
    <xdr:to>
      <xdr:col>45</xdr:col>
      <xdr:colOff>177800</xdr:colOff>
      <xdr:row>57</xdr:row>
      <xdr:rowOff>43752</xdr:rowOff>
    </xdr:to>
    <xdr:cxnSp macro="">
      <xdr:nvCxnSpPr>
        <xdr:cNvPr id="359" name="直線コネクタ 358"/>
        <xdr:cNvCxnSpPr/>
      </xdr:nvCxnSpPr>
      <xdr:spPr>
        <a:xfrm flipV="1">
          <a:off x="7861300" y="9790405"/>
          <a:ext cx="889000" cy="2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119647</xdr:rowOff>
    </xdr:from>
    <xdr:to>
      <xdr:col>46</xdr:col>
      <xdr:colOff>38100</xdr:colOff>
      <xdr:row>57</xdr:row>
      <xdr:rowOff>49797</xdr:rowOff>
    </xdr:to>
    <xdr:sp macro="" textlink="">
      <xdr:nvSpPr>
        <xdr:cNvPr id="360" name="フローチャート: 判断 359"/>
        <xdr:cNvSpPr/>
      </xdr:nvSpPr>
      <xdr:spPr>
        <a:xfrm>
          <a:off x="8699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66324</xdr:rowOff>
    </xdr:from>
    <xdr:ext cx="534377" cy="259045"/>
    <xdr:sp macro="" textlink="">
      <xdr:nvSpPr>
        <xdr:cNvPr id="361" name="テキスト ボックス 360"/>
        <xdr:cNvSpPr txBox="1"/>
      </xdr:nvSpPr>
      <xdr:spPr>
        <a:xfrm>
          <a:off x="8483111" y="949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43752</xdr:rowOff>
    </xdr:from>
    <xdr:to>
      <xdr:col>41</xdr:col>
      <xdr:colOff>50800</xdr:colOff>
      <xdr:row>57</xdr:row>
      <xdr:rowOff>152527</xdr:rowOff>
    </xdr:to>
    <xdr:cxnSp macro="">
      <xdr:nvCxnSpPr>
        <xdr:cNvPr id="362" name="直線コネクタ 361"/>
        <xdr:cNvCxnSpPr/>
      </xdr:nvCxnSpPr>
      <xdr:spPr>
        <a:xfrm flipV="1">
          <a:off x="6972300" y="9816402"/>
          <a:ext cx="889000" cy="10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154242</xdr:rowOff>
    </xdr:from>
    <xdr:to>
      <xdr:col>41</xdr:col>
      <xdr:colOff>101600</xdr:colOff>
      <xdr:row>57</xdr:row>
      <xdr:rowOff>84392</xdr:rowOff>
    </xdr:to>
    <xdr:sp macro="" textlink="">
      <xdr:nvSpPr>
        <xdr:cNvPr id="363" name="フローチャート: 判断 362"/>
        <xdr:cNvSpPr/>
      </xdr:nvSpPr>
      <xdr:spPr>
        <a:xfrm>
          <a:off x="7810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100919</xdr:rowOff>
    </xdr:from>
    <xdr:ext cx="534377" cy="259045"/>
    <xdr:sp macro="" textlink="">
      <xdr:nvSpPr>
        <xdr:cNvPr id="364" name="テキスト ボックス 363"/>
        <xdr:cNvSpPr txBox="1"/>
      </xdr:nvSpPr>
      <xdr:spPr>
        <a:xfrm>
          <a:off x="7594111" y="95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123393</xdr:rowOff>
    </xdr:from>
    <xdr:to>
      <xdr:col>36</xdr:col>
      <xdr:colOff>165100</xdr:colOff>
      <xdr:row>57</xdr:row>
      <xdr:rowOff>53543</xdr:rowOff>
    </xdr:to>
    <xdr:sp macro="" textlink="">
      <xdr:nvSpPr>
        <xdr:cNvPr id="365" name="フローチャート: 判断 364"/>
        <xdr:cNvSpPr/>
      </xdr:nvSpPr>
      <xdr:spPr>
        <a:xfrm>
          <a:off x="6921500" y="97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70070</xdr:rowOff>
    </xdr:from>
    <xdr:ext cx="534377" cy="259045"/>
    <xdr:sp macro="" textlink="">
      <xdr:nvSpPr>
        <xdr:cNvPr id="366" name="テキスト ボックス 365"/>
        <xdr:cNvSpPr txBox="1"/>
      </xdr:nvSpPr>
      <xdr:spPr>
        <a:xfrm>
          <a:off x="6705111" y="949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56883</xdr:rowOff>
    </xdr:from>
    <xdr:to>
      <xdr:col>55</xdr:col>
      <xdr:colOff>50800</xdr:colOff>
      <xdr:row>57</xdr:row>
      <xdr:rowOff>158483</xdr:rowOff>
    </xdr:to>
    <xdr:sp macro="" textlink="">
      <xdr:nvSpPr>
        <xdr:cNvPr id="372" name="楕円 371"/>
        <xdr:cNvSpPr/>
      </xdr:nvSpPr>
      <xdr:spPr>
        <a:xfrm>
          <a:off x="10426700" y="982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35310</xdr:rowOff>
    </xdr:from>
    <xdr:ext cx="534377" cy="259045"/>
    <xdr:sp macro="" textlink="">
      <xdr:nvSpPr>
        <xdr:cNvPr id="373" name="農林水産業費該当値テキスト"/>
        <xdr:cNvSpPr txBox="1"/>
      </xdr:nvSpPr>
      <xdr:spPr>
        <a:xfrm>
          <a:off x="10528300" y="980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47384</xdr:rowOff>
    </xdr:from>
    <xdr:to>
      <xdr:col>50</xdr:col>
      <xdr:colOff>165100</xdr:colOff>
      <xdr:row>57</xdr:row>
      <xdr:rowOff>148984</xdr:rowOff>
    </xdr:to>
    <xdr:sp macro="" textlink="">
      <xdr:nvSpPr>
        <xdr:cNvPr id="374" name="楕円 373"/>
        <xdr:cNvSpPr/>
      </xdr:nvSpPr>
      <xdr:spPr>
        <a:xfrm>
          <a:off x="9588500" y="982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140111</xdr:rowOff>
    </xdr:from>
    <xdr:ext cx="534377" cy="259045"/>
    <xdr:sp macro="" textlink="">
      <xdr:nvSpPr>
        <xdr:cNvPr id="375" name="テキスト ボックス 374"/>
        <xdr:cNvSpPr txBox="1"/>
      </xdr:nvSpPr>
      <xdr:spPr>
        <a:xfrm>
          <a:off x="9372111" y="991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138405</xdr:rowOff>
    </xdr:from>
    <xdr:to>
      <xdr:col>46</xdr:col>
      <xdr:colOff>38100</xdr:colOff>
      <xdr:row>57</xdr:row>
      <xdr:rowOff>68555</xdr:rowOff>
    </xdr:to>
    <xdr:sp macro="" textlink="">
      <xdr:nvSpPr>
        <xdr:cNvPr id="376" name="楕円 375"/>
        <xdr:cNvSpPr/>
      </xdr:nvSpPr>
      <xdr:spPr>
        <a:xfrm>
          <a:off x="8699500" y="973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59682</xdr:rowOff>
    </xdr:from>
    <xdr:ext cx="534377" cy="259045"/>
    <xdr:sp macro="" textlink="">
      <xdr:nvSpPr>
        <xdr:cNvPr id="377" name="テキスト ボックス 376"/>
        <xdr:cNvSpPr txBox="1"/>
      </xdr:nvSpPr>
      <xdr:spPr>
        <a:xfrm>
          <a:off x="8483111" y="983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164402</xdr:rowOff>
    </xdr:from>
    <xdr:to>
      <xdr:col>41</xdr:col>
      <xdr:colOff>101600</xdr:colOff>
      <xdr:row>57</xdr:row>
      <xdr:rowOff>94552</xdr:rowOff>
    </xdr:to>
    <xdr:sp macro="" textlink="">
      <xdr:nvSpPr>
        <xdr:cNvPr id="378" name="楕円 377"/>
        <xdr:cNvSpPr/>
      </xdr:nvSpPr>
      <xdr:spPr>
        <a:xfrm>
          <a:off x="7810500" y="976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85679</xdr:rowOff>
    </xdr:from>
    <xdr:ext cx="534377" cy="259045"/>
    <xdr:sp macro="" textlink="">
      <xdr:nvSpPr>
        <xdr:cNvPr id="379" name="テキスト ボックス 378"/>
        <xdr:cNvSpPr txBox="1"/>
      </xdr:nvSpPr>
      <xdr:spPr>
        <a:xfrm>
          <a:off x="7594111" y="985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101727</xdr:rowOff>
    </xdr:from>
    <xdr:to>
      <xdr:col>36</xdr:col>
      <xdr:colOff>165100</xdr:colOff>
      <xdr:row>58</xdr:row>
      <xdr:rowOff>31877</xdr:rowOff>
    </xdr:to>
    <xdr:sp macro="" textlink="">
      <xdr:nvSpPr>
        <xdr:cNvPr id="380" name="楕円 379"/>
        <xdr:cNvSpPr/>
      </xdr:nvSpPr>
      <xdr:spPr>
        <a:xfrm>
          <a:off x="6921500" y="987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23004</xdr:rowOff>
    </xdr:from>
    <xdr:ext cx="534377" cy="259045"/>
    <xdr:sp macro="" textlink="">
      <xdr:nvSpPr>
        <xdr:cNvPr id="381" name="テキスト ボックス 380"/>
        <xdr:cNvSpPr txBox="1"/>
      </xdr:nvSpPr>
      <xdr:spPr>
        <a:xfrm>
          <a:off x="6705111" y="996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57036</xdr:rowOff>
    </xdr:from>
    <xdr:to>
      <xdr:col>54</xdr:col>
      <xdr:colOff>189865</xdr:colOff>
      <xdr:row>79</xdr:row>
      <xdr:rowOff>34379</xdr:rowOff>
    </xdr:to>
    <xdr:cxnSp macro="">
      <xdr:nvCxnSpPr>
        <xdr:cNvPr id="405" name="直線コネクタ 404"/>
        <xdr:cNvCxnSpPr/>
      </xdr:nvCxnSpPr>
      <xdr:spPr>
        <a:xfrm flipV="1">
          <a:off x="10475595" y="12229986"/>
          <a:ext cx="1270" cy="134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38206</xdr:rowOff>
    </xdr:from>
    <xdr:ext cx="378565" cy="259045"/>
    <xdr:sp macro="" textlink="">
      <xdr:nvSpPr>
        <xdr:cNvPr id="406" name="商工費最小値テキスト"/>
        <xdr:cNvSpPr txBox="1"/>
      </xdr:nvSpPr>
      <xdr:spPr>
        <a:xfrm>
          <a:off x="10528300" y="13582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34379</xdr:rowOff>
    </xdr:from>
    <xdr:to>
      <xdr:col>55</xdr:col>
      <xdr:colOff>88900</xdr:colOff>
      <xdr:row>79</xdr:row>
      <xdr:rowOff>34379</xdr:rowOff>
    </xdr:to>
    <xdr:cxnSp macro="">
      <xdr:nvCxnSpPr>
        <xdr:cNvPr id="407" name="直線コネクタ 406"/>
        <xdr:cNvCxnSpPr/>
      </xdr:nvCxnSpPr>
      <xdr:spPr>
        <a:xfrm>
          <a:off x="10388600" y="1357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3713</xdr:rowOff>
    </xdr:from>
    <xdr:ext cx="599010" cy="259045"/>
    <xdr:sp macro="" textlink="">
      <xdr:nvSpPr>
        <xdr:cNvPr id="408" name="商工費最大値テキスト"/>
        <xdr:cNvSpPr txBox="1"/>
      </xdr:nvSpPr>
      <xdr:spPr>
        <a:xfrm>
          <a:off x="10528300" y="1200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57036</xdr:rowOff>
    </xdr:from>
    <xdr:to>
      <xdr:col>55</xdr:col>
      <xdr:colOff>88900</xdr:colOff>
      <xdr:row>71</xdr:row>
      <xdr:rowOff>57036</xdr:rowOff>
    </xdr:to>
    <xdr:cxnSp macro="">
      <xdr:nvCxnSpPr>
        <xdr:cNvPr id="409" name="直線コネクタ 408"/>
        <xdr:cNvCxnSpPr/>
      </xdr:nvCxnSpPr>
      <xdr:spPr>
        <a:xfrm>
          <a:off x="10388600" y="1222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124930</xdr:rowOff>
    </xdr:from>
    <xdr:to>
      <xdr:col>55</xdr:col>
      <xdr:colOff>0</xdr:colOff>
      <xdr:row>78</xdr:row>
      <xdr:rowOff>53772</xdr:rowOff>
    </xdr:to>
    <xdr:cxnSp macro="">
      <xdr:nvCxnSpPr>
        <xdr:cNvPr id="410" name="直線コネクタ 409"/>
        <xdr:cNvCxnSpPr/>
      </xdr:nvCxnSpPr>
      <xdr:spPr>
        <a:xfrm flipV="1">
          <a:off x="9639300" y="13326580"/>
          <a:ext cx="838200" cy="10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76573</xdr:rowOff>
    </xdr:from>
    <xdr:ext cx="534377" cy="259045"/>
    <xdr:sp macro="" textlink="">
      <xdr:nvSpPr>
        <xdr:cNvPr id="411" name="商工費平均値テキスト"/>
        <xdr:cNvSpPr txBox="1"/>
      </xdr:nvSpPr>
      <xdr:spPr>
        <a:xfrm>
          <a:off x="10528300" y="13278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98146</xdr:rowOff>
    </xdr:from>
    <xdr:to>
      <xdr:col>55</xdr:col>
      <xdr:colOff>50800</xdr:colOff>
      <xdr:row>78</xdr:row>
      <xdr:rowOff>28296</xdr:rowOff>
    </xdr:to>
    <xdr:sp macro="" textlink="">
      <xdr:nvSpPr>
        <xdr:cNvPr id="412" name="フローチャート: 判断 411"/>
        <xdr:cNvSpPr/>
      </xdr:nvSpPr>
      <xdr:spPr>
        <a:xfrm>
          <a:off x="104267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156108</xdr:rowOff>
    </xdr:from>
    <xdr:to>
      <xdr:col>50</xdr:col>
      <xdr:colOff>114300</xdr:colOff>
      <xdr:row>78</xdr:row>
      <xdr:rowOff>53772</xdr:rowOff>
    </xdr:to>
    <xdr:cxnSp macro="">
      <xdr:nvCxnSpPr>
        <xdr:cNvPr id="413" name="直線コネクタ 412"/>
        <xdr:cNvCxnSpPr/>
      </xdr:nvCxnSpPr>
      <xdr:spPr>
        <a:xfrm>
          <a:off x="8750300" y="13357758"/>
          <a:ext cx="889000" cy="6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141185</xdr:rowOff>
    </xdr:from>
    <xdr:to>
      <xdr:col>50</xdr:col>
      <xdr:colOff>165100</xdr:colOff>
      <xdr:row>78</xdr:row>
      <xdr:rowOff>71335</xdr:rowOff>
    </xdr:to>
    <xdr:sp macro="" textlink="">
      <xdr:nvSpPr>
        <xdr:cNvPr id="414" name="フローチャート: 判断 413"/>
        <xdr:cNvSpPr/>
      </xdr:nvSpPr>
      <xdr:spPr>
        <a:xfrm>
          <a:off x="9588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87862</xdr:rowOff>
    </xdr:from>
    <xdr:ext cx="534377" cy="259045"/>
    <xdr:sp macro="" textlink="">
      <xdr:nvSpPr>
        <xdr:cNvPr id="415" name="テキスト ボックス 414"/>
        <xdr:cNvSpPr txBox="1"/>
      </xdr:nvSpPr>
      <xdr:spPr>
        <a:xfrm>
          <a:off x="9372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135992</xdr:rowOff>
    </xdr:from>
    <xdr:to>
      <xdr:col>45</xdr:col>
      <xdr:colOff>177800</xdr:colOff>
      <xdr:row>77</xdr:row>
      <xdr:rowOff>156108</xdr:rowOff>
    </xdr:to>
    <xdr:cxnSp macro="">
      <xdr:nvCxnSpPr>
        <xdr:cNvPr id="416" name="直線コネクタ 415"/>
        <xdr:cNvCxnSpPr/>
      </xdr:nvCxnSpPr>
      <xdr:spPr>
        <a:xfrm>
          <a:off x="7861300" y="13337642"/>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131787</xdr:rowOff>
    </xdr:from>
    <xdr:to>
      <xdr:col>46</xdr:col>
      <xdr:colOff>38100</xdr:colOff>
      <xdr:row>78</xdr:row>
      <xdr:rowOff>61937</xdr:rowOff>
    </xdr:to>
    <xdr:sp macro="" textlink="">
      <xdr:nvSpPr>
        <xdr:cNvPr id="417" name="フローチャート: 判断 416"/>
        <xdr:cNvSpPr/>
      </xdr:nvSpPr>
      <xdr:spPr>
        <a:xfrm>
          <a:off x="8699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53064</xdr:rowOff>
    </xdr:from>
    <xdr:ext cx="534377" cy="259045"/>
    <xdr:sp macro="" textlink="">
      <xdr:nvSpPr>
        <xdr:cNvPr id="418" name="テキスト ボックス 417"/>
        <xdr:cNvSpPr txBox="1"/>
      </xdr:nvSpPr>
      <xdr:spPr>
        <a:xfrm>
          <a:off x="8483111" y="1342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54153</xdr:rowOff>
    </xdr:from>
    <xdr:to>
      <xdr:col>41</xdr:col>
      <xdr:colOff>50800</xdr:colOff>
      <xdr:row>77</xdr:row>
      <xdr:rowOff>135992</xdr:rowOff>
    </xdr:to>
    <xdr:cxnSp macro="">
      <xdr:nvCxnSpPr>
        <xdr:cNvPr id="419" name="直線コネクタ 418"/>
        <xdr:cNvCxnSpPr/>
      </xdr:nvCxnSpPr>
      <xdr:spPr>
        <a:xfrm>
          <a:off x="6972300" y="13255803"/>
          <a:ext cx="889000" cy="8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166663</xdr:rowOff>
    </xdr:from>
    <xdr:to>
      <xdr:col>41</xdr:col>
      <xdr:colOff>101600</xdr:colOff>
      <xdr:row>78</xdr:row>
      <xdr:rowOff>96813</xdr:rowOff>
    </xdr:to>
    <xdr:sp macro="" textlink="">
      <xdr:nvSpPr>
        <xdr:cNvPr id="420" name="フローチャート: 判断 419"/>
        <xdr:cNvSpPr/>
      </xdr:nvSpPr>
      <xdr:spPr>
        <a:xfrm>
          <a:off x="7810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87940</xdr:rowOff>
    </xdr:from>
    <xdr:ext cx="534377" cy="259045"/>
    <xdr:sp macro="" textlink="">
      <xdr:nvSpPr>
        <xdr:cNvPr id="421" name="テキスト ボックス 420"/>
        <xdr:cNvSpPr txBox="1"/>
      </xdr:nvSpPr>
      <xdr:spPr>
        <a:xfrm>
          <a:off x="7594111" y="134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159144</xdr:rowOff>
    </xdr:from>
    <xdr:to>
      <xdr:col>36</xdr:col>
      <xdr:colOff>165100</xdr:colOff>
      <xdr:row>78</xdr:row>
      <xdr:rowOff>89294</xdr:rowOff>
    </xdr:to>
    <xdr:sp macro="" textlink="">
      <xdr:nvSpPr>
        <xdr:cNvPr id="422" name="フローチャート: 判断 421"/>
        <xdr:cNvSpPr/>
      </xdr:nvSpPr>
      <xdr:spPr>
        <a:xfrm>
          <a:off x="6921500" y="1336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80421</xdr:rowOff>
    </xdr:from>
    <xdr:ext cx="534377" cy="259045"/>
    <xdr:sp macro="" textlink="">
      <xdr:nvSpPr>
        <xdr:cNvPr id="423" name="テキスト ボックス 422"/>
        <xdr:cNvSpPr txBox="1"/>
      </xdr:nvSpPr>
      <xdr:spPr>
        <a:xfrm>
          <a:off x="6705111" y="134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74130</xdr:rowOff>
    </xdr:from>
    <xdr:to>
      <xdr:col>55</xdr:col>
      <xdr:colOff>50800</xdr:colOff>
      <xdr:row>78</xdr:row>
      <xdr:rowOff>4280</xdr:rowOff>
    </xdr:to>
    <xdr:sp macro="" textlink="">
      <xdr:nvSpPr>
        <xdr:cNvPr id="429" name="楕円 428"/>
        <xdr:cNvSpPr/>
      </xdr:nvSpPr>
      <xdr:spPr>
        <a:xfrm>
          <a:off x="10426700" y="132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97007</xdr:rowOff>
    </xdr:from>
    <xdr:ext cx="534377" cy="259045"/>
    <xdr:sp macro="" textlink="">
      <xdr:nvSpPr>
        <xdr:cNvPr id="430" name="商工費該当値テキスト"/>
        <xdr:cNvSpPr txBox="1"/>
      </xdr:nvSpPr>
      <xdr:spPr>
        <a:xfrm>
          <a:off x="10528300" y="1312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2972</xdr:rowOff>
    </xdr:from>
    <xdr:to>
      <xdr:col>50</xdr:col>
      <xdr:colOff>165100</xdr:colOff>
      <xdr:row>78</xdr:row>
      <xdr:rowOff>104572</xdr:rowOff>
    </xdr:to>
    <xdr:sp macro="" textlink="">
      <xdr:nvSpPr>
        <xdr:cNvPr id="431" name="楕円 430"/>
        <xdr:cNvSpPr/>
      </xdr:nvSpPr>
      <xdr:spPr>
        <a:xfrm>
          <a:off x="9588500" y="1337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95699</xdr:rowOff>
    </xdr:from>
    <xdr:ext cx="534377" cy="259045"/>
    <xdr:sp macro="" textlink="">
      <xdr:nvSpPr>
        <xdr:cNvPr id="432" name="テキスト ボックス 431"/>
        <xdr:cNvSpPr txBox="1"/>
      </xdr:nvSpPr>
      <xdr:spPr>
        <a:xfrm>
          <a:off x="9372111" y="1346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105308</xdr:rowOff>
    </xdr:from>
    <xdr:to>
      <xdr:col>46</xdr:col>
      <xdr:colOff>38100</xdr:colOff>
      <xdr:row>78</xdr:row>
      <xdr:rowOff>35458</xdr:rowOff>
    </xdr:to>
    <xdr:sp macro="" textlink="">
      <xdr:nvSpPr>
        <xdr:cNvPr id="433" name="楕円 432"/>
        <xdr:cNvSpPr/>
      </xdr:nvSpPr>
      <xdr:spPr>
        <a:xfrm>
          <a:off x="8699500" y="1330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51985</xdr:rowOff>
    </xdr:from>
    <xdr:ext cx="534377" cy="259045"/>
    <xdr:sp macro="" textlink="">
      <xdr:nvSpPr>
        <xdr:cNvPr id="434" name="テキスト ボックス 433"/>
        <xdr:cNvSpPr txBox="1"/>
      </xdr:nvSpPr>
      <xdr:spPr>
        <a:xfrm>
          <a:off x="8483111" y="1308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85192</xdr:rowOff>
    </xdr:from>
    <xdr:to>
      <xdr:col>41</xdr:col>
      <xdr:colOff>101600</xdr:colOff>
      <xdr:row>78</xdr:row>
      <xdr:rowOff>15342</xdr:rowOff>
    </xdr:to>
    <xdr:sp macro="" textlink="">
      <xdr:nvSpPr>
        <xdr:cNvPr id="435" name="楕円 434"/>
        <xdr:cNvSpPr/>
      </xdr:nvSpPr>
      <xdr:spPr>
        <a:xfrm>
          <a:off x="7810500" y="1328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31869</xdr:rowOff>
    </xdr:from>
    <xdr:ext cx="534377" cy="259045"/>
    <xdr:sp macro="" textlink="">
      <xdr:nvSpPr>
        <xdr:cNvPr id="436" name="テキスト ボックス 435"/>
        <xdr:cNvSpPr txBox="1"/>
      </xdr:nvSpPr>
      <xdr:spPr>
        <a:xfrm>
          <a:off x="7594111" y="1306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3353</xdr:rowOff>
    </xdr:from>
    <xdr:to>
      <xdr:col>36</xdr:col>
      <xdr:colOff>165100</xdr:colOff>
      <xdr:row>77</xdr:row>
      <xdr:rowOff>104953</xdr:rowOff>
    </xdr:to>
    <xdr:sp macro="" textlink="">
      <xdr:nvSpPr>
        <xdr:cNvPr id="437" name="楕円 436"/>
        <xdr:cNvSpPr/>
      </xdr:nvSpPr>
      <xdr:spPr>
        <a:xfrm>
          <a:off x="6921500" y="1320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121480</xdr:rowOff>
    </xdr:from>
    <xdr:ext cx="534377" cy="259045"/>
    <xdr:sp macro="" textlink="">
      <xdr:nvSpPr>
        <xdr:cNvPr id="438" name="テキスト ボックス 437"/>
        <xdr:cNvSpPr txBox="1"/>
      </xdr:nvSpPr>
      <xdr:spPr>
        <a:xfrm>
          <a:off x="6705111" y="1298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9" name="直線コネクタ 44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0" name="テキスト ボックス 44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1" name="直線コネクタ 45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2" name="テキスト ボックス 45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3" name="直線コネクタ 45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4" name="テキスト ボックス 45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5" name="直線コネクタ 45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6" name="テキスト ボックス 45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94391</xdr:rowOff>
    </xdr:from>
    <xdr:to>
      <xdr:col>54</xdr:col>
      <xdr:colOff>189865</xdr:colOff>
      <xdr:row>98</xdr:row>
      <xdr:rowOff>79355</xdr:rowOff>
    </xdr:to>
    <xdr:cxnSp macro="">
      <xdr:nvCxnSpPr>
        <xdr:cNvPr id="460" name="直線コネクタ 459"/>
        <xdr:cNvCxnSpPr/>
      </xdr:nvCxnSpPr>
      <xdr:spPr>
        <a:xfrm flipV="1">
          <a:off x="10475595" y="15867791"/>
          <a:ext cx="1270" cy="1013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83182</xdr:rowOff>
    </xdr:from>
    <xdr:ext cx="534377" cy="259045"/>
    <xdr:sp macro="" textlink="">
      <xdr:nvSpPr>
        <xdr:cNvPr id="461" name="土木費最小値テキスト"/>
        <xdr:cNvSpPr txBox="1"/>
      </xdr:nvSpPr>
      <xdr:spPr>
        <a:xfrm>
          <a:off x="10528300" y="1688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79355</xdr:rowOff>
    </xdr:from>
    <xdr:to>
      <xdr:col>55</xdr:col>
      <xdr:colOff>88900</xdr:colOff>
      <xdr:row>98</xdr:row>
      <xdr:rowOff>79355</xdr:rowOff>
    </xdr:to>
    <xdr:cxnSp macro="">
      <xdr:nvCxnSpPr>
        <xdr:cNvPr id="462" name="直線コネクタ 461"/>
        <xdr:cNvCxnSpPr/>
      </xdr:nvCxnSpPr>
      <xdr:spPr>
        <a:xfrm>
          <a:off x="10388600" y="1688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41068</xdr:rowOff>
    </xdr:from>
    <xdr:ext cx="599010" cy="259045"/>
    <xdr:sp macro="" textlink="">
      <xdr:nvSpPr>
        <xdr:cNvPr id="463" name="土木費最大値テキスト"/>
        <xdr:cNvSpPr txBox="1"/>
      </xdr:nvSpPr>
      <xdr:spPr>
        <a:xfrm>
          <a:off x="10528300" y="1564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234,910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94391</xdr:rowOff>
    </xdr:from>
    <xdr:to>
      <xdr:col>55</xdr:col>
      <xdr:colOff>88900</xdr:colOff>
      <xdr:row>92</xdr:row>
      <xdr:rowOff>94391</xdr:rowOff>
    </xdr:to>
    <xdr:cxnSp macro="">
      <xdr:nvCxnSpPr>
        <xdr:cNvPr id="464" name="直線コネクタ 463"/>
        <xdr:cNvCxnSpPr/>
      </xdr:nvCxnSpPr>
      <xdr:spPr>
        <a:xfrm>
          <a:off x="10388600" y="15867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87450</xdr:rowOff>
    </xdr:from>
    <xdr:to>
      <xdr:col>55</xdr:col>
      <xdr:colOff>0</xdr:colOff>
      <xdr:row>97</xdr:row>
      <xdr:rowOff>61568</xdr:rowOff>
    </xdr:to>
    <xdr:cxnSp macro="">
      <xdr:nvCxnSpPr>
        <xdr:cNvPr id="465" name="直線コネクタ 464"/>
        <xdr:cNvCxnSpPr/>
      </xdr:nvCxnSpPr>
      <xdr:spPr>
        <a:xfrm flipV="1">
          <a:off x="9639300" y="16546650"/>
          <a:ext cx="838200" cy="14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149330</xdr:rowOff>
    </xdr:from>
    <xdr:ext cx="534377" cy="259045"/>
    <xdr:sp macro="" textlink="">
      <xdr:nvSpPr>
        <xdr:cNvPr id="466" name="土木費平均値テキスト"/>
        <xdr:cNvSpPr txBox="1"/>
      </xdr:nvSpPr>
      <xdr:spPr>
        <a:xfrm>
          <a:off x="10528300" y="16608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170903</xdr:rowOff>
    </xdr:from>
    <xdr:to>
      <xdr:col>55</xdr:col>
      <xdr:colOff>50800</xdr:colOff>
      <xdr:row>97</xdr:row>
      <xdr:rowOff>101053</xdr:rowOff>
    </xdr:to>
    <xdr:sp macro="" textlink="">
      <xdr:nvSpPr>
        <xdr:cNvPr id="467" name="フローチャート: 判断 466"/>
        <xdr:cNvSpPr/>
      </xdr:nvSpPr>
      <xdr:spPr>
        <a:xfrm>
          <a:off x="10426700" y="1663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48634</xdr:rowOff>
    </xdr:from>
    <xdr:to>
      <xdr:col>50</xdr:col>
      <xdr:colOff>114300</xdr:colOff>
      <xdr:row>97</xdr:row>
      <xdr:rowOff>61568</xdr:rowOff>
    </xdr:to>
    <xdr:cxnSp macro="">
      <xdr:nvCxnSpPr>
        <xdr:cNvPr id="468" name="直線コネクタ 467"/>
        <xdr:cNvCxnSpPr/>
      </xdr:nvCxnSpPr>
      <xdr:spPr>
        <a:xfrm>
          <a:off x="8750300" y="16679284"/>
          <a:ext cx="889000" cy="1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161128</xdr:rowOff>
    </xdr:from>
    <xdr:to>
      <xdr:col>50</xdr:col>
      <xdr:colOff>165100</xdr:colOff>
      <xdr:row>97</xdr:row>
      <xdr:rowOff>91278</xdr:rowOff>
    </xdr:to>
    <xdr:sp macro="" textlink="">
      <xdr:nvSpPr>
        <xdr:cNvPr id="469" name="フローチャート: 判断 468"/>
        <xdr:cNvSpPr/>
      </xdr:nvSpPr>
      <xdr:spPr>
        <a:xfrm>
          <a:off x="9588500" y="1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107805</xdr:rowOff>
    </xdr:from>
    <xdr:ext cx="534377" cy="259045"/>
    <xdr:sp macro="" textlink="">
      <xdr:nvSpPr>
        <xdr:cNvPr id="470" name="テキスト ボックス 469"/>
        <xdr:cNvSpPr txBox="1"/>
      </xdr:nvSpPr>
      <xdr:spPr>
        <a:xfrm>
          <a:off x="9372111" y="1639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48634</xdr:rowOff>
    </xdr:from>
    <xdr:to>
      <xdr:col>45</xdr:col>
      <xdr:colOff>177800</xdr:colOff>
      <xdr:row>97</xdr:row>
      <xdr:rowOff>101817</xdr:rowOff>
    </xdr:to>
    <xdr:cxnSp macro="">
      <xdr:nvCxnSpPr>
        <xdr:cNvPr id="471" name="直線コネクタ 470"/>
        <xdr:cNvCxnSpPr/>
      </xdr:nvCxnSpPr>
      <xdr:spPr>
        <a:xfrm flipV="1">
          <a:off x="7861300" y="16679284"/>
          <a:ext cx="889000" cy="5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1191</xdr:rowOff>
    </xdr:from>
    <xdr:to>
      <xdr:col>46</xdr:col>
      <xdr:colOff>38100</xdr:colOff>
      <xdr:row>97</xdr:row>
      <xdr:rowOff>102791</xdr:rowOff>
    </xdr:to>
    <xdr:sp macro="" textlink="">
      <xdr:nvSpPr>
        <xdr:cNvPr id="472" name="フローチャート: 判断 471"/>
        <xdr:cNvSpPr/>
      </xdr:nvSpPr>
      <xdr:spPr>
        <a:xfrm>
          <a:off x="8699500" y="16631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93918</xdr:rowOff>
    </xdr:from>
    <xdr:ext cx="534377" cy="259045"/>
    <xdr:sp macro="" textlink="">
      <xdr:nvSpPr>
        <xdr:cNvPr id="473" name="テキスト ボックス 472"/>
        <xdr:cNvSpPr txBox="1"/>
      </xdr:nvSpPr>
      <xdr:spPr>
        <a:xfrm>
          <a:off x="8483111" y="1672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101817</xdr:rowOff>
    </xdr:from>
    <xdr:to>
      <xdr:col>41</xdr:col>
      <xdr:colOff>50800</xdr:colOff>
      <xdr:row>97</xdr:row>
      <xdr:rowOff>121399</xdr:rowOff>
    </xdr:to>
    <xdr:cxnSp macro="">
      <xdr:nvCxnSpPr>
        <xdr:cNvPr id="474" name="直線コネクタ 473"/>
        <xdr:cNvCxnSpPr/>
      </xdr:nvCxnSpPr>
      <xdr:spPr>
        <a:xfrm flipV="1">
          <a:off x="6972300" y="16732467"/>
          <a:ext cx="889000" cy="1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19048</xdr:rowOff>
    </xdr:from>
    <xdr:to>
      <xdr:col>41</xdr:col>
      <xdr:colOff>101600</xdr:colOff>
      <xdr:row>97</xdr:row>
      <xdr:rowOff>120648</xdr:rowOff>
    </xdr:to>
    <xdr:sp macro="" textlink="">
      <xdr:nvSpPr>
        <xdr:cNvPr id="475" name="フローチャート: 判断 474"/>
        <xdr:cNvSpPr/>
      </xdr:nvSpPr>
      <xdr:spPr>
        <a:xfrm>
          <a:off x="78105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137175</xdr:rowOff>
    </xdr:from>
    <xdr:ext cx="534377" cy="259045"/>
    <xdr:sp macro="" textlink="">
      <xdr:nvSpPr>
        <xdr:cNvPr id="476" name="テキスト ボックス 475"/>
        <xdr:cNvSpPr txBox="1"/>
      </xdr:nvSpPr>
      <xdr:spPr>
        <a:xfrm>
          <a:off x="7594111" y="1642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7062</xdr:rowOff>
    </xdr:from>
    <xdr:to>
      <xdr:col>36</xdr:col>
      <xdr:colOff>165100</xdr:colOff>
      <xdr:row>97</xdr:row>
      <xdr:rowOff>108662</xdr:rowOff>
    </xdr:to>
    <xdr:sp macro="" textlink="">
      <xdr:nvSpPr>
        <xdr:cNvPr id="477" name="フローチャート: 判断 476"/>
        <xdr:cNvSpPr/>
      </xdr:nvSpPr>
      <xdr:spPr>
        <a:xfrm>
          <a:off x="6921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125189</xdr:rowOff>
    </xdr:from>
    <xdr:ext cx="534377" cy="259045"/>
    <xdr:sp macro="" textlink="">
      <xdr:nvSpPr>
        <xdr:cNvPr id="478" name="テキスト ボックス 477"/>
        <xdr:cNvSpPr txBox="1"/>
      </xdr:nvSpPr>
      <xdr:spPr>
        <a:xfrm>
          <a:off x="6705111" y="1641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36650</xdr:rowOff>
    </xdr:from>
    <xdr:to>
      <xdr:col>55</xdr:col>
      <xdr:colOff>50800</xdr:colOff>
      <xdr:row>96</xdr:row>
      <xdr:rowOff>138250</xdr:rowOff>
    </xdr:to>
    <xdr:sp macro="" textlink="">
      <xdr:nvSpPr>
        <xdr:cNvPr id="484" name="楕円 483"/>
        <xdr:cNvSpPr/>
      </xdr:nvSpPr>
      <xdr:spPr>
        <a:xfrm>
          <a:off x="10426700" y="1649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59527</xdr:rowOff>
    </xdr:from>
    <xdr:ext cx="534377" cy="259045"/>
    <xdr:sp macro="" textlink="">
      <xdr:nvSpPr>
        <xdr:cNvPr id="485" name="土木費該当値テキスト"/>
        <xdr:cNvSpPr txBox="1"/>
      </xdr:nvSpPr>
      <xdr:spPr>
        <a:xfrm>
          <a:off x="10528300" y="1634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10768</xdr:rowOff>
    </xdr:from>
    <xdr:to>
      <xdr:col>50</xdr:col>
      <xdr:colOff>165100</xdr:colOff>
      <xdr:row>97</xdr:row>
      <xdr:rowOff>112368</xdr:rowOff>
    </xdr:to>
    <xdr:sp macro="" textlink="">
      <xdr:nvSpPr>
        <xdr:cNvPr id="486" name="楕円 485"/>
        <xdr:cNvSpPr/>
      </xdr:nvSpPr>
      <xdr:spPr>
        <a:xfrm>
          <a:off x="9588500" y="1664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103495</xdr:rowOff>
    </xdr:from>
    <xdr:ext cx="534377" cy="259045"/>
    <xdr:sp macro="" textlink="">
      <xdr:nvSpPr>
        <xdr:cNvPr id="487" name="テキスト ボックス 486"/>
        <xdr:cNvSpPr txBox="1"/>
      </xdr:nvSpPr>
      <xdr:spPr>
        <a:xfrm>
          <a:off x="9372111" y="1673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169284</xdr:rowOff>
    </xdr:from>
    <xdr:to>
      <xdr:col>46</xdr:col>
      <xdr:colOff>38100</xdr:colOff>
      <xdr:row>97</xdr:row>
      <xdr:rowOff>99434</xdr:rowOff>
    </xdr:to>
    <xdr:sp macro="" textlink="">
      <xdr:nvSpPr>
        <xdr:cNvPr id="488" name="楕円 487"/>
        <xdr:cNvSpPr/>
      </xdr:nvSpPr>
      <xdr:spPr>
        <a:xfrm>
          <a:off x="8699500" y="1662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115961</xdr:rowOff>
    </xdr:from>
    <xdr:ext cx="534377" cy="259045"/>
    <xdr:sp macro="" textlink="">
      <xdr:nvSpPr>
        <xdr:cNvPr id="489" name="テキスト ボックス 488"/>
        <xdr:cNvSpPr txBox="1"/>
      </xdr:nvSpPr>
      <xdr:spPr>
        <a:xfrm>
          <a:off x="8483111" y="1640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51017</xdr:rowOff>
    </xdr:from>
    <xdr:to>
      <xdr:col>41</xdr:col>
      <xdr:colOff>101600</xdr:colOff>
      <xdr:row>97</xdr:row>
      <xdr:rowOff>152617</xdr:rowOff>
    </xdr:to>
    <xdr:sp macro="" textlink="">
      <xdr:nvSpPr>
        <xdr:cNvPr id="490" name="楕円 489"/>
        <xdr:cNvSpPr/>
      </xdr:nvSpPr>
      <xdr:spPr>
        <a:xfrm>
          <a:off x="7810500" y="1668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143744</xdr:rowOff>
    </xdr:from>
    <xdr:ext cx="534377" cy="259045"/>
    <xdr:sp macro="" textlink="">
      <xdr:nvSpPr>
        <xdr:cNvPr id="491" name="テキスト ボックス 490"/>
        <xdr:cNvSpPr txBox="1"/>
      </xdr:nvSpPr>
      <xdr:spPr>
        <a:xfrm>
          <a:off x="7594111" y="1677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70599</xdr:rowOff>
    </xdr:from>
    <xdr:to>
      <xdr:col>36</xdr:col>
      <xdr:colOff>165100</xdr:colOff>
      <xdr:row>98</xdr:row>
      <xdr:rowOff>749</xdr:rowOff>
    </xdr:to>
    <xdr:sp macro="" textlink="">
      <xdr:nvSpPr>
        <xdr:cNvPr id="492" name="楕円 491"/>
        <xdr:cNvSpPr/>
      </xdr:nvSpPr>
      <xdr:spPr>
        <a:xfrm>
          <a:off x="6921500" y="1670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163326</xdr:rowOff>
    </xdr:from>
    <xdr:ext cx="534377" cy="259045"/>
    <xdr:sp macro="" textlink="">
      <xdr:nvSpPr>
        <xdr:cNvPr id="493" name="テキスト ボックス 492"/>
        <xdr:cNvSpPr txBox="1"/>
      </xdr:nvSpPr>
      <xdr:spPr>
        <a:xfrm>
          <a:off x="6705111" y="1679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5" name="テキスト ボックス 50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3" name="テキスト ボックス 51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5" name="テキスト ボックス 51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139069</xdr:rowOff>
    </xdr:from>
    <xdr:to>
      <xdr:col>85</xdr:col>
      <xdr:colOff>126364</xdr:colOff>
      <xdr:row>38</xdr:row>
      <xdr:rowOff>120432</xdr:rowOff>
    </xdr:to>
    <xdr:cxnSp macro="">
      <xdr:nvCxnSpPr>
        <xdr:cNvPr id="519" name="直線コネクタ 518"/>
        <xdr:cNvCxnSpPr/>
      </xdr:nvCxnSpPr>
      <xdr:spPr>
        <a:xfrm flipV="1">
          <a:off x="16317595" y="5282569"/>
          <a:ext cx="1269" cy="1352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124259</xdr:rowOff>
    </xdr:from>
    <xdr:ext cx="534377" cy="259045"/>
    <xdr:sp macro="" textlink="">
      <xdr:nvSpPr>
        <xdr:cNvPr id="520" name="消防費最小値テキスト"/>
        <xdr:cNvSpPr txBox="1"/>
      </xdr:nvSpPr>
      <xdr:spPr>
        <a:xfrm>
          <a:off x="16370300" y="66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120432</xdr:rowOff>
    </xdr:from>
    <xdr:to>
      <xdr:col>86</xdr:col>
      <xdr:colOff>25400</xdr:colOff>
      <xdr:row>38</xdr:row>
      <xdr:rowOff>120432</xdr:rowOff>
    </xdr:to>
    <xdr:cxnSp macro="">
      <xdr:nvCxnSpPr>
        <xdr:cNvPr id="521" name="直線コネクタ 520"/>
        <xdr:cNvCxnSpPr/>
      </xdr:nvCxnSpPr>
      <xdr:spPr>
        <a:xfrm>
          <a:off x="16230600" y="663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85746</xdr:rowOff>
    </xdr:from>
    <xdr:ext cx="599010" cy="259045"/>
    <xdr:sp macro="" textlink="">
      <xdr:nvSpPr>
        <xdr:cNvPr id="522" name="消防費最大値テキスト"/>
        <xdr:cNvSpPr txBox="1"/>
      </xdr:nvSpPr>
      <xdr:spPr>
        <a:xfrm>
          <a:off x="16370300" y="50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139069</xdr:rowOff>
    </xdr:from>
    <xdr:to>
      <xdr:col>86</xdr:col>
      <xdr:colOff>25400</xdr:colOff>
      <xdr:row>30</xdr:row>
      <xdr:rowOff>139069</xdr:rowOff>
    </xdr:to>
    <xdr:cxnSp macro="">
      <xdr:nvCxnSpPr>
        <xdr:cNvPr id="523" name="直線コネクタ 522"/>
        <xdr:cNvCxnSpPr/>
      </xdr:nvCxnSpPr>
      <xdr:spPr>
        <a:xfrm>
          <a:off x="16230600" y="528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7417</xdr:rowOff>
    </xdr:from>
    <xdr:to>
      <xdr:col>85</xdr:col>
      <xdr:colOff>127000</xdr:colOff>
      <xdr:row>37</xdr:row>
      <xdr:rowOff>103821</xdr:rowOff>
    </xdr:to>
    <xdr:cxnSp macro="">
      <xdr:nvCxnSpPr>
        <xdr:cNvPr id="524" name="直線コネクタ 523"/>
        <xdr:cNvCxnSpPr/>
      </xdr:nvCxnSpPr>
      <xdr:spPr>
        <a:xfrm flipV="1">
          <a:off x="15481300" y="6179617"/>
          <a:ext cx="838200" cy="26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65945</xdr:rowOff>
    </xdr:from>
    <xdr:ext cx="534377" cy="259045"/>
    <xdr:sp macro="" textlink="">
      <xdr:nvSpPr>
        <xdr:cNvPr id="525" name="消防費平均値テキスト"/>
        <xdr:cNvSpPr txBox="1"/>
      </xdr:nvSpPr>
      <xdr:spPr>
        <a:xfrm>
          <a:off x="16370300" y="6409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87518</xdr:rowOff>
    </xdr:from>
    <xdr:to>
      <xdr:col>85</xdr:col>
      <xdr:colOff>177800</xdr:colOff>
      <xdr:row>38</xdr:row>
      <xdr:rowOff>17667</xdr:rowOff>
    </xdr:to>
    <xdr:sp macro="" textlink="">
      <xdr:nvSpPr>
        <xdr:cNvPr id="526" name="フローチャート: 判断 525"/>
        <xdr:cNvSpPr/>
      </xdr:nvSpPr>
      <xdr:spPr>
        <a:xfrm>
          <a:off x="162687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103821</xdr:rowOff>
    </xdr:from>
    <xdr:to>
      <xdr:col>81</xdr:col>
      <xdr:colOff>50800</xdr:colOff>
      <xdr:row>38</xdr:row>
      <xdr:rowOff>20665</xdr:rowOff>
    </xdr:to>
    <xdr:cxnSp macro="">
      <xdr:nvCxnSpPr>
        <xdr:cNvPr id="527" name="直線コネクタ 526"/>
        <xdr:cNvCxnSpPr/>
      </xdr:nvCxnSpPr>
      <xdr:spPr>
        <a:xfrm flipV="1">
          <a:off x="14592300" y="6447471"/>
          <a:ext cx="889000" cy="8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81335</xdr:rowOff>
    </xdr:from>
    <xdr:to>
      <xdr:col>81</xdr:col>
      <xdr:colOff>101600</xdr:colOff>
      <xdr:row>38</xdr:row>
      <xdr:rowOff>11485</xdr:rowOff>
    </xdr:to>
    <xdr:sp macro="" textlink="">
      <xdr:nvSpPr>
        <xdr:cNvPr id="528" name="フローチャート: 判断 527"/>
        <xdr:cNvSpPr/>
      </xdr:nvSpPr>
      <xdr:spPr>
        <a:xfrm>
          <a:off x="15430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2612</xdr:rowOff>
    </xdr:from>
    <xdr:ext cx="534377" cy="259045"/>
    <xdr:sp macro="" textlink="">
      <xdr:nvSpPr>
        <xdr:cNvPr id="529" name="テキスト ボックス 528"/>
        <xdr:cNvSpPr txBox="1"/>
      </xdr:nvSpPr>
      <xdr:spPr>
        <a:xfrm>
          <a:off x="15214111" y="651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2703</xdr:rowOff>
    </xdr:from>
    <xdr:to>
      <xdr:col>76</xdr:col>
      <xdr:colOff>114300</xdr:colOff>
      <xdr:row>38</xdr:row>
      <xdr:rowOff>20665</xdr:rowOff>
    </xdr:to>
    <xdr:cxnSp macro="">
      <xdr:nvCxnSpPr>
        <xdr:cNvPr id="530" name="直線コネクタ 529"/>
        <xdr:cNvCxnSpPr/>
      </xdr:nvCxnSpPr>
      <xdr:spPr>
        <a:xfrm>
          <a:off x="13703300" y="6517803"/>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113665</xdr:rowOff>
    </xdr:from>
    <xdr:to>
      <xdr:col>76</xdr:col>
      <xdr:colOff>165100</xdr:colOff>
      <xdr:row>38</xdr:row>
      <xdr:rowOff>43815</xdr:rowOff>
    </xdr:to>
    <xdr:sp macro="" textlink="">
      <xdr:nvSpPr>
        <xdr:cNvPr id="531" name="フローチャート: 判断 530"/>
        <xdr:cNvSpPr/>
      </xdr:nvSpPr>
      <xdr:spPr>
        <a:xfrm>
          <a:off x="14541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60342</xdr:rowOff>
    </xdr:from>
    <xdr:ext cx="534377" cy="259045"/>
    <xdr:sp macro="" textlink="">
      <xdr:nvSpPr>
        <xdr:cNvPr id="532" name="テキスト ボックス 531"/>
        <xdr:cNvSpPr txBox="1"/>
      </xdr:nvSpPr>
      <xdr:spPr>
        <a:xfrm>
          <a:off x="14325111" y="62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114684</xdr:rowOff>
    </xdr:from>
    <xdr:to>
      <xdr:col>71</xdr:col>
      <xdr:colOff>177800</xdr:colOff>
      <xdr:row>38</xdr:row>
      <xdr:rowOff>2703</xdr:rowOff>
    </xdr:to>
    <xdr:cxnSp macro="">
      <xdr:nvCxnSpPr>
        <xdr:cNvPr id="533" name="直線コネクタ 532"/>
        <xdr:cNvCxnSpPr/>
      </xdr:nvCxnSpPr>
      <xdr:spPr>
        <a:xfrm>
          <a:off x="12814300" y="6458334"/>
          <a:ext cx="889000" cy="5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117377</xdr:rowOff>
    </xdr:from>
    <xdr:to>
      <xdr:col>72</xdr:col>
      <xdr:colOff>38100</xdr:colOff>
      <xdr:row>38</xdr:row>
      <xdr:rowOff>47527</xdr:rowOff>
    </xdr:to>
    <xdr:sp macro="" textlink="">
      <xdr:nvSpPr>
        <xdr:cNvPr id="534" name="フローチャート: 判断 533"/>
        <xdr:cNvSpPr/>
      </xdr:nvSpPr>
      <xdr:spPr>
        <a:xfrm>
          <a:off x="13652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64054</xdr:rowOff>
    </xdr:from>
    <xdr:ext cx="534377" cy="259045"/>
    <xdr:sp macro="" textlink="">
      <xdr:nvSpPr>
        <xdr:cNvPr id="535" name="テキスト ボックス 534"/>
        <xdr:cNvSpPr txBox="1"/>
      </xdr:nvSpPr>
      <xdr:spPr>
        <a:xfrm>
          <a:off x="13436111" y="623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89727</xdr:rowOff>
    </xdr:from>
    <xdr:to>
      <xdr:col>67</xdr:col>
      <xdr:colOff>101600</xdr:colOff>
      <xdr:row>38</xdr:row>
      <xdr:rowOff>19878</xdr:rowOff>
    </xdr:to>
    <xdr:sp macro="" textlink="">
      <xdr:nvSpPr>
        <xdr:cNvPr id="536" name="フローチャート: 判断 535"/>
        <xdr:cNvSpPr/>
      </xdr:nvSpPr>
      <xdr:spPr>
        <a:xfrm>
          <a:off x="12763500" y="643337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11004</xdr:rowOff>
    </xdr:from>
    <xdr:ext cx="534377" cy="259045"/>
    <xdr:sp macro="" textlink="">
      <xdr:nvSpPr>
        <xdr:cNvPr id="537" name="テキスト ボックス 536"/>
        <xdr:cNvSpPr txBox="1"/>
      </xdr:nvSpPr>
      <xdr:spPr>
        <a:xfrm>
          <a:off x="12547111" y="652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128067</xdr:rowOff>
    </xdr:from>
    <xdr:to>
      <xdr:col>85</xdr:col>
      <xdr:colOff>177800</xdr:colOff>
      <xdr:row>36</xdr:row>
      <xdr:rowOff>58217</xdr:rowOff>
    </xdr:to>
    <xdr:sp macro="" textlink="">
      <xdr:nvSpPr>
        <xdr:cNvPr id="543" name="楕円 542"/>
        <xdr:cNvSpPr/>
      </xdr:nvSpPr>
      <xdr:spPr>
        <a:xfrm>
          <a:off x="16268700" y="612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150944</xdr:rowOff>
    </xdr:from>
    <xdr:ext cx="534377" cy="259045"/>
    <xdr:sp macro="" textlink="">
      <xdr:nvSpPr>
        <xdr:cNvPr id="544" name="消防費該当値テキスト"/>
        <xdr:cNvSpPr txBox="1"/>
      </xdr:nvSpPr>
      <xdr:spPr>
        <a:xfrm>
          <a:off x="16370300" y="598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53021</xdr:rowOff>
    </xdr:from>
    <xdr:to>
      <xdr:col>81</xdr:col>
      <xdr:colOff>101600</xdr:colOff>
      <xdr:row>37</xdr:row>
      <xdr:rowOff>154621</xdr:rowOff>
    </xdr:to>
    <xdr:sp macro="" textlink="">
      <xdr:nvSpPr>
        <xdr:cNvPr id="545" name="楕円 544"/>
        <xdr:cNvSpPr/>
      </xdr:nvSpPr>
      <xdr:spPr>
        <a:xfrm>
          <a:off x="15430500" y="639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171148</xdr:rowOff>
    </xdr:from>
    <xdr:ext cx="534377" cy="259045"/>
    <xdr:sp macro="" textlink="">
      <xdr:nvSpPr>
        <xdr:cNvPr id="546" name="テキスト ボックス 545"/>
        <xdr:cNvSpPr txBox="1"/>
      </xdr:nvSpPr>
      <xdr:spPr>
        <a:xfrm>
          <a:off x="15214111" y="617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141315</xdr:rowOff>
    </xdr:from>
    <xdr:to>
      <xdr:col>76</xdr:col>
      <xdr:colOff>165100</xdr:colOff>
      <xdr:row>38</xdr:row>
      <xdr:rowOff>71465</xdr:rowOff>
    </xdr:to>
    <xdr:sp macro="" textlink="">
      <xdr:nvSpPr>
        <xdr:cNvPr id="547" name="楕円 546"/>
        <xdr:cNvSpPr/>
      </xdr:nvSpPr>
      <xdr:spPr>
        <a:xfrm>
          <a:off x="14541500" y="648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62592</xdr:rowOff>
    </xdr:from>
    <xdr:ext cx="534377" cy="259045"/>
    <xdr:sp macro="" textlink="">
      <xdr:nvSpPr>
        <xdr:cNvPr id="548" name="テキスト ボックス 547"/>
        <xdr:cNvSpPr txBox="1"/>
      </xdr:nvSpPr>
      <xdr:spPr>
        <a:xfrm>
          <a:off x="14325111" y="657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123353</xdr:rowOff>
    </xdr:from>
    <xdr:to>
      <xdr:col>72</xdr:col>
      <xdr:colOff>38100</xdr:colOff>
      <xdr:row>38</xdr:row>
      <xdr:rowOff>53504</xdr:rowOff>
    </xdr:to>
    <xdr:sp macro="" textlink="">
      <xdr:nvSpPr>
        <xdr:cNvPr id="549" name="楕円 548"/>
        <xdr:cNvSpPr/>
      </xdr:nvSpPr>
      <xdr:spPr>
        <a:xfrm>
          <a:off x="13652500" y="64670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44630</xdr:rowOff>
    </xdr:from>
    <xdr:ext cx="534377" cy="259045"/>
    <xdr:sp macro="" textlink="">
      <xdr:nvSpPr>
        <xdr:cNvPr id="550" name="テキスト ボックス 549"/>
        <xdr:cNvSpPr txBox="1"/>
      </xdr:nvSpPr>
      <xdr:spPr>
        <a:xfrm>
          <a:off x="13436111" y="655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63884</xdr:rowOff>
    </xdr:from>
    <xdr:to>
      <xdr:col>67</xdr:col>
      <xdr:colOff>101600</xdr:colOff>
      <xdr:row>37</xdr:row>
      <xdr:rowOff>165484</xdr:rowOff>
    </xdr:to>
    <xdr:sp macro="" textlink="">
      <xdr:nvSpPr>
        <xdr:cNvPr id="551" name="楕円 550"/>
        <xdr:cNvSpPr/>
      </xdr:nvSpPr>
      <xdr:spPr>
        <a:xfrm>
          <a:off x="12763500" y="640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10561</xdr:rowOff>
    </xdr:from>
    <xdr:ext cx="534377" cy="259045"/>
    <xdr:sp macro="" textlink="">
      <xdr:nvSpPr>
        <xdr:cNvPr id="552" name="テキスト ボックス 551"/>
        <xdr:cNvSpPr txBox="1"/>
      </xdr:nvSpPr>
      <xdr:spPr>
        <a:xfrm>
          <a:off x="12547111" y="618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4" name="テキスト ボックス 56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6" name="テキスト ボックス 565"/>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8" name="テキスト ボックス 56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100046</xdr:rowOff>
    </xdr:from>
    <xdr:to>
      <xdr:col>85</xdr:col>
      <xdr:colOff>126364</xdr:colOff>
      <xdr:row>58</xdr:row>
      <xdr:rowOff>111864</xdr:rowOff>
    </xdr:to>
    <xdr:cxnSp macro="">
      <xdr:nvCxnSpPr>
        <xdr:cNvPr id="576" name="直線コネクタ 575"/>
        <xdr:cNvCxnSpPr/>
      </xdr:nvCxnSpPr>
      <xdr:spPr>
        <a:xfrm flipV="1">
          <a:off x="16317595" y="8843996"/>
          <a:ext cx="1269" cy="121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115691</xdr:rowOff>
    </xdr:from>
    <xdr:ext cx="534377" cy="259045"/>
    <xdr:sp macro="" textlink="">
      <xdr:nvSpPr>
        <xdr:cNvPr id="577" name="教育費最小値テキスト"/>
        <xdr:cNvSpPr txBox="1"/>
      </xdr:nvSpPr>
      <xdr:spPr>
        <a:xfrm>
          <a:off x="16370300" y="1005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111864</xdr:rowOff>
    </xdr:from>
    <xdr:to>
      <xdr:col>86</xdr:col>
      <xdr:colOff>25400</xdr:colOff>
      <xdr:row>58</xdr:row>
      <xdr:rowOff>111864</xdr:rowOff>
    </xdr:to>
    <xdr:cxnSp macro="">
      <xdr:nvCxnSpPr>
        <xdr:cNvPr id="578" name="直線コネクタ 577"/>
        <xdr:cNvCxnSpPr/>
      </xdr:nvCxnSpPr>
      <xdr:spPr>
        <a:xfrm>
          <a:off x="16230600" y="100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46723</xdr:rowOff>
    </xdr:from>
    <xdr:ext cx="599010" cy="259045"/>
    <xdr:sp macro="" textlink="">
      <xdr:nvSpPr>
        <xdr:cNvPr id="579" name="教育費最大値テキスト"/>
        <xdr:cNvSpPr txBox="1"/>
      </xdr:nvSpPr>
      <xdr:spPr>
        <a:xfrm>
          <a:off x="16370300" y="861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100046</xdr:rowOff>
    </xdr:from>
    <xdr:to>
      <xdr:col>86</xdr:col>
      <xdr:colOff>25400</xdr:colOff>
      <xdr:row>51</xdr:row>
      <xdr:rowOff>100046</xdr:rowOff>
    </xdr:to>
    <xdr:cxnSp macro="">
      <xdr:nvCxnSpPr>
        <xdr:cNvPr id="580" name="直線コネクタ 579"/>
        <xdr:cNvCxnSpPr/>
      </xdr:nvCxnSpPr>
      <xdr:spPr>
        <a:xfrm>
          <a:off x="16230600" y="884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66846</xdr:rowOff>
    </xdr:from>
    <xdr:to>
      <xdr:col>85</xdr:col>
      <xdr:colOff>127000</xdr:colOff>
      <xdr:row>57</xdr:row>
      <xdr:rowOff>110793</xdr:rowOff>
    </xdr:to>
    <xdr:cxnSp macro="">
      <xdr:nvCxnSpPr>
        <xdr:cNvPr id="581" name="直線コネクタ 580"/>
        <xdr:cNvCxnSpPr/>
      </xdr:nvCxnSpPr>
      <xdr:spPr>
        <a:xfrm>
          <a:off x="15481300" y="9839496"/>
          <a:ext cx="838200" cy="4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81891</xdr:rowOff>
    </xdr:from>
    <xdr:ext cx="534377" cy="259045"/>
    <xdr:sp macro="" textlink="">
      <xdr:nvSpPr>
        <xdr:cNvPr id="582" name="教育費平均値テキスト"/>
        <xdr:cNvSpPr txBox="1"/>
      </xdr:nvSpPr>
      <xdr:spPr>
        <a:xfrm>
          <a:off x="16370300" y="9683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59014</xdr:rowOff>
    </xdr:from>
    <xdr:to>
      <xdr:col>85</xdr:col>
      <xdr:colOff>177800</xdr:colOff>
      <xdr:row>57</xdr:row>
      <xdr:rowOff>160614</xdr:rowOff>
    </xdr:to>
    <xdr:sp macro="" textlink="">
      <xdr:nvSpPr>
        <xdr:cNvPr id="583" name="フローチャート: 判断 582"/>
        <xdr:cNvSpPr/>
      </xdr:nvSpPr>
      <xdr:spPr>
        <a:xfrm>
          <a:off x="162687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66846</xdr:rowOff>
    </xdr:from>
    <xdr:to>
      <xdr:col>81</xdr:col>
      <xdr:colOff>50800</xdr:colOff>
      <xdr:row>57</xdr:row>
      <xdr:rowOff>156784</xdr:rowOff>
    </xdr:to>
    <xdr:cxnSp macro="">
      <xdr:nvCxnSpPr>
        <xdr:cNvPr id="584" name="直線コネクタ 583"/>
        <xdr:cNvCxnSpPr/>
      </xdr:nvCxnSpPr>
      <xdr:spPr>
        <a:xfrm flipV="1">
          <a:off x="14592300" y="9839496"/>
          <a:ext cx="889000" cy="8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94813</xdr:rowOff>
    </xdr:from>
    <xdr:to>
      <xdr:col>81</xdr:col>
      <xdr:colOff>101600</xdr:colOff>
      <xdr:row>58</xdr:row>
      <xdr:rowOff>24963</xdr:rowOff>
    </xdr:to>
    <xdr:sp macro="" textlink="">
      <xdr:nvSpPr>
        <xdr:cNvPr id="585" name="フローチャート: 判断 584"/>
        <xdr:cNvSpPr/>
      </xdr:nvSpPr>
      <xdr:spPr>
        <a:xfrm>
          <a:off x="15430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16090</xdr:rowOff>
    </xdr:from>
    <xdr:ext cx="534377" cy="259045"/>
    <xdr:sp macro="" textlink="">
      <xdr:nvSpPr>
        <xdr:cNvPr id="586" name="テキスト ボックス 585"/>
        <xdr:cNvSpPr txBox="1"/>
      </xdr:nvSpPr>
      <xdr:spPr>
        <a:xfrm>
          <a:off x="15214111" y="996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156784</xdr:rowOff>
    </xdr:from>
    <xdr:to>
      <xdr:col>76</xdr:col>
      <xdr:colOff>114300</xdr:colOff>
      <xdr:row>57</xdr:row>
      <xdr:rowOff>162267</xdr:rowOff>
    </xdr:to>
    <xdr:cxnSp macro="">
      <xdr:nvCxnSpPr>
        <xdr:cNvPr id="587" name="直線コネクタ 586"/>
        <xdr:cNvCxnSpPr/>
      </xdr:nvCxnSpPr>
      <xdr:spPr>
        <a:xfrm flipV="1">
          <a:off x="13703300" y="9929434"/>
          <a:ext cx="889000" cy="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100966</xdr:rowOff>
    </xdr:from>
    <xdr:to>
      <xdr:col>76</xdr:col>
      <xdr:colOff>165100</xdr:colOff>
      <xdr:row>58</xdr:row>
      <xdr:rowOff>31116</xdr:rowOff>
    </xdr:to>
    <xdr:sp macro="" textlink="">
      <xdr:nvSpPr>
        <xdr:cNvPr id="588" name="フローチャート: 判断 587"/>
        <xdr:cNvSpPr/>
      </xdr:nvSpPr>
      <xdr:spPr>
        <a:xfrm>
          <a:off x="14541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47643</xdr:rowOff>
    </xdr:from>
    <xdr:ext cx="534377" cy="259045"/>
    <xdr:sp macro="" textlink="">
      <xdr:nvSpPr>
        <xdr:cNvPr id="589" name="テキスト ボックス 588"/>
        <xdr:cNvSpPr txBox="1"/>
      </xdr:nvSpPr>
      <xdr:spPr>
        <a:xfrm>
          <a:off x="14325111" y="964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162267</xdr:rowOff>
    </xdr:from>
    <xdr:to>
      <xdr:col>71</xdr:col>
      <xdr:colOff>177800</xdr:colOff>
      <xdr:row>57</xdr:row>
      <xdr:rowOff>164141</xdr:rowOff>
    </xdr:to>
    <xdr:cxnSp macro="">
      <xdr:nvCxnSpPr>
        <xdr:cNvPr id="590" name="直線コネクタ 589"/>
        <xdr:cNvCxnSpPr/>
      </xdr:nvCxnSpPr>
      <xdr:spPr>
        <a:xfrm flipV="1">
          <a:off x="12814300" y="9934917"/>
          <a:ext cx="8890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107299</xdr:rowOff>
    </xdr:from>
    <xdr:to>
      <xdr:col>72</xdr:col>
      <xdr:colOff>38100</xdr:colOff>
      <xdr:row>58</xdr:row>
      <xdr:rowOff>37449</xdr:rowOff>
    </xdr:to>
    <xdr:sp macro="" textlink="">
      <xdr:nvSpPr>
        <xdr:cNvPr id="591" name="フローチャート: 判断 590"/>
        <xdr:cNvSpPr/>
      </xdr:nvSpPr>
      <xdr:spPr>
        <a:xfrm>
          <a:off x="13652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53976</xdr:rowOff>
    </xdr:from>
    <xdr:ext cx="534377" cy="259045"/>
    <xdr:sp macro="" textlink="">
      <xdr:nvSpPr>
        <xdr:cNvPr id="592" name="テキスト ボックス 591"/>
        <xdr:cNvSpPr txBox="1"/>
      </xdr:nvSpPr>
      <xdr:spPr>
        <a:xfrm>
          <a:off x="13436111" y="965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112092</xdr:rowOff>
    </xdr:from>
    <xdr:to>
      <xdr:col>67</xdr:col>
      <xdr:colOff>101600</xdr:colOff>
      <xdr:row>58</xdr:row>
      <xdr:rowOff>42242</xdr:rowOff>
    </xdr:to>
    <xdr:sp macro="" textlink="">
      <xdr:nvSpPr>
        <xdr:cNvPr id="593" name="フローチャート: 判断 592"/>
        <xdr:cNvSpPr/>
      </xdr:nvSpPr>
      <xdr:spPr>
        <a:xfrm>
          <a:off x="12763500" y="988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58769</xdr:rowOff>
    </xdr:from>
    <xdr:ext cx="534377" cy="259045"/>
    <xdr:sp macro="" textlink="">
      <xdr:nvSpPr>
        <xdr:cNvPr id="594" name="テキスト ボックス 593"/>
        <xdr:cNvSpPr txBox="1"/>
      </xdr:nvSpPr>
      <xdr:spPr>
        <a:xfrm>
          <a:off x="12547111" y="96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59993</xdr:rowOff>
    </xdr:from>
    <xdr:to>
      <xdr:col>85</xdr:col>
      <xdr:colOff>177800</xdr:colOff>
      <xdr:row>57</xdr:row>
      <xdr:rowOff>161593</xdr:rowOff>
    </xdr:to>
    <xdr:sp macro="" textlink="">
      <xdr:nvSpPr>
        <xdr:cNvPr id="600" name="楕円 599"/>
        <xdr:cNvSpPr/>
      </xdr:nvSpPr>
      <xdr:spPr>
        <a:xfrm>
          <a:off x="16268700" y="983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38420</xdr:rowOff>
    </xdr:from>
    <xdr:ext cx="534377" cy="259045"/>
    <xdr:sp macro="" textlink="">
      <xdr:nvSpPr>
        <xdr:cNvPr id="601" name="教育費該当値テキスト"/>
        <xdr:cNvSpPr txBox="1"/>
      </xdr:nvSpPr>
      <xdr:spPr>
        <a:xfrm>
          <a:off x="16370300" y="981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16046</xdr:rowOff>
    </xdr:from>
    <xdr:to>
      <xdr:col>81</xdr:col>
      <xdr:colOff>101600</xdr:colOff>
      <xdr:row>57</xdr:row>
      <xdr:rowOff>117646</xdr:rowOff>
    </xdr:to>
    <xdr:sp macro="" textlink="">
      <xdr:nvSpPr>
        <xdr:cNvPr id="602" name="楕円 601"/>
        <xdr:cNvSpPr/>
      </xdr:nvSpPr>
      <xdr:spPr>
        <a:xfrm>
          <a:off x="15430500" y="97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134173</xdr:rowOff>
    </xdr:from>
    <xdr:ext cx="534377" cy="259045"/>
    <xdr:sp macro="" textlink="">
      <xdr:nvSpPr>
        <xdr:cNvPr id="603" name="テキスト ボックス 602"/>
        <xdr:cNvSpPr txBox="1"/>
      </xdr:nvSpPr>
      <xdr:spPr>
        <a:xfrm>
          <a:off x="15214111" y="956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105984</xdr:rowOff>
    </xdr:from>
    <xdr:to>
      <xdr:col>76</xdr:col>
      <xdr:colOff>165100</xdr:colOff>
      <xdr:row>58</xdr:row>
      <xdr:rowOff>36134</xdr:rowOff>
    </xdr:to>
    <xdr:sp macro="" textlink="">
      <xdr:nvSpPr>
        <xdr:cNvPr id="604" name="楕円 603"/>
        <xdr:cNvSpPr/>
      </xdr:nvSpPr>
      <xdr:spPr>
        <a:xfrm>
          <a:off x="14541500" y="987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27261</xdr:rowOff>
    </xdr:from>
    <xdr:ext cx="534377" cy="259045"/>
    <xdr:sp macro="" textlink="">
      <xdr:nvSpPr>
        <xdr:cNvPr id="605" name="テキスト ボックス 604"/>
        <xdr:cNvSpPr txBox="1"/>
      </xdr:nvSpPr>
      <xdr:spPr>
        <a:xfrm>
          <a:off x="14325111" y="997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111467</xdr:rowOff>
    </xdr:from>
    <xdr:to>
      <xdr:col>72</xdr:col>
      <xdr:colOff>38100</xdr:colOff>
      <xdr:row>58</xdr:row>
      <xdr:rowOff>41617</xdr:rowOff>
    </xdr:to>
    <xdr:sp macro="" textlink="">
      <xdr:nvSpPr>
        <xdr:cNvPr id="606" name="楕円 605"/>
        <xdr:cNvSpPr/>
      </xdr:nvSpPr>
      <xdr:spPr>
        <a:xfrm>
          <a:off x="13652500" y="988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32744</xdr:rowOff>
    </xdr:from>
    <xdr:ext cx="534377" cy="259045"/>
    <xdr:sp macro="" textlink="">
      <xdr:nvSpPr>
        <xdr:cNvPr id="607" name="テキスト ボックス 606"/>
        <xdr:cNvSpPr txBox="1"/>
      </xdr:nvSpPr>
      <xdr:spPr>
        <a:xfrm>
          <a:off x="13436111" y="997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113341</xdr:rowOff>
    </xdr:from>
    <xdr:to>
      <xdr:col>67</xdr:col>
      <xdr:colOff>101600</xdr:colOff>
      <xdr:row>58</xdr:row>
      <xdr:rowOff>43491</xdr:rowOff>
    </xdr:to>
    <xdr:sp macro="" textlink="">
      <xdr:nvSpPr>
        <xdr:cNvPr id="608" name="楕円 607"/>
        <xdr:cNvSpPr/>
      </xdr:nvSpPr>
      <xdr:spPr>
        <a:xfrm>
          <a:off x="12763500" y="988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34618</xdr:rowOff>
    </xdr:from>
    <xdr:ext cx="534377" cy="259045"/>
    <xdr:sp macro="" textlink="">
      <xdr:nvSpPr>
        <xdr:cNvPr id="609" name="テキスト ボックス 608"/>
        <xdr:cNvSpPr txBox="1"/>
      </xdr:nvSpPr>
      <xdr:spPr>
        <a:xfrm>
          <a:off x="12547111" y="997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119444</xdr:rowOff>
    </xdr:from>
    <xdr:to>
      <xdr:col>85</xdr:col>
      <xdr:colOff>126364</xdr:colOff>
      <xdr:row>79</xdr:row>
      <xdr:rowOff>44450</xdr:rowOff>
    </xdr:to>
    <xdr:cxnSp macro="">
      <xdr:nvCxnSpPr>
        <xdr:cNvPr id="633" name="直線コネクタ 632"/>
        <xdr:cNvCxnSpPr/>
      </xdr:nvCxnSpPr>
      <xdr:spPr>
        <a:xfrm flipV="1">
          <a:off x="16317595" y="12292394"/>
          <a:ext cx="1269" cy="129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66121</xdr:rowOff>
    </xdr:from>
    <xdr:ext cx="599010" cy="259045"/>
    <xdr:sp macro="" textlink="">
      <xdr:nvSpPr>
        <xdr:cNvPr id="636" name="災害復旧費最大値テキスト"/>
        <xdr:cNvSpPr txBox="1"/>
      </xdr:nvSpPr>
      <xdr:spPr>
        <a:xfrm>
          <a:off x="16370300" y="1206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119444</xdr:rowOff>
    </xdr:from>
    <xdr:to>
      <xdr:col>86</xdr:col>
      <xdr:colOff>25400</xdr:colOff>
      <xdr:row>71</xdr:row>
      <xdr:rowOff>119444</xdr:rowOff>
    </xdr:to>
    <xdr:cxnSp macro="">
      <xdr:nvCxnSpPr>
        <xdr:cNvPr id="637" name="直線コネクタ 636"/>
        <xdr:cNvCxnSpPr/>
      </xdr:nvCxnSpPr>
      <xdr:spPr>
        <a:xfrm>
          <a:off x="16230600" y="122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157468</xdr:rowOff>
    </xdr:from>
    <xdr:to>
      <xdr:col>85</xdr:col>
      <xdr:colOff>127000</xdr:colOff>
      <xdr:row>78</xdr:row>
      <xdr:rowOff>168300</xdr:rowOff>
    </xdr:to>
    <xdr:cxnSp macro="">
      <xdr:nvCxnSpPr>
        <xdr:cNvPr id="638" name="直線コネクタ 637"/>
        <xdr:cNvCxnSpPr/>
      </xdr:nvCxnSpPr>
      <xdr:spPr>
        <a:xfrm>
          <a:off x="15481300" y="13530568"/>
          <a:ext cx="838200" cy="1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104970</xdr:rowOff>
    </xdr:from>
    <xdr:ext cx="469744" cy="259045"/>
    <xdr:sp macro="" textlink="">
      <xdr:nvSpPr>
        <xdr:cNvPr id="639" name="災害復旧費平均値テキスト"/>
        <xdr:cNvSpPr txBox="1"/>
      </xdr:nvSpPr>
      <xdr:spPr>
        <a:xfrm>
          <a:off x="16370300" y="13306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82093</xdr:rowOff>
    </xdr:from>
    <xdr:to>
      <xdr:col>85</xdr:col>
      <xdr:colOff>177800</xdr:colOff>
      <xdr:row>79</xdr:row>
      <xdr:rowOff>12243</xdr:rowOff>
    </xdr:to>
    <xdr:sp macro="" textlink="">
      <xdr:nvSpPr>
        <xdr:cNvPr id="640" name="フローチャート: 判断 639"/>
        <xdr:cNvSpPr/>
      </xdr:nvSpPr>
      <xdr:spPr>
        <a:xfrm>
          <a:off x="16268700" y="1345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157468</xdr:rowOff>
    </xdr:from>
    <xdr:to>
      <xdr:col>81</xdr:col>
      <xdr:colOff>50800</xdr:colOff>
      <xdr:row>79</xdr:row>
      <xdr:rowOff>7925</xdr:rowOff>
    </xdr:to>
    <xdr:cxnSp macro="">
      <xdr:nvCxnSpPr>
        <xdr:cNvPr id="641" name="直線コネクタ 640"/>
        <xdr:cNvCxnSpPr/>
      </xdr:nvCxnSpPr>
      <xdr:spPr>
        <a:xfrm flipV="1">
          <a:off x="14592300" y="13530568"/>
          <a:ext cx="889000" cy="2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105511</xdr:rowOff>
    </xdr:from>
    <xdr:to>
      <xdr:col>81</xdr:col>
      <xdr:colOff>101600</xdr:colOff>
      <xdr:row>79</xdr:row>
      <xdr:rowOff>35661</xdr:rowOff>
    </xdr:to>
    <xdr:sp macro="" textlink="">
      <xdr:nvSpPr>
        <xdr:cNvPr id="642" name="フローチャート: 判断 641"/>
        <xdr:cNvSpPr/>
      </xdr:nvSpPr>
      <xdr:spPr>
        <a:xfrm>
          <a:off x="15430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52188</xdr:rowOff>
    </xdr:from>
    <xdr:ext cx="469744" cy="259045"/>
    <xdr:sp macro="" textlink="">
      <xdr:nvSpPr>
        <xdr:cNvPr id="643" name="テキスト ボックス 642"/>
        <xdr:cNvSpPr txBox="1"/>
      </xdr:nvSpPr>
      <xdr:spPr>
        <a:xfrm>
          <a:off x="15246428" y="132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7925</xdr:rowOff>
    </xdr:from>
    <xdr:to>
      <xdr:col>76</xdr:col>
      <xdr:colOff>114300</xdr:colOff>
      <xdr:row>79</xdr:row>
      <xdr:rowOff>10897</xdr:rowOff>
    </xdr:to>
    <xdr:cxnSp macro="">
      <xdr:nvCxnSpPr>
        <xdr:cNvPr id="644" name="直線コネクタ 643"/>
        <xdr:cNvCxnSpPr/>
      </xdr:nvCxnSpPr>
      <xdr:spPr>
        <a:xfrm flipV="1">
          <a:off x="13703300" y="13552475"/>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145542</xdr:rowOff>
    </xdr:from>
    <xdr:to>
      <xdr:col>76</xdr:col>
      <xdr:colOff>165100</xdr:colOff>
      <xdr:row>79</xdr:row>
      <xdr:rowOff>75692</xdr:rowOff>
    </xdr:to>
    <xdr:sp macro="" textlink="">
      <xdr:nvSpPr>
        <xdr:cNvPr id="645" name="フローチャート: 判断 644"/>
        <xdr:cNvSpPr/>
      </xdr:nvSpPr>
      <xdr:spPr>
        <a:xfrm>
          <a:off x="145415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66819</xdr:rowOff>
    </xdr:from>
    <xdr:ext cx="469744" cy="259045"/>
    <xdr:sp macro="" textlink="">
      <xdr:nvSpPr>
        <xdr:cNvPr id="646" name="テキスト ボックス 645"/>
        <xdr:cNvSpPr txBox="1"/>
      </xdr:nvSpPr>
      <xdr:spPr>
        <a:xfrm>
          <a:off x="14357428" y="1361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10897</xdr:rowOff>
    </xdr:from>
    <xdr:to>
      <xdr:col>71</xdr:col>
      <xdr:colOff>177800</xdr:colOff>
      <xdr:row>79</xdr:row>
      <xdr:rowOff>12230</xdr:rowOff>
    </xdr:to>
    <xdr:cxnSp macro="">
      <xdr:nvCxnSpPr>
        <xdr:cNvPr id="647" name="直線コネクタ 646"/>
        <xdr:cNvCxnSpPr/>
      </xdr:nvCxnSpPr>
      <xdr:spPr>
        <a:xfrm flipV="1">
          <a:off x="12814300" y="13555447"/>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123292</xdr:rowOff>
    </xdr:from>
    <xdr:to>
      <xdr:col>72</xdr:col>
      <xdr:colOff>38100</xdr:colOff>
      <xdr:row>79</xdr:row>
      <xdr:rowOff>53442</xdr:rowOff>
    </xdr:to>
    <xdr:sp macro="" textlink="">
      <xdr:nvSpPr>
        <xdr:cNvPr id="648" name="フローチャート: 判断 647"/>
        <xdr:cNvSpPr/>
      </xdr:nvSpPr>
      <xdr:spPr>
        <a:xfrm>
          <a:off x="13652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69969</xdr:rowOff>
    </xdr:from>
    <xdr:ext cx="469744" cy="259045"/>
    <xdr:sp macro="" textlink="">
      <xdr:nvSpPr>
        <xdr:cNvPr id="649" name="テキスト ボックス 648"/>
        <xdr:cNvSpPr txBox="1"/>
      </xdr:nvSpPr>
      <xdr:spPr>
        <a:xfrm>
          <a:off x="13468428" y="1327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144411</xdr:rowOff>
    </xdr:from>
    <xdr:to>
      <xdr:col>67</xdr:col>
      <xdr:colOff>101600</xdr:colOff>
      <xdr:row>79</xdr:row>
      <xdr:rowOff>74561</xdr:rowOff>
    </xdr:to>
    <xdr:sp macro="" textlink="">
      <xdr:nvSpPr>
        <xdr:cNvPr id="650" name="フローチャート: 判断 649"/>
        <xdr:cNvSpPr/>
      </xdr:nvSpPr>
      <xdr:spPr>
        <a:xfrm>
          <a:off x="12763500" y="1351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65688</xdr:rowOff>
    </xdr:from>
    <xdr:ext cx="469744" cy="259045"/>
    <xdr:sp macro="" textlink="">
      <xdr:nvSpPr>
        <xdr:cNvPr id="651" name="テキスト ボックス 650"/>
        <xdr:cNvSpPr txBox="1"/>
      </xdr:nvSpPr>
      <xdr:spPr>
        <a:xfrm>
          <a:off x="12579428" y="1361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117500</xdr:rowOff>
    </xdr:from>
    <xdr:to>
      <xdr:col>85</xdr:col>
      <xdr:colOff>177800</xdr:colOff>
      <xdr:row>79</xdr:row>
      <xdr:rowOff>47650</xdr:rowOff>
    </xdr:to>
    <xdr:sp macro="" textlink="">
      <xdr:nvSpPr>
        <xdr:cNvPr id="657" name="楕円 656"/>
        <xdr:cNvSpPr/>
      </xdr:nvSpPr>
      <xdr:spPr>
        <a:xfrm>
          <a:off x="16268700" y="134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60519</xdr:rowOff>
    </xdr:from>
    <xdr:ext cx="469744" cy="259045"/>
    <xdr:sp macro="" textlink="">
      <xdr:nvSpPr>
        <xdr:cNvPr id="658" name="災害復旧費該当値テキスト"/>
        <xdr:cNvSpPr txBox="1"/>
      </xdr:nvSpPr>
      <xdr:spPr>
        <a:xfrm>
          <a:off x="16370300" y="1343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106668</xdr:rowOff>
    </xdr:from>
    <xdr:to>
      <xdr:col>81</xdr:col>
      <xdr:colOff>101600</xdr:colOff>
      <xdr:row>79</xdr:row>
      <xdr:rowOff>36818</xdr:rowOff>
    </xdr:to>
    <xdr:sp macro="" textlink="">
      <xdr:nvSpPr>
        <xdr:cNvPr id="659" name="楕円 658"/>
        <xdr:cNvSpPr/>
      </xdr:nvSpPr>
      <xdr:spPr>
        <a:xfrm>
          <a:off x="15430500" y="134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27945</xdr:rowOff>
    </xdr:from>
    <xdr:ext cx="469744" cy="259045"/>
    <xdr:sp macro="" textlink="">
      <xdr:nvSpPr>
        <xdr:cNvPr id="660" name="テキスト ボックス 659"/>
        <xdr:cNvSpPr txBox="1"/>
      </xdr:nvSpPr>
      <xdr:spPr>
        <a:xfrm>
          <a:off x="15246428" y="1357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128575</xdr:rowOff>
    </xdr:from>
    <xdr:to>
      <xdr:col>76</xdr:col>
      <xdr:colOff>165100</xdr:colOff>
      <xdr:row>79</xdr:row>
      <xdr:rowOff>58725</xdr:rowOff>
    </xdr:to>
    <xdr:sp macro="" textlink="">
      <xdr:nvSpPr>
        <xdr:cNvPr id="661" name="楕円 660"/>
        <xdr:cNvSpPr/>
      </xdr:nvSpPr>
      <xdr:spPr>
        <a:xfrm>
          <a:off x="14541500" y="1350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75252</xdr:rowOff>
    </xdr:from>
    <xdr:ext cx="469744" cy="259045"/>
    <xdr:sp macro="" textlink="">
      <xdr:nvSpPr>
        <xdr:cNvPr id="662" name="テキスト ボックス 661"/>
        <xdr:cNvSpPr txBox="1"/>
      </xdr:nvSpPr>
      <xdr:spPr>
        <a:xfrm>
          <a:off x="14357428" y="1327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131547</xdr:rowOff>
    </xdr:from>
    <xdr:to>
      <xdr:col>72</xdr:col>
      <xdr:colOff>38100</xdr:colOff>
      <xdr:row>79</xdr:row>
      <xdr:rowOff>61697</xdr:rowOff>
    </xdr:to>
    <xdr:sp macro="" textlink="">
      <xdr:nvSpPr>
        <xdr:cNvPr id="663" name="楕円 662"/>
        <xdr:cNvSpPr/>
      </xdr:nvSpPr>
      <xdr:spPr>
        <a:xfrm>
          <a:off x="13652500" y="1350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52824</xdr:rowOff>
    </xdr:from>
    <xdr:ext cx="469744" cy="259045"/>
    <xdr:sp macro="" textlink="">
      <xdr:nvSpPr>
        <xdr:cNvPr id="664" name="テキスト ボックス 663"/>
        <xdr:cNvSpPr txBox="1"/>
      </xdr:nvSpPr>
      <xdr:spPr>
        <a:xfrm>
          <a:off x="13468428" y="1359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132880</xdr:rowOff>
    </xdr:from>
    <xdr:to>
      <xdr:col>67</xdr:col>
      <xdr:colOff>101600</xdr:colOff>
      <xdr:row>79</xdr:row>
      <xdr:rowOff>63030</xdr:rowOff>
    </xdr:to>
    <xdr:sp macro="" textlink="">
      <xdr:nvSpPr>
        <xdr:cNvPr id="665" name="楕円 664"/>
        <xdr:cNvSpPr/>
      </xdr:nvSpPr>
      <xdr:spPr>
        <a:xfrm>
          <a:off x="12763500" y="1350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79557</xdr:rowOff>
    </xdr:from>
    <xdr:ext cx="469744" cy="259045"/>
    <xdr:sp macro="" textlink="">
      <xdr:nvSpPr>
        <xdr:cNvPr id="666" name="テキスト ボックス 665"/>
        <xdr:cNvSpPr txBox="1"/>
      </xdr:nvSpPr>
      <xdr:spPr>
        <a:xfrm>
          <a:off x="12579428" y="1328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156060</xdr:rowOff>
    </xdr:from>
    <xdr:to>
      <xdr:col>85</xdr:col>
      <xdr:colOff>126364</xdr:colOff>
      <xdr:row>99</xdr:row>
      <xdr:rowOff>18573</xdr:rowOff>
    </xdr:to>
    <xdr:cxnSp macro="">
      <xdr:nvCxnSpPr>
        <xdr:cNvPr id="690" name="直線コネクタ 689"/>
        <xdr:cNvCxnSpPr/>
      </xdr:nvCxnSpPr>
      <xdr:spPr>
        <a:xfrm flipV="1">
          <a:off x="16317595" y="15758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22400</xdr:rowOff>
    </xdr:from>
    <xdr:ext cx="469744" cy="259045"/>
    <xdr:sp macro="" textlink="">
      <xdr:nvSpPr>
        <xdr:cNvPr id="691" name="公債費最小値テキスト"/>
        <xdr:cNvSpPr txBox="1"/>
      </xdr:nvSpPr>
      <xdr:spPr>
        <a:xfrm>
          <a:off x="16370300" y="169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18573</xdr:rowOff>
    </xdr:from>
    <xdr:to>
      <xdr:col>86</xdr:col>
      <xdr:colOff>25400</xdr:colOff>
      <xdr:row>99</xdr:row>
      <xdr:rowOff>18573</xdr:rowOff>
    </xdr:to>
    <xdr:cxnSp macro="">
      <xdr:nvCxnSpPr>
        <xdr:cNvPr id="692" name="直線コネクタ 691"/>
        <xdr:cNvCxnSpPr/>
      </xdr:nvCxnSpPr>
      <xdr:spPr>
        <a:xfrm>
          <a:off x="16230600" y="16992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102737</xdr:rowOff>
    </xdr:from>
    <xdr:ext cx="599010" cy="259045"/>
    <xdr:sp macro="" textlink="">
      <xdr:nvSpPr>
        <xdr:cNvPr id="693" name="公債費最大値テキスト"/>
        <xdr:cNvSpPr txBox="1"/>
      </xdr:nvSpPr>
      <xdr:spPr>
        <a:xfrm>
          <a:off x="16370300" y="1553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156060</xdr:rowOff>
    </xdr:from>
    <xdr:to>
      <xdr:col>86</xdr:col>
      <xdr:colOff>25400</xdr:colOff>
      <xdr:row>91</xdr:row>
      <xdr:rowOff>156060</xdr:rowOff>
    </xdr:to>
    <xdr:cxnSp macro="">
      <xdr:nvCxnSpPr>
        <xdr:cNvPr id="694" name="直線コネクタ 693"/>
        <xdr:cNvCxnSpPr/>
      </xdr:nvCxnSpPr>
      <xdr:spPr>
        <a:xfrm>
          <a:off x="16230600" y="1575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75158</xdr:rowOff>
    </xdr:from>
    <xdr:to>
      <xdr:col>85</xdr:col>
      <xdr:colOff>127000</xdr:colOff>
      <xdr:row>96</xdr:row>
      <xdr:rowOff>98513</xdr:rowOff>
    </xdr:to>
    <xdr:cxnSp macro="">
      <xdr:nvCxnSpPr>
        <xdr:cNvPr id="695" name="直線コネクタ 694"/>
        <xdr:cNvCxnSpPr/>
      </xdr:nvCxnSpPr>
      <xdr:spPr>
        <a:xfrm flipV="1">
          <a:off x="15481300" y="16534358"/>
          <a:ext cx="838200" cy="2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74528</xdr:rowOff>
    </xdr:from>
    <xdr:ext cx="534377" cy="259045"/>
    <xdr:sp macro="" textlink="">
      <xdr:nvSpPr>
        <xdr:cNvPr id="696" name="公債費平均値テキスト"/>
        <xdr:cNvSpPr txBox="1"/>
      </xdr:nvSpPr>
      <xdr:spPr>
        <a:xfrm>
          <a:off x="16370300" y="1653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96101</xdr:rowOff>
    </xdr:from>
    <xdr:to>
      <xdr:col>85</xdr:col>
      <xdr:colOff>177800</xdr:colOff>
      <xdr:row>97</xdr:row>
      <xdr:rowOff>26251</xdr:rowOff>
    </xdr:to>
    <xdr:sp macro="" textlink="">
      <xdr:nvSpPr>
        <xdr:cNvPr id="697" name="フローチャート: 判断 696"/>
        <xdr:cNvSpPr/>
      </xdr:nvSpPr>
      <xdr:spPr>
        <a:xfrm>
          <a:off x="162687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98513</xdr:rowOff>
    </xdr:from>
    <xdr:to>
      <xdr:col>81</xdr:col>
      <xdr:colOff>50800</xdr:colOff>
      <xdr:row>96</xdr:row>
      <xdr:rowOff>142367</xdr:rowOff>
    </xdr:to>
    <xdr:cxnSp macro="">
      <xdr:nvCxnSpPr>
        <xdr:cNvPr id="698" name="直線コネクタ 697"/>
        <xdr:cNvCxnSpPr/>
      </xdr:nvCxnSpPr>
      <xdr:spPr>
        <a:xfrm flipV="1">
          <a:off x="14592300" y="16557713"/>
          <a:ext cx="889000" cy="4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109048</xdr:rowOff>
    </xdr:from>
    <xdr:to>
      <xdr:col>81</xdr:col>
      <xdr:colOff>101600</xdr:colOff>
      <xdr:row>97</xdr:row>
      <xdr:rowOff>39198</xdr:rowOff>
    </xdr:to>
    <xdr:sp macro="" textlink="">
      <xdr:nvSpPr>
        <xdr:cNvPr id="699" name="フローチャート: 判断 698"/>
        <xdr:cNvSpPr/>
      </xdr:nvSpPr>
      <xdr:spPr>
        <a:xfrm>
          <a:off x="15430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30325</xdr:rowOff>
    </xdr:from>
    <xdr:ext cx="534377" cy="259045"/>
    <xdr:sp macro="" textlink="">
      <xdr:nvSpPr>
        <xdr:cNvPr id="700" name="テキスト ボックス 699"/>
        <xdr:cNvSpPr txBox="1"/>
      </xdr:nvSpPr>
      <xdr:spPr>
        <a:xfrm>
          <a:off x="15214111" y="166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136759</xdr:rowOff>
    </xdr:from>
    <xdr:to>
      <xdr:col>76</xdr:col>
      <xdr:colOff>114300</xdr:colOff>
      <xdr:row>96</xdr:row>
      <xdr:rowOff>142367</xdr:rowOff>
    </xdr:to>
    <xdr:cxnSp macro="">
      <xdr:nvCxnSpPr>
        <xdr:cNvPr id="701" name="直線コネクタ 700"/>
        <xdr:cNvCxnSpPr/>
      </xdr:nvCxnSpPr>
      <xdr:spPr>
        <a:xfrm>
          <a:off x="13703300" y="16595959"/>
          <a:ext cx="889000" cy="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110525</xdr:rowOff>
    </xdr:from>
    <xdr:to>
      <xdr:col>76</xdr:col>
      <xdr:colOff>165100</xdr:colOff>
      <xdr:row>97</xdr:row>
      <xdr:rowOff>40675</xdr:rowOff>
    </xdr:to>
    <xdr:sp macro="" textlink="">
      <xdr:nvSpPr>
        <xdr:cNvPr id="702" name="フローチャート: 判断 701"/>
        <xdr:cNvSpPr/>
      </xdr:nvSpPr>
      <xdr:spPr>
        <a:xfrm>
          <a:off x="14541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31802</xdr:rowOff>
    </xdr:from>
    <xdr:ext cx="534377" cy="259045"/>
    <xdr:sp macro="" textlink="">
      <xdr:nvSpPr>
        <xdr:cNvPr id="703" name="テキスト ボックス 702"/>
        <xdr:cNvSpPr txBox="1"/>
      </xdr:nvSpPr>
      <xdr:spPr>
        <a:xfrm>
          <a:off x="14325111" y="166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136759</xdr:rowOff>
    </xdr:from>
    <xdr:to>
      <xdr:col>71</xdr:col>
      <xdr:colOff>177800</xdr:colOff>
      <xdr:row>96</xdr:row>
      <xdr:rowOff>157111</xdr:rowOff>
    </xdr:to>
    <xdr:cxnSp macro="">
      <xdr:nvCxnSpPr>
        <xdr:cNvPr id="704" name="直線コネクタ 703"/>
        <xdr:cNvCxnSpPr/>
      </xdr:nvCxnSpPr>
      <xdr:spPr>
        <a:xfrm flipV="1">
          <a:off x="12814300" y="16595959"/>
          <a:ext cx="889000" cy="2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104239</xdr:rowOff>
    </xdr:from>
    <xdr:to>
      <xdr:col>72</xdr:col>
      <xdr:colOff>38100</xdr:colOff>
      <xdr:row>97</xdr:row>
      <xdr:rowOff>34389</xdr:rowOff>
    </xdr:to>
    <xdr:sp macro="" textlink="">
      <xdr:nvSpPr>
        <xdr:cNvPr id="705" name="フローチャート: 判断 704"/>
        <xdr:cNvSpPr/>
      </xdr:nvSpPr>
      <xdr:spPr>
        <a:xfrm>
          <a:off x="13652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25516</xdr:rowOff>
    </xdr:from>
    <xdr:ext cx="534377" cy="259045"/>
    <xdr:sp macro="" textlink="">
      <xdr:nvSpPr>
        <xdr:cNvPr id="706" name="テキスト ボックス 705"/>
        <xdr:cNvSpPr txBox="1"/>
      </xdr:nvSpPr>
      <xdr:spPr>
        <a:xfrm>
          <a:off x="13436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57231</xdr:rowOff>
    </xdr:from>
    <xdr:to>
      <xdr:col>67</xdr:col>
      <xdr:colOff>101600</xdr:colOff>
      <xdr:row>96</xdr:row>
      <xdr:rowOff>158831</xdr:rowOff>
    </xdr:to>
    <xdr:sp macro="" textlink="">
      <xdr:nvSpPr>
        <xdr:cNvPr id="707" name="フローチャート: 判断 706"/>
        <xdr:cNvSpPr/>
      </xdr:nvSpPr>
      <xdr:spPr>
        <a:xfrm>
          <a:off x="12763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3908</xdr:rowOff>
    </xdr:from>
    <xdr:ext cx="534377" cy="259045"/>
    <xdr:sp macro="" textlink="">
      <xdr:nvSpPr>
        <xdr:cNvPr id="708" name="テキスト ボックス 707"/>
        <xdr:cNvSpPr txBox="1"/>
      </xdr:nvSpPr>
      <xdr:spPr>
        <a:xfrm>
          <a:off x="12547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24358</xdr:rowOff>
    </xdr:from>
    <xdr:to>
      <xdr:col>85</xdr:col>
      <xdr:colOff>177800</xdr:colOff>
      <xdr:row>96</xdr:row>
      <xdr:rowOff>125958</xdr:rowOff>
    </xdr:to>
    <xdr:sp macro="" textlink="">
      <xdr:nvSpPr>
        <xdr:cNvPr id="714" name="楕円 713"/>
        <xdr:cNvSpPr/>
      </xdr:nvSpPr>
      <xdr:spPr>
        <a:xfrm>
          <a:off x="16268700" y="1648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47235</xdr:rowOff>
    </xdr:from>
    <xdr:ext cx="534377" cy="259045"/>
    <xdr:sp macro="" textlink="">
      <xdr:nvSpPr>
        <xdr:cNvPr id="715" name="公債費該当値テキスト"/>
        <xdr:cNvSpPr txBox="1"/>
      </xdr:nvSpPr>
      <xdr:spPr>
        <a:xfrm>
          <a:off x="16370300" y="1633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47713</xdr:rowOff>
    </xdr:from>
    <xdr:to>
      <xdr:col>81</xdr:col>
      <xdr:colOff>101600</xdr:colOff>
      <xdr:row>96</xdr:row>
      <xdr:rowOff>149313</xdr:rowOff>
    </xdr:to>
    <xdr:sp macro="" textlink="">
      <xdr:nvSpPr>
        <xdr:cNvPr id="716" name="楕円 715"/>
        <xdr:cNvSpPr/>
      </xdr:nvSpPr>
      <xdr:spPr>
        <a:xfrm>
          <a:off x="15430500" y="1650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165840</xdr:rowOff>
    </xdr:from>
    <xdr:ext cx="534377" cy="259045"/>
    <xdr:sp macro="" textlink="">
      <xdr:nvSpPr>
        <xdr:cNvPr id="717" name="テキスト ボックス 716"/>
        <xdr:cNvSpPr txBox="1"/>
      </xdr:nvSpPr>
      <xdr:spPr>
        <a:xfrm>
          <a:off x="15214111" y="1628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91567</xdr:rowOff>
    </xdr:from>
    <xdr:to>
      <xdr:col>76</xdr:col>
      <xdr:colOff>165100</xdr:colOff>
      <xdr:row>97</xdr:row>
      <xdr:rowOff>21717</xdr:rowOff>
    </xdr:to>
    <xdr:sp macro="" textlink="">
      <xdr:nvSpPr>
        <xdr:cNvPr id="718" name="楕円 717"/>
        <xdr:cNvSpPr/>
      </xdr:nvSpPr>
      <xdr:spPr>
        <a:xfrm>
          <a:off x="14541500" y="1655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38244</xdr:rowOff>
    </xdr:from>
    <xdr:ext cx="534377" cy="259045"/>
    <xdr:sp macro="" textlink="">
      <xdr:nvSpPr>
        <xdr:cNvPr id="719" name="テキスト ボックス 718"/>
        <xdr:cNvSpPr txBox="1"/>
      </xdr:nvSpPr>
      <xdr:spPr>
        <a:xfrm>
          <a:off x="14325111" y="1632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85959</xdr:rowOff>
    </xdr:from>
    <xdr:to>
      <xdr:col>72</xdr:col>
      <xdr:colOff>38100</xdr:colOff>
      <xdr:row>97</xdr:row>
      <xdr:rowOff>16109</xdr:rowOff>
    </xdr:to>
    <xdr:sp macro="" textlink="">
      <xdr:nvSpPr>
        <xdr:cNvPr id="720" name="楕円 719"/>
        <xdr:cNvSpPr/>
      </xdr:nvSpPr>
      <xdr:spPr>
        <a:xfrm>
          <a:off x="13652500" y="1654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32636</xdr:rowOff>
    </xdr:from>
    <xdr:ext cx="534377" cy="259045"/>
    <xdr:sp macro="" textlink="">
      <xdr:nvSpPr>
        <xdr:cNvPr id="721" name="テキスト ボックス 720"/>
        <xdr:cNvSpPr txBox="1"/>
      </xdr:nvSpPr>
      <xdr:spPr>
        <a:xfrm>
          <a:off x="13436111" y="1632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106311</xdr:rowOff>
    </xdr:from>
    <xdr:to>
      <xdr:col>67</xdr:col>
      <xdr:colOff>101600</xdr:colOff>
      <xdr:row>97</xdr:row>
      <xdr:rowOff>36461</xdr:rowOff>
    </xdr:to>
    <xdr:sp macro="" textlink="">
      <xdr:nvSpPr>
        <xdr:cNvPr id="722" name="楕円 721"/>
        <xdr:cNvSpPr/>
      </xdr:nvSpPr>
      <xdr:spPr>
        <a:xfrm>
          <a:off x="12763500" y="1656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27588</xdr:rowOff>
    </xdr:from>
    <xdr:ext cx="534377" cy="259045"/>
    <xdr:sp macro="" textlink="">
      <xdr:nvSpPr>
        <xdr:cNvPr id="723" name="テキスト ボックス 722"/>
        <xdr:cNvSpPr txBox="1"/>
      </xdr:nvSpPr>
      <xdr:spPr>
        <a:xfrm>
          <a:off x="12547111" y="1665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41768</xdr:rowOff>
    </xdr:from>
    <xdr:to>
      <xdr:col>116</xdr:col>
      <xdr:colOff>62864</xdr:colOff>
      <xdr:row>38</xdr:row>
      <xdr:rowOff>139700</xdr:rowOff>
    </xdr:to>
    <xdr:cxnSp macro="">
      <xdr:nvCxnSpPr>
        <xdr:cNvPr id="745" name="直線コネクタ 744"/>
        <xdr:cNvCxnSpPr/>
      </xdr:nvCxnSpPr>
      <xdr:spPr>
        <a:xfrm flipV="1">
          <a:off x="22159595" y="5528168"/>
          <a:ext cx="1269" cy="112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165158</xdr:rowOff>
    </xdr:from>
    <xdr:ext cx="249299" cy="259045"/>
    <xdr:sp macro="" textlink="">
      <xdr:nvSpPr>
        <xdr:cNvPr id="746" name="諸支出金最小値テキスト"/>
        <xdr:cNvSpPr txBox="1"/>
      </xdr:nvSpPr>
      <xdr:spPr>
        <a:xfrm>
          <a:off x="22212300" y="6680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159895</xdr:rowOff>
    </xdr:from>
    <xdr:ext cx="534377" cy="259045"/>
    <xdr:sp macro="" textlink="">
      <xdr:nvSpPr>
        <xdr:cNvPr id="748" name="諸支出金最大値テキスト"/>
        <xdr:cNvSpPr txBox="1"/>
      </xdr:nvSpPr>
      <xdr:spPr>
        <a:xfrm>
          <a:off x="22212300" y="530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41768</xdr:rowOff>
    </xdr:from>
    <xdr:to>
      <xdr:col>116</xdr:col>
      <xdr:colOff>152400</xdr:colOff>
      <xdr:row>32</xdr:row>
      <xdr:rowOff>41768</xdr:rowOff>
    </xdr:to>
    <xdr:cxnSp macro="">
      <xdr:nvCxnSpPr>
        <xdr:cNvPr id="749" name="直線コネクタ 748"/>
        <xdr:cNvCxnSpPr/>
      </xdr:nvCxnSpPr>
      <xdr:spPr>
        <a:xfrm>
          <a:off x="22072600" y="5528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82607</xdr:rowOff>
    </xdr:from>
    <xdr:ext cx="378565" cy="259045"/>
    <xdr:sp macro="" textlink="">
      <xdr:nvSpPr>
        <xdr:cNvPr id="751" name="諸支出金平均値テキスト"/>
        <xdr:cNvSpPr txBox="1"/>
      </xdr:nvSpPr>
      <xdr:spPr>
        <a:xfrm>
          <a:off x="22212300" y="6426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59730</xdr:rowOff>
    </xdr:from>
    <xdr:to>
      <xdr:col>116</xdr:col>
      <xdr:colOff>114300</xdr:colOff>
      <xdr:row>38</xdr:row>
      <xdr:rowOff>161330</xdr:rowOff>
    </xdr:to>
    <xdr:sp macro="" textlink="">
      <xdr:nvSpPr>
        <xdr:cNvPr id="752" name="フローチャート: 判断 751"/>
        <xdr:cNvSpPr/>
      </xdr:nvSpPr>
      <xdr:spPr>
        <a:xfrm>
          <a:off x="22110700" y="657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84191</xdr:rowOff>
    </xdr:from>
    <xdr:to>
      <xdr:col>112</xdr:col>
      <xdr:colOff>38100</xdr:colOff>
      <xdr:row>39</xdr:row>
      <xdr:rowOff>14341</xdr:rowOff>
    </xdr:to>
    <xdr:sp macro="" textlink="">
      <xdr:nvSpPr>
        <xdr:cNvPr id="754" name="フローチャート: 判断 753"/>
        <xdr:cNvSpPr/>
      </xdr:nvSpPr>
      <xdr:spPr>
        <a:xfrm>
          <a:off x="21272500" y="659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30868</xdr:rowOff>
    </xdr:from>
    <xdr:ext cx="378565" cy="259045"/>
    <xdr:sp macro="" textlink="">
      <xdr:nvSpPr>
        <xdr:cNvPr id="755" name="テキスト ボックス 754"/>
        <xdr:cNvSpPr txBox="1"/>
      </xdr:nvSpPr>
      <xdr:spPr>
        <a:xfrm>
          <a:off x="21134017" y="6374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7" name="フローチャート: 判断 756"/>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8" name="テキスト ボックス 757"/>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117983</xdr:rowOff>
    </xdr:from>
    <xdr:to>
      <xdr:col>102</xdr:col>
      <xdr:colOff>114300</xdr:colOff>
      <xdr:row>38</xdr:row>
      <xdr:rowOff>139700</xdr:rowOff>
    </xdr:to>
    <xdr:cxnSp macro="">
      <xdr:nvCxnSpPr>
        <xdr:cNvPr id="759" name="直線コネクタ 758"/>
        <xdr:cNvCxnSpPr/>
      </xdr:nvCxnSpPr>
      <xdr:spPr>
        <a:xfrm>
          <a:off x="18656300" y="6633083"/>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82636</xdr:rowOff>
    </xdr:from>
    <xdr:to>
      <xdr:col>102</xdr:col>
      <xdr:colOff>165100</xdr:colOff>
      <xdr:row>39</xdr:row>
      <xdr:rowOff>12786</xdr:rowOff>
    </xdr:to>
    <xdr:sp macro="" textlink="">
      <xdr:nvSpPr>
        <xdr:cNvPr id="760" name="フローチャート: 判断 759"/>
        <xdr:cNvSpPr/>
      </xdr:nvSpPr>
      <xdr:spPr>
        <a:xfrm>
          <a:off x="19494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29313</xdr:rowOff>
    </xdr:from>
    <xdr:ext cx="378565" cy="259045"/>
    <xdr:sp macro="" textlink="">
      <xdr:nvSpPr>
        <xdr:cNvPr id="761" name="テキスト ボックス 760"/>
        <xdr:cNvSpPr txBox="1"/>
      </xdr:nvSpPr>
      <xdr:spPr>
        <a:xfrm>
          <a:off x="19356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67457</xdr:rowOff>
    </xdr:from>
    <xdr:to>
      <xdr:col>98</xdr:col>
      <xdr:colOff>38100</xdr:colOff>
      <xdr:row>38</xdr:row>
      <xdr:rowOff>169057</xdr:rowOff>
    </xdr:to>
    <xdr:sp macro="" textlink="">
      <xdr:nvSpPr>
        <xdr:cNvPr id="762" name="フローチャート: 判断 761"/>
        <xdr:cNvSpPr/>
      </xdr:nvSpPr>
      <xdr:spPr>
        <a:xfrm>
          <a:off x="18605500" y="658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160184</xdr:rowOff>
    </xdr:from>
    <xdr:ext cx="378565" cy="259045"/>
    <xdr:sp macro="" textlink="">
      <xdr:nvSpPr>
        <xdr:cNvPr id="763" name="テキスト ボックス 762"/>
        <xdr:cNvSpPr txBox="1"/>
      </xdr:nvSpPr>
      <xdr:spPr>
        <a:xfrm>
          <a:off x="18467017" y="6675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38158</xdr:rowOff>
    </xdr:from>
    <xdr:ext cx="249299" cy="259045"/>
    <xdr:sp macro="" textlink="">
      <xdr:nvSpPr>
        <xdr:cNvPr id="770" name="諸支出金該当値テキスト"/>
        <xdr:cNvSpPr txBox="1"/>
      </xdr:nvSpPr>
      <xdr:spPr>
        <a:xfrm>
          <a:off x="22212300" y="6553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67183</xdr:rowOff>
    </xdr:from>
    <xdr:to>
      <xdr:col>98</xdr:col>
      <xdr:colOff>38100</xdr:colOff>
      <xdr:row>38</xdr:row>
      <xdr:rowOff>168783</xdr:rowOff>
    </xdr:to>
    <xdr:sp macro="" textlink="">
      <xdr:nvSpPr>
        <xdr:cNvPr id="777" name="楕円 776"/>
        <xdr:cNvSpPr/>
      </xdr:nvSpPr>
      <xdr:spPr>
        <a:xfrm>
          <a:off x="18605500" y="65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13860</xdr:rowOff>
    </xdr:from>
    <xdr:ext cx="378565" cy="259045"/>
    <xdr:sp macro="" textlink="">
      <xdr:nvSpPr>
        <xdr:cNvPr id="778" name="テキスト ボックス 777"/>
        <xdr:cNvSpPr txBox="1"/>
      </xdr:nvSpPr>
      <xdr:spPr>
        <a:xfrm>
          <a:off x="18467017" y="6357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費の数値が令和元年度に大きく増加しているのは、デジタル防災行政無線の整備によるものである。２ヵ年かけて整備する予定であるため、令和２年度も数値が高止まりする見込みである。衛生費の令和元年度における数値が高止まりしているのは、病院企業団への貸付金が主な原因である。これは、経営状況悪化したためであるが、</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小豆圏域における唯一の公立病院として独立採算による効率的かつ効果的な経営のため、経営状況を改善していく必要がある。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香川県土庄町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中期的な見通しの下に、決算剰余金を中心に積み立てるとともに、最低水準の取崩しに努めている。近年、増加している大型事業に係る公債費の増加及び小豆島中央病院企業団への負担金の増加等により財政調整基金から一般会計への繰入金が増加している。今後も、庁舎建設事業や一般廃棄物処理施設建設事業等の大型事業に取り組むため、財政調整基金残高はさらに減少する見込み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香川県土庄町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宅地造成事業特別会計は、基準地価の変動により平成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年度に黒字化したものの、平成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年度に再度赤字化した。</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令和元年度に不動</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産鑑定を実施し、</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時価を把握するなど具体的な売却価格の見直しを行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った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また、平成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年度より、香川県広域水道企業団が設立されたことにより、土庄町水道事業会計が廃止となっている。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9949165</v>
      </c>
      <c r="BO4" s="431"/>
      <c r="BP4" s="431"/>
      <c r="BQ4" s="431"/>
      <c r="BR4" s="431"/>
      <c r="BS4" s="431"/>
      <c r="BT4" s="431"/>
      <c r="BU4" s="432"/>
      <c r="BV4" s="430">
        <v>8936284</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10.8</v>
      </c>
      <c r="CU4" s="437"/>
      <c r="CV4" s="437"/>
      <c r="CW4" s="437"/>
      <c r="CX4" s="437"/>
      <c r="CY4" s="437"/>
      <c r="CZ4" s="437"/>
      <c r="DA4" s="438"/>
      <c r="DB4" s="436">
        <v>10.9</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9350877</v>
      </c>
      <c r="BO5" s="468"/>
      <c r="BP5" s="468"/>
      <c r="BQ5" s="468"/>
      <c r="BR5" s="468"/>
      <c r="BS5" s="468"/>
      <c r="BT5" s="468"/>
      <c r="BU5" s="469"/>
      <c r="BV5" s="467">
        <v>8245911</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92.6</v>
      </c>
      <c r="CU5" s="465"/>
      <c r="CV5" s="465"/>
      <c r="CW5" s="465"/>
      <c r="CX5" s="465"/>
      <c r="CY5" s="465"/>
      <c r="CZ5" s="465"/>
      <c r="DA5" s="466"/>
      <c r="DB5" s="464">
        <v>90.5</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598288</v>
      </c>
      <c r="BO6" s="468"/>
      <c r="BP6" s="468"/>
      <c r="BQ6" s="468"/>
      <c r="BR6" s="468"/>
      <c r="BS6" s="468"/>
      <c r="BT6" s="468"/>
      <c r="BU6" s="469"/>
      <c r="BV6" s="467">
        <v>690373</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96.2</v>
      </c>
      <c r="CU6" s="505"/>
      <c r="CV6" s="505"/>
      <c r="CW6" s="505"/>
      <c r="CX6" s="505"/>
      <c r="CY6" s="505"/>
      <c r="CZ6" s="505"/>
      <c r="DA6" s="506"/>
      <c r="DB6" s="504">
        <v>95</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86514</v>
      </c>
      <c r="BO7" s="468"/>
      <c r="BP7" s="468"/>
      <c r="BQ7" s="468"/>
      <c r="BR7" s="468"/>
      <c r="BS7" s="468"/>
      <c r="BT7" s="468"/>
      <c r="BU7" s="469"/>
      <c r="BV7" s="467">
        <v>173559</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4750015</v>
      </c>
      <c r="CU7" s="468"/>
      <c r="CV7" s="468"/>
      <c r="CW7" s="468"/>
      <c r="CX7" s="468"/>
      <c r="CY7" s="468"/>
      <c r="CZ7" s="468"/>
      <c r="DA7" s="469"/>
      <c r="DB7" s="467">
        <v>4744149</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110</v>
      </c>
      <c r="AV8" s="500"/>
      <c r="AW8" s="500"/>
      <c r="AX8" s="500"/>
      <c r="AY8" s="501" t="s">
        <v>111</v>
      </c>
      <c r="AZ8" s="502"/>
      <c r="BA8" s="502"/>
      <c r="BB8" s="502"/>
      <c r="BC8" s="502"/>
      <c r="BD8" s="502"/>
      <c r="BE8" s="502"/>
      <c r="BF8" s="502"/>
      <c r="BG8" s="502"/>
      <c r="BH8" s="502"/>
      <c r="BI8" s="502"/>
      <c r="BJ8" s="502"/>
      <c r="BK8" s="502"/>
      <c r="BL8" s="502"/>
      <c r="BM8" s="503"/>
      <c r="BN8" s="467">
        <v>511774</v>
      </c>
      <c r="BO8" s="468"/>
      <c r="BP8" s="468"/>
      <c r="BQ8" s="468"/>
      <c r="BR8" s="468"/>
      <c r="BS8" s="468"/>
      <c r="BT8" s="468"/>
      <c r="BU8" s="469"/>
      <c r="BV8" s="467">
        <v>516814</v>
      </c>
      <c r="BW8" s="468"/>
      <c r="BX8" s="468"/>
      <c r="BY8" s="468"/>
      <c r="BZ8" s="468"/>
      <c r="CA8" s="468"/>
      <c r="CB8" s="468"/>
      <c r="CC8" s="469"/>
      <c r="CD8" s="470" t="s">
        <v>112</v>
      </c>
      <c r="CE8" s="471"/>
      <c r="CF8" s="471"/>
      <c r="CG8" s="471"/>
      <c r="CH8" s="471"/>
      <c r="CI8" s="471"/>
      <c r="CJ8" s="471"/>
      <c r="CK8" s="471"/>
      <c r="CL8" s="471"/>
      <c r="CM8" s="471"/>
      <c r="CN8" s="471"/>
      <c r="CO8" s="471"/>
      <c r="CP8" s="471"/>
      <c r="CQ8" s="471"/>
      <c r="CR8" s="471"/>
      <c r="CS8" s="472"/>
      <c r="CT8" s="507">
        <v>0.37</v>
      </c>
      <c r="CU8" s="508"/>
      <c r="CV8" s="508"/>
      <c r="CW8" s="508"/>
      <c r="CX8" s="508"/>
      <c r="CY8" s="508"/>
      <c r="CZ8" s="508"/>
      <c r="DA8" s="509"/>
      <c r="DB8" s="507">
        <v>0.37</v>
      </c>
      <c r="DC8" s="508"/>
      <c r="DD8" s="508"/>
      <c r="DE8" s="508"/>
      <c r="DF8" s="508"/>
      <c r="DG8" s="508"/>
      <c r="DH8" s="508"/>
      <c r="DI8" s="509"/>
      <c r="DJ8" s="186"/>
      <c r="DK8" s="186"/>
      <c r="DL8" s="186"/>
      <c r="DM8" s="186"/>
      <c r="DN8" s="186"/>
      <c r="DO8" s="186"/>
    </row>
    <row r="9" spans="1:119" ht="18.75" customHeight="1" thickBot="1" x14ac:dyDescent="0.2">
      <c r="A9" s="187"/>
      <c r="B9" s="461" t="s">
        <v>113</v>
      </c>
      <c r="C9" s="462"/>
      <c r="D9" s="462"/>
      <c r="E9" s="462"/>
      <c r="F9" s="462"/>
      <c r="G9" s="462"/>
      <c r="H9" s="462"/>
      <c r="I9" s="462"/>
      <c r="J9" s="462"/>
      <c r="K9" s="510"/>
      <c r="L9" s="511" t="s">
        <v>114</v>
      </c>
      <c r="M9" s="512"/>
      <c r="N9" s="512"/>
      <c r="O9" s="512"/>
      <c r="P9" s="512"/>
      <c r="Q9" s="513"/>
      <c r="R9" s="514">
        <v>14002</v>
      </c>
      <c r="S9" s="515"/>
      <c r="T9" s="515"/>
      <c r="U9" s="515"/>
      <c r="V9" s="516"/>
      <c r="W9" s="424" t="s">
        <v>115</v>
      </c>
      <c r="X9" s="425"/>
      <c r="Y9" s="425"/>
      <c r="Z9" s="425"/>
      <c r="AA9" s="425"/>
      <c r="AB9" s="425"/>
      <c r="AC9" s="425"/>
      <c r="AD9" s="425"/>
      <c r="AE9" s="425"/>
      <c r="AF9" s="425"/>
      <c r="AG9" s="425"/>
      <c r="AH9" s="425"/>
      <c r="AI9" s="425"/>
      <c r="AJ9" s="425"/>
      <c r="AK9" s="425"/>
      <c r="AL9" s="426"/>
      <c r="AM9" s="496" t="s">
        <v>116</v>
      </c>
      <c r="AN9" s="497"/>
      <c r="AO9" s="497"/>
      <c r="AP9" s="497"/>
      <c r="AQ9" s="497"/>
      <c r="AR9" s="497"/>
      <c r="AS9" s="497"/>
      <c r="AT9" s="498"/>
      <c r="AU9" s="499" t="s">
        <v>94</v>
      </c>
      <c r="AV9" s="500"/>
      <c r="AW9" s="500"/>
      <c r="AX9" s="500"/>
      <c r="AY9" s="501" t="s">
        <v>117</v>
      </c>
      <c r="AZ9" s="502"/>
      <c r="BA9" s="502"/>
      <c r="BB9" s="502"/>
      <c r="BC9" s="502"/>
      <c r="BD9" s="502"/>
      <c r="BE9" s="502"/>
      <c r="BF9" s="502"/>
      <c r="BG9" s="502"/>
      <c r="BH9" s="502"/>
      <c r="BI9" s="502"/>
      <c r="BJ9" s="502"/>
      <c r="BK9" s="502"/>
      <c r="BL9" s="502"/>
      <c r="BM9" s="503"/>
      <c r="BN9" s="467">
        <v>-5040</v>
      </c>
      <c r="BO9" s="468"/>
      <c r="BP9" s="468"/>
      <c r="BQ9" s="468"/>
      <c r="BR9" s="468"/>
      <c r="BS9" s="468"/>
      <c r="BT9" s="468"/>
      <c r="BU9" s="469"/>
      <c r="BV9" s="467">
        <v>44820</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14.3</v>
      </c>
      <c r="CU9" s="465"/>
      <c r="CV9" s="465"/>
      <c r="CW9" s="465"/>
      <c r="CX9" s="465"/>
      <c r="CY9" s="465"/>
      <c r="CZ9" s="465"/>
      <c r="DA9" s="466"/>
      <c r="DB9" s="464">
        <v>14.1</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119</v>
      </c>
      <c r="M10" s="497"/>
      <c r="N10" s="497"/>
      <c r="O10" s="497"/>
      <c r="P10" s="497"/>
      <c r="Q10" s="498"/>
      <c r="R10" s="518">
        <v>15123</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121</v>
      </c>
      <c r="AV10" s="500"/>
      <c r="AW10" s="500"/>
      <c r="AX10" s="500"/>
      <c r="AY10" s="501" t="s">
        <v>122</v>
      </c>
      <c r="AZ10" s="502"/>
      <c r="BA10" s="502"/>
      <c r="BB10" s="502"/>
      <c r="BC10" s="502"/>
      <c r="BD10" s="502"/>
      <c r="BE10" s="502"/>
      <c r="BF10" s="502"/>
      <c r="BG10" s="502"/>
      <c r="BH10" s="502"/>
      <c r="BI10" s="502"/>
      <c r="BJ10" s="502"/>
      <c r="BK10" s="502"/>
      <c r="BL10" s="502"/>
      <c r="BM10" s="503"/>
      <c r="BN10" s="467">
        <v>2902</v>
      </c>
      <c r="BO10" s="468"/>
      <c r="BP10" s="468"/>
      <c r="BQ10" s="468"/>
      <c r="BR10" s="468"/>
      <c r="BS10" s="468"/>
      <c r="BT10" s="468"/>
      <c r="BU10" s="469"/>
      <c r="BV10" s="467">
        <v>3042</v>
      </c>
      <c r="BW10" s="468"/>
      <c r="BX10" s="468"/>
      <c r="BY10" s="468"/>
      <c r="BZ10" s="468"/>
      <c r="CA10" s="468"/>
      <c r="CB10" s="468"/>
      <c r="CC10" s="469"/>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124</v>
      </c>
      <c r="M11" s="522"/>
      <c r="N11" s="522"/>
      <c r="O11" s="522"/>
      <c r="P11" s="522"/>
      <c r="Q11" s="523"/>
      <c r="R11" s="524" t="s">
        <v>125</v>
      </c>
      <c r="S11" s="525"/>
      <c r="T11" s="525"/>
      <c r="U11" s="525"/>
      <c r="V11" s="526"/>
      <c r="W11" s="455"/>
      <c r="X11" s="456"/>
      <c r="Y11" s="456"/>
      <c r="Z11" s="456"/>
      <c r="AA11" s="456"/>
      <c r="AB11" s="456"/>
      <c r="AC11" s="456"/>
      <c r="AD11" s="456"/>
      <c r="AE11" s="456"/>
      <c r="AF11" s="456"/>
      <c r="AG11" s="456"/>
      <c r="AH11" s="456"/>
      <c r="AI11" s="456"/>
      <c r="AJ11" s="456"/>
      <c r="AK11" s="456"/>
      <c r="AL11" s="459"/>
      <c r="AM11" s="496" t="s">
        <v>126</v>
      </c>
      <c r="AN11" s="497"/>
      <c r="AO11" s="497"/>
      <c r="AP11" s="497"/>
      <c r="AQ11" s="497"/>
      <c r="AR11" s="497"/>
      <c r="AS11" s="497"/>
      <c r="AT11" s="498"/>
      <c r="AU11" s="499" t="s">
        <v>94</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130</v>
      </c>
      <c r="DC11" s="508"/>
      <c r="DD11" s="508"/>
      <c r="DE11" s="508"/>
      <c r="DF11" s="508"/>
      <c r="DG11" s="508"/>
      <c r="DH11" s="508"/>
      <c r="DI11" s="509"/>
      <c r="DJ11" s="186"/>
      <c r="DK11" s="186"/>
      <c r="DL11" s="186"/>
      <c r="DM11" s="186"/>
      <c r="DN11" s="186"/>
      <c r="DO11" s="186"/>
    </row>
    <row r="12" spans="1:119" ht="18.75" customHeight="1" x14ac:dyDescent="0.15">
      <c r="A12" s="187"/>
      <c r="B12" s="527" t="s">
        <v>131</v>
      </c>
      <c r="C12" s="528"/>
      <c r="D12" s="528"/>
      <c r="E12" s="528"/>
      <c r="F12" s="528"/>
      <c r="G12" s="528"/>
      <c r="H12" s="528"/>
      <c r="I12" s="528"/>
      <c r="J12" s="528"/>
      <c r="K12" s="529"/>
      <c r="L12" s="536" t="s">
        <v>132</v>
      </c>
      <c r="M12" s="537"/>
      <c r="N12" s="537"/>
      <c r="O12" s="537"/>
      <c r="P12" s="537"/>
      <c r="Q12" s="538"/>
      <c r="R12" s="539">
        <v>13740</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102</v>
      </c>
      <c r="AV12" s="500"/>
      <c r="AW12" s="500"/>
      <c r="AX12" s="500"/>
      <c r="AY12" s="501" t="s">
        <v>136</v>
      </c>
      <c r="AZ12" s="502"/>
      <c r="BA12" s="502"/>
      <c r="BB12" s="502"/>
      <c r="BC12" s="502"/>
      <c r="BD12" s="502"/>
      <c r="BE12" s="502"/>
      <c r="BF12" s="502"/>
      <c r="BG12" s="502"/>
      <c r="BH12" s="502"/>
      <c r="BI12" s="502"/>
      <c r="BJ12" s="502"/>
      <c r="BK12" s="502"/>
      <c r="BL12" s="502"/>
      <c r="BM12" s="503"/>
      <c r="BN12" s="467">
        <v>558000</v>
      </c>
      <c r="BO12" s="468"/>
      <c r="BP12" s="468"/>
      <c r="BQ12" s="468"/>
      <c r="BR12" s="468"/>
      <c r="BS12" s="468"/>
      <c r="BT12" s="468"/>
      <c r="BU12" s="469"/>
      <c r="BV12" s="467">
        <v>400000</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129</v>
      </c>
      <c r="CU12" s="508"/>
      <c r="CV12" s="508"/>
      <c r="CW12" s="508"/>
      <c r="CX12" s="508"/>
      <c r="CY12" s="508"/>
      <c r="CZ12" s="508"/>
      <c r="DA12" s="509"/>
      <c r="DB12" s="507" t="s">
        <v>129</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138</v>
      </c>
      <c r="N13" s="559"/>
      <c r="O13" s="559"/>
      <c r="P13" s="559"/>
      <c r="Q13" s="560"/>
      <c r="R13" s="551">
        <v>13646</v>
      </c>
      <c r="S13" s="552"/>
      <c r="T13" s="552"/>
      <c r="U13" s="552"/>
      <c r="V13" s="553"/>
      <c r="W13" s="483" t="s">
        <v>139</v>
      </c>
      <c r="X13" s="484"/>
      <c r="Y13" s="484"/>
      <c r="Z13" s="484"/>
      <c r="AA13" s="484"/>
      <c r="AB13" s="474"/>
      <c r="AC13" s="518">
        <v>468</v>
      </c>
      <c r="AD13" s="519"/>
      <c r="AE13" s="519"/>
      <c r="AF13" s="519"/>
      <c r="AG13" s="561"/>
      <c r="AH13" s="518">
        <v>502</v>
      </c>
      <c r="AI13" s="519"/>
      <c r="AJ13" s="519"/>
      <c r="AK13" s="519"/>
      <c r="AL13" s="520"/>
      <c r="AM13" s="496" t="s">
        <v>140</v>
      </c>
      <c r="AN13" s="497"/>
      <c r="AO13" s="497"/>
      <c r="AP13" s="497"/>
      <c r="AQ13" s="497"/>
      <c r="AR13" s="497"/>
      <c r="AS13" s="497"/>
      <c r="AT13" s="498"/>
      <c r="AU13" s="499" t="s">
        <v>94</v>
      </c>
      <c r="AV13" s="500"/>
      <c r="AW13" s="500"/>
      <c r="AX13" s="500"/>
      <c r="AY13" s="501" t="s">
        <v>141</v>
      </c>
      <c r="AZ13" s="502"/>
      <c r="BA13" s="502"/>
      <c r="BB13" s="502"/>
      <c r="BC13" s="502"/>
      <c r="BD13" s="502"/>
      <c r="BE13" s="502"/>
      <c r="BF13" s="502"/>
      <c r="BG13" s="502"/>
      <c r="BH13" s="502"/>
      <c r="BI13" s="502"/>
      <c r="BJ13" s="502"/>
      <c r="BK13" s="502"/>
      <c r="BL13" s="502"/>
      <c r="BM13" s="503"/>
      <c r="BN13" s="467">
        <v>-560138</v>
      </c>
      <c r="BO13" s="468"/>
      <c r="BP13" s="468"/>
      <c r="BQ13" s="468"/>
      <c r="BR13" s="468"/>
      <c r="BS13" s="468"/>
      <c r="BT13" s="468"/>
      <c r="BU13" s="469"/>
      <c r="BV13" s="467">
        <v>-352138</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7.6</v>
      </c>
      <c r="CU13" s="465"/>
      <c r="CV13" s="465"/>
      <c r="CW13" s="465"/>
      <c r="CX13" s="465"/>
      <c r="CY13" s="465"/>
      <c r="CZ13" s="465"/>
      <c r="DA13" s="466"/>
      <c r="DB13" s="464">
        <v>7.1</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143</v>
      </c>
      <c r="M14" s="549"/>
      <c r="N14" s="549"/>
      <c r="O14" s="549"/>
      <c r="P14" s="549"/>
      <c r="Q14" s="550"/>
      <c r="R14" s="551">
        <v>13964</v>
      </c>
      <c r="S14" s="552"/>
      <c r="T14" s="552"/>
      <c r="U14" s="552"/>
      <c r="V14" s="553"/>
      <c r="W14" s="457"/>
      <c r="X14" s="458"/>
      <c r="Y14" s="458"/>
      <c r="Z14" s="458"/>
      <c r="AA14" s="458"/>
      <c r="AB14" s="447"/>
      <c r="AC14" s="554">
        <v>7</v>
      </c>
      <c r="AD14" s="555"/>
      <c r="AE14" s="555"/>
      <c r="AF14" s="555"/>
      <c r="AG14" s="556"/>
      <c r="AH14" s="554">
        <v>7.1</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v>13.8</v>
      </c>
      <c r="CU14" s="566"/>
      <c r="CV14" s="566"/>
      <c r="CW14" s="566"/>
      <c r="CX14" s="566"/>
      <c r="CY14" s="566"/>
      <c r="CZ14" s="566"/>
      <c r="DA14" s="567"/>
      <c r="DB14" s="565">
        <v>30</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138</v>
      </c>
      <c r="N15" s="559"/>
      <c r="O15" s="559"/>
      <c r="P15" s="559"/>
      <c r="Q15" s="560"/>
      <c r="R15" s="551">
        <v>13871</v>
      </c>
      <c r="S15" s="552"/>
      <c r="T15" s="552"/>
      <c r="U15" s="552"/>
      <c r="V15" s="553"/>
      <c r="W15" s="483" t="s">
        <v>145</v>
      </c>
      <c r="X15" s="484"/>
      <c r="Y15" s="484"/>
      <c r="Z15" s="484"/>
      <c r="AA15" s="484"/>
      <c r="AB15" s="474"/>
      <c r="AC15" s="518">
        <v>1746</v>
      </c>
      <c r="AD15" s="519"/>
      <c r="AE15" s="519"/>
      <c r="AF15" s="519"/>
      <c r="AG15" s="561"/>
      <c r="AH15" s="518">
        <v>1926</v>
      </c>
      <c r="AI15" s="519"/>
      <c r="AJ15" s="519"/>
      <c r="AK15" s="519"/>
      <c r="AL15" s="520"/>
      <c r="AM15" s="496"/>
      <c r="AN15" s="497"/>
      <c r="AO15" s="497"/>
      <c r="AP15" s="497"/>
      <c r="AQ15" s="497"/>
      <c r="AR15" s="497"/>
      <c r="AS15" s="497"/>
      <c r="AT15" s="498"/>
      <c r="AU15" s="499"/>
      <c r="AV15" s="500"/>
      <c r="AW15" s="500"/>
      <c r="AX15" s="500"/>
      <c r="AY15" s="427" t="s">
        <v>146</v>
      </c>
      <c r="AZ15" s="428"/>
      <c r="BA15" s="428"/>
      <c r="BB15" s="428"/>
      <c r="BC15" s="428"/>
      <c r="BD15" s="428"/>
      <c r="BE15" s="428"/>
      <c r="BF15" s="428"/>
      <c r="BG15" s="428"/>
      <c r="BH15" s="428"/>
      <c r="BI15" s="428"/>
      <c r="BJ15" s="428"/>
      <c r="BK15" s="428"/>
      <c r="BL15" s="428"/>
      <c r="BM15" s="429"/>
      <c r="BN15" s="430">
        <v>1528800</v>
      </c>
      <c r="BO15" s="431"/>
      <c r="BP15" s="431"/>
      <c r="BQ15" s="431"/>
      <c r="BR15" s="431"/>
      <c r="BS15" s="431"/>
      <c r="BT15" s="431"/>
      <c r="BU15" s="432"/>
      <c r="BV15" s="430">
        <v>1505195</v>
      </c>
      <c r="BW15" s="431"/>
      <c r="BX15" s="431"/>
      <c r="BY15" s="431"/>
      <c r="BZ15" s="431"/>
      <c r="CA15" s="431"/>
      <c r="CB15" s="431"/>
      <c r="CC15" s="432"/>
      <c r="CD15" s="568" t="s">
        <v>147</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148</v>
      </c>
      <c r="M16" s="579"/>
      <c r="N16" s="579"/>
      <c r="O16" s="579"/>
      <c r="P16" s="579"/>
      <c r="Q16" s="580"/>
      <c r="R16" s="571" t="s">
        <v>149</v>
      </c>
      <c r="S16" s="572"/>
      <c r="T16" s="572"/>
      <c r="U16" s="572"/>
      <c r="V16" s="573"/>
      <c r="W16" s="457"/>
      <c r="X16" s="458"/>
      <c r="Y16" s="458"/>
      <c r="Z16" s="458"/>
      <c r="AA16" s="458"/>
      <c r="AB16" s="447"/>
      <c r="AC16" s="554">
        <v>26</v>
      </c>
      <c r="AD16" s="555"/>
      <c r="AE16" s="555"/>
      <c r="AF16" s="555"/>
      <c r="AG16" s="556"/>
      <c r="AH16" s="554">
        <v>27.1</v>
      </c>
      <c r="AI16" s="555"/>
      <c r="AJ16" s="555"/>
      <c r="AK16" s="555"/>
      <c r="AL16" s="557"/>
      <c r="AM16" s="496"/>
      <c r="AN16" s="497"/>
      <c r="AO16" s="497"/>
      <c r="AP16" s="497"/>
      <c r="AQ16" s="497"/>
      <c r="AR16" s="497"/>
      <c r="AS16" s="497"/>
      <c r="AT16" s="498"/>
      <c r="AU16" s="499"/>
      <c r="AV16" s="500"/>
      <c r="AW16" s="500"/>
      <c r="AX16" s="500"/>
      <c r="AY16" s="501" t="s">
        <v>150</v>
      </c>
      <c r="AZ16" s="502"/>
      <c r="BA16" s="502"/>
      <c r="BB16" s="502"/>
      <c r="BC16" s="502"/>
      <c r="BD16" s="502"/>
      <c r="BE16" s="502"/>
      <c r="BF16" s="502"/>
      <c r="BG16" s="502"/>
      <c r="BH16" s="502"/>
      <c r="BI16" s="502"/>
      <c r="BJ16" s="502"/>
      <c r="BK16" s="502"/>
      <c r="BL16" s="502"/>
      <c r="BM16" s="503"/>
      <c r="BN16" s="467">
        <v>4162593</v>
      </c>
      <c r="BO16" s="468"/>
      <c r="BP16" s="468"/>
      <c r="BQ16" s="468"/>
      <c r="BR16" s="468"/>
      <c r="BS16" s="468"/>
      <c r="BT16" s="468"/>
      <c r="BU16" s="469"/>
      <c r="BV16" s="467">
        <v>4101360</v>
      </c>
      <c r="BW16" s="468"/>
      <c r="BX16" s="468"/>
      <c r="BY16" s="468"/>
      <c r="BZ16" s="468"/>
      <c r="CA16" s="468"/>
      <c r="CB16" s="468"/>
      <c r="CC16" s="469"/>
      <c r="CD16" s="201"/>
      <c r="CE16" s="577" t="s">
        <v>151</v>
      </c>
      <c r="CF16" s="577"/>
      <c r="CG16" s="577"/>
      <c r="CH16" s="577"/>
      <c r="CI16" s="577"/>
      <c r="CJ16" s="577"/>
      <c r="CK16" s="577"/>
      <c r="CL16" s="577"/>
      <c r="CM16" s="577"/>
      <c r="CN16" s="577"/>
      <c r="CO16" s="577"/>
      <c r="CP16" s="577"/>
      <c r="CQ16" s="577"/>
      <c r="CR16" s="577"/>
      <c r="CS16" s="578"/>
      <c r="CT16" s="464">
        <v>1.1000000000000001</v>
      </c>
      <c r="CU16" s="465"/>
      <c r="CV16" s="465"/>
      <c r="CW16" s="465"/>
      <c r="CX16" s="465"/>
      <c r="CY16" s="465"/>
      <c r="CZ16" s="465"/>
      <c r="DA16" s="466"/>
      <c r="DB16" s="464">
        <v>0.5</v>
      </c>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152</v>
      </c>
      <c r="N17" s="575"/>
      <c r="O17" s="575"/>
      <c r="P17" s="575"/>
      <c r="Q17" s="576"/>
      <c r="R17" s="571" t="s">
        <v>153</v>
      </c>
      <c r="S17" s="572"/>
      <c r="T17" s="572"/>
      <c r="U17" s="572"/>
      <c r="V17" s="573"/>
      <c r="W17" s="483" t="s">
        <v>154</v>
      </c>
      <c r="X17" s="484"/>
      <c r="Y17" s="484"/>
      <c r="Z17" s="484"/>
      <c r="AA17" s="484"/>
      <c r="AB17" s="474"/>
      <c r="AC17" s="518">
        <v>4490</v>
      </c>
      <c r="AD17" s="519"/>
      <c r="AE17" s="519"/>
      <c r="AF17" s="519"/>
      <c r="AG17" s="561"/>
      <c r="AH17" s="518">
        <v>4678</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1943713</v>
      </c>
      <c r="BO17" s="468"/>
      <c r="BP17" s="468"/>
      <c r="BQ17" s="468"/>
      <c r="BR17" s="468"/>
      <c r="BS17" s="468"/>
      <c r="BT17" s="468"/>
      <c r="BU17" s="469"/>
      <c r="BV17" s="467">
        <v>1913569</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156</v>
      </c>
      <c r="C18" s="510"/>
      <c r="D18" s="510"/>
      <c r="E18" s="582"/>
      <c r="F18" s="582"/>
      <c r="G18" s="582"/>
      <c r="H18" s="582"/>
      <c r="I18" s="582"/>
      <c r="J18" s="582"/>
      <c r="K18" s="582"/>
      <c r="L18" s="583">
        <v>74.38</v>
      </c>
      <c r="M18" s="583"/>
      <c r="N18" s="583"/>
      <c r="O18" s="583"/>
      <c r="P18" s="583"/>
      <c r="Q18" s="583"/>
      <c r="R18" s="584"/>
      <c r="S18" s="584"/>
      <c r="T18" s="584"/>
      <c r="U18" s="584"/>
      <c r="V18" s="585"/>
      <c r="W18" s="485"/>
      <c r="X18" s="486"/>
      <c r="Y18" s="486"/>
      <c r="Z18" s="486"/>
      <c r="AA18" s="486"/>
      <c r="AB18" s="477"/>
      <c r="AC18" s="586">
        <v>67</v>
      </c>
      <c r="AD18" s="587"/>
      <c r="AE18" s="587"/>
      <c r="AF18" s="587"/>
      <c r="AG18" s="588"/>
      <c r="AH18" s="586">
        <v>65.8</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4412770</v>
      </c>
      <c r="BO18" s="468"/>
      <c r="BP18" s="468"/>
      <c r="BQ18" s="468"/>
      <c r="BR18" s="468"/>
      <c r="BS18" s="468"/>
      <c r="BT18" s="468"/>
      <c r="BU18" s="469"/>
      <c r="BV18" s="467">
        <v>4362451</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158</v>
      </c>
      <c r="C19" s="510"/>
      <c r="D19" s="510"/>
      <c r="E19" s="582"/>
      <c r="F19" s="582"/>
      <c r="G19" s="582"/>
      <c r="H19" s="582"/>
      <c r="I19" s="582"/>
      <c r="J19" s="582"/>
      <c r="K19" s="582"/>
      <c r="L19" s="590">
        <v>188</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6003047</v>
      </c>
      <c r="BO19" s="468"/>
      <c r="BP19" s="468"/>
      <c r="BQ19" s="468"/>
      <c r="BR19" s="468"/>
      <c r="BS19" s="468"/>
      <c r="BT19" s="468"/>
      <c r="BU19" s="469"/>
      <c r="BV19" s="467">
        <v>5890298</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160</v>
      </c>
      <c r="C20" s="510"/>
      <c r="D20" s="510"/>
      <c r="E20" s="582"/>
      <c r="F20" s="582"/>
      <c r="G20" s="582"/>
      <c r="H20" s="582"/>
      <c r="I20" s="582"/>
      <c r="J20" s="582"/>
      <c r="K20" s="582"/>
      <c r="L20" s="590">
        <v>6061</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10969002</v>
      </c>
      <c r="BO23" s="468"/>
      <c r="BP23" s="468"/>
      <c r="BQ23" s="468"/>
      <c r="BR23" s="468"/>
      <c r="BS23" s="468"/>
      <c r="BT23" s="468"/>
      <c r="BU23" s="469"/>
      <c r="BV23" s="467">
        <v>9892262</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169</v>
      </c>
      <c r="F24" s="497"/>
      <c r="G24" s="497"/>
      <c r="H24" s="497"/>
      <c r="I24" s="497"/>
      <c r="J24" s="497"/>
      <c r="K24" s="498"/>
      <c r="L24" s="518">
        <v>1</v>
      </c>
      <c r="M24" s="519"/>
      <c r="N24" s="519"/>
      <c r="O24" s="519"/>
      <c r="P24" s="561"/>
      <c r="Q24" s="518">
        <v>7630</v>
      </c>
      <c r="R24" s="519"/>
      <c r="S24" s="519"/>
      <c r="T24" s="519"/>
      <c r="U24" s="519"/>
      <c r="V24" s="561"/>
      <c r="W24" s="620"/>
      <c r="X24" s="608"/>
      <c r="Y24" s="609"/>
      <c r="Z24" s="517" t="s">
        <v>170</v>
      </c>
      <c r="AA24" s="497"/>
      <c r="AB24" s="497"/>
      <c r="AC24" s="497"/>
      <c r="AD24" s="497"/>
      <c r="AE24" s="497"/>
      <c r="AF24" s="497"/>
      <c r="AG24" s="498"/>
      <c r="AH24" s="518">
        <v>129</v>
      </c>
      <c r="AI24" s="519"/>
      <c r="AJ24" s="519"/>
      <c r="AK24" s="519"/>
      <c r="AL24" s="561"/>
      <c r="AM24" s="518">
        <v>374745</v>
      </c>
      <c r="AN24" s="519"/>
      <c r="AO24" s="519"/>
      <c r="AP24" s="519"/>
      <c r="AQ24" s="519"/>
      <c r="AR24" s="561"/>
      <c r="AS24" s="518">
        <v>2905</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10599508</v>
      </c>
      <c r="BO24" s="468"/>
      <c r="BP24" s="468"/>
      <c r="BQ24" s="468"/>
      <c r="BR24" s="468"/>
      <c r="BS24" s="468"/>
      <c r="BT24" s="468"/>
      <c r="BU24" s="469"/>
      <c r="BV24" s="467">
        <v>9447744</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172</v>
      </c>
      <c r="F25" s="497"/>
      <c r="G25" s="497"/>
      <c r="H25" s="497"/>
      <c r="I25" s="497"/>
      <c r="J25" s="497"/>
      <c r="K25" s="498"/>
      <c r="L25" s="518">
        <v>1</v>
      </c>
      <c r="M25" s="519"/>
      <c r="N25" s="519"/>
      <c r="O25" s="519"/>
      <c r="P25" s="561"/>
      <c r="Q25" s="518">
        <v>5710</v>
      </c>
      <c r="R25" s="519"/>
      <c r="S25" s="519"/>
      <c r="T25" s="519"/>
      <c r="U25" s="519"/>
      <c r="V25" s="561"/>
      <c r="W25" s="620"/>
      <c r="X25" s="608"/>
      <c r="Y25" s="609"/>
      <c r="Z25" s="517" t="s">
        <v>173</v>
      </c>
      <c r="AA25" s="497"/>
      <c r="AB25" s="497"/>
      <c r="AC25" s="497"/>
      <c r="AD25" s="497"/>
      <c r="AE25" s="497"/>
      <c r="AF25" s="497"/>
      <c r="AG25" s="498"/>
      <c r="AH25" s="518" t="s">
        <v>129</v>
      </c>
      <c r="AI25" s="519"/>
      <c r="AJ25" s="519"/>
      <c r="AK25" s="519"/>
      <c r="AL25" s="561"/>
      <c r="AM25" s="518" t="s">
        <v>129</v>
      </c>
      <c r="AN25" s="519"/>
      <c r="AO25" s="519"/>
      <c r="AP25" s="519"/>
      <c r="AQ25" s="519"/>
      <c r="AR25" s="561"/>
      <c r="AS25" s="518" t="s">
        <v>174</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2629186</v>
      </c>
      <c r="BO25" s="431"/>
      <c r="BP25" s="431"/>
      <c r="BQ25" s="431"/>
      <c r="BR25" s="431"/>
      <c r="BS25" s="431"/>
      <c r="BT25" s="431"/>
      <c r="BU25" s="432"/>
      <c r="BV25" s="430">
        <v>1999052</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176</v>
      </c>
      <c r="F26" s="497"/>
      <c r="G26" s="497"/>
      <c r="H26" s="497"/>
      <c r="I26" s="497"/>
      <c r="J26" s="497"/>
      <c r="K26" s="498"/>
      <c r="L26" s="518">
        <v>1</v>
      </c>
      <c r="M26" s="519"/>
      <c r="N26" s="519"/>
      <c r="O26" s="519"/>
      <c r="P26" s="561"/>
      <c r="Q26" s="518">
        <v>5210</v>
      </c>
      <c r="R26" s="519"/>
      <c r="S26" s="519"/>
      <c r="T26" s="519"/>
      <c r="U26" s="519"/>
      <c r="V26" s="561"/>
      <c r="W26" s="620"/>
      <c r="X26" s="608"/>
      <c r="Y26" s="609"/>
      <c r="Z26" s="517" t="s">
        <v>177</v>
      </c>
      <c r="AA26" s="630"/>
      <c r="AB26" s="630"/>
      <c r="AC26" s="630"/>
      <c r="AD26" s="630"/>
      <c r="AE26" s="630"/>
      <c r="AF26" s="630"/>
      <c r="AG26" s="631"/>
      <c r="AH26" s="518">
        <v>5</v>
      </c>
      <c r="AI26" s="519"/>
      <c r="AJ26" s="519"/>
      <c r="AK26" s="519"/>
      <c r="AL26" s="561"/>
      <c r="AM26" s="518">
        <v>16355</v>
      </c>
      <c r="AN26" s="519"/>
      <c r="AO26" s="519"/>
      <c r="AP26" s="519"/>
      <c r="AQ26" s="519"/>
      <c r="AR26" s="561"/>
      <c r="AS26" s="518">
        <v>3271</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129</v>
      </c>
      <c r="BO26" s="468"/>
      <c r="BP26" s="468"/>
      <c r="BQ26" s="468"/>
      <c r="BR26" s="468"/>
      <c r="BS26" s="468"/>
      <c r="BT26" s="468"/>
      <c r="BU26" s="469"/>
      <c r="BV26" s="467" t="s">
        <v>174</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179</v>
      </c>
      <c r="F27" s="497"/>
      <c r="G27" s="497"/>
      <c r="H27" s="497"/>
      <c r="I27" s="497"/>
      <c r="J27" s="497"/>
      <c r="K27" s="498"/>
      <c r="L27" s="518">
        <v>1</v>
      </c>
      <c r="M27" s="519"/>
      <c r="N27" s="519"/>
      <c r="O27" s="519"/>
      <c r="P27" s="561"/>
      <c r="Q27" s="518">
        <v>3160</v>
      </c>
      <c r="R27" s="519"/>
      <c r="S27" s="519"/>
      <c r="T27" s="519"/>
      <c r="U27" s="519"/>
      <c r="V27" s="561"/>
      <c r="W27" s="620"/>
      <c r="X27" s="608"/>
      <c r="Y27" s="609"/>
      <c r="Z27" s="517" t="s">
        <v>180</v>
      </c>
      <c r="AA27" s="497"/>
      <c r="AB27" s="497"/>
      <c r="AC27" s="497"/>
      <c r="AD27" s="497"/>
      <c r="AE27" s="497"/>
      <c r="AF27" s="497"/>
      <c r="AG27" s="498"/>
      <c r="AH27" s="518">
        <v>1</v>
      </c>
      <c r="AI27" s="519"/>
      <c r="AJ27" s="519"/>
      <c r="AK27" s="519"/>
      <c r="AL27" s="561"/>
      <c r="AM27" s="518" t="s">
        <v>181</v>
      </c>
      <c r="AN27" s="519"/>
      <c r="AO27" s="519"/>
      <c r="AP27" s="519"/>
      <c r="AQ27" s="519"/>
      <c r="AR27" s="561"/>
      <c r="AS27" s="518" t="s">
        <v>182</v>
      </c>
      <c r="AT27" s="519"/>
      <c r="AU27" s="519"/>
      <c r="AV27" s="519"/>
      <c r="AW27" s="519"/>
      <c r="AX27" s="520"/>
      <c r="AY27" s="562" t="s">
        <v>183</v>
      </c>
      <c r="AZ27" s="563"/>
      <c r="BA27" s="563"/>
      <c r="BB27" s="563"/>
      <c r="BC27" s="563"/>
      <c r="BD27" s="563"/>
      <c r="BE27" s="563"/>
      <c r="BF27" s="563"/>
      <c r="BG27" s="563"/>
      <c r="BH27" s="563"/>
      <c r="BI27" s="563"/>
      <c r="BJ27" s="563"/>
      <c r="BK27" s="563"/>
      <c r="BL27" s="563"/>
      <c r="BM27" s="564"/>
      <c r="BN27" s="643" t="s">
        <v>174</v>
      </c>
      <c r="BO27" s="644"/>
      <c r="BP27" s="644"/>
      <c r="BQ27" s="644"/>
      <c r="BR27" s="644"/>
      <c r="BS27" s="644"/>
      <c r="BT27" s="644"/>
      <c r="BU27" s="645"/>
      <c r="BV27" s="643" t="s">
        <v>129</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184</v>
      </c>
      <c r="F28" s="497"/>
      <c r="G28" s="497"/>
      <c r="H28" s="497"/>
      <c r="I28" s="497"/>
      <c r="J28" s="497"/>
      <c r="K28" s="498"/>
      <c r="L28" s="518">
        <v>1</v>
      </c>
      <c r="M28" s="519"/>
      <c r="N28" s="519"/>
      <c r="O28" s="519"/>
      <c r="P28" s="561"/>
      <c r="Q28" s="518">
        <v>2690</v>
      </c>
      <c r="R28" s="519"/>
      <c r="S28" s="519"/>
      <c r="T28" s="519"/>
      <c r="U28" s="519"/>
      <c r="V28" s="561"/>
      <c r="W28" s="620"/>
      <c r="X28" s="608"/>
      <c r="Y28" s="609"/>
      <c r="Z28" s="517" t="s">
        <v>185</v>
      </c>
      <c r="AA28" s="497"/>
      <c r="AB28" s="497"/>
      <c r="AC28" s="497"/>
      <c r="AD28" s="497"/>
      <c r="AE28" s="497"/>
      <c r="AF28" s="497"/>
      <c r="AG28" s="498"/>
      <c r="AH28" s="518" t="s">
        <v>129</v>
      </c>
      <c r="AI28" s="519"/>
      <c r="AJ28" s="519"/>
      <c r="AK28" s="519"/>
      <c r="AL28" s="561"/>
      <c r="AM28" s="518" t="s">
        <v>129</v>
      </c>
      <c r="AN28" s="519"/>
      <c r="AO28" s="519"/>
      <c r="AP28" s="519"/>
      <c r="AQ28" s="519"/>
      <c r="AR28" s="561"/>
      <c r="AS28" s="518" t="s">
        <v>174</v>
      </c>
      <c r="AT28" s="519"/>
      <c r="AU28" s="519"/>
      <c r="AV28" s="519"/>
      <c r="AW28" s="519"/>
      <c r="AX28" s="520"/>
      <c r="AY28" s="646" t="s">
        <v>186</v>
      </c>
      <c r="AZ28" s="647"/>
      <c r="BA28" s="647"/>
      <c r="BB28" s="648"/>
      <c r="BC28" s="427" t="s">
        <v>48</v>
      </c>
      <c r="BD28" s="428"/>
      <c r="BE28" s="428"/>
      <c r="BF28" s="428"/>
      <c r="BG28" s="428"/>
      <c r="BH28" s="428"/>
      <c r="BI28" s="428"/>
      <c r="BJ28" s="428"/>
      <c r="BK28" s="428"/>
      <c r="BL28" s="428"/>
      <c r="BM28" s="429"/>
      <c r="BN28" s="430">
        <v>2051088</v>
      </c>
      <c r="BO28" s="431"/>
      <c r="BP28" s="431"/>
      <c r="BQ28" s="431"/>
      <c r="BR28" s="431"/>
      <c r="BS28" s="431"/>
      <c r="BT28" s="431"/>
      <c r="BU28" s="432"/>
      <c r="BV28" s="430">
        <v>2347779</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187</v>
      </c>
      <c r="F29" s="497"/>
      <c r="G29" s="497"/>
      <c r="H29" s="497"/>
      <c r="I29" s="497"/>
      <c r="J29" s="497"/>
      <c r="K29" s="498"/>
      <c r="L29" s="518">
        <v>10</v>
      </c>
      <c r="M29" s="519"/>
      <c r="N29" s="519"/>
      <c r="O29" s="519"/>
      <c r="P29" s="561"/>
      <c r="Q29" s="518">
        <v>2450</v>
      </c>
      <c r="R29" s="519"/>
      <c r="S29" s="519"/>
      <c r="T29" s="519"/>
      <c r="U29" s="519"/>
      <c r="V29" s="561"/>
      <c r="W29" s="621"/>
      <c r="X29" s="622"/>
      <c r="Y29" s="623"/>
      <c r="Z29" s="517" t="s">
        <v>188</v>
      </c>
      <c r="AA29" s="497"/>
      <c r="AB29" s="497"/>
      <c r="AC29" s="497"/>
      <c r="AD29" s="497"/>
      <c r="AE29" s="497"/>
      <c r="AF29" s="497"/>
      <c r="AG29" s="498"/>
      <c r="AH29" s="518">
        <v>130</v>
      </c>
      <c r="AI29" s="519"/>
      <c r="AJ29" s="519"/>
      <c r="AK29" s="519"/>
      <c r="AL29" s="561"/>
      <c r="AM29" s="518">
        <v>378675</v>
      </c>
      <c r="AN29" s="519"/>
      <c r="AO29" s="519"/>
      <c r="AP29" s="519"/>
      <c r="AQ29" s="519"/>
      <c r="AR29" s="561"/>
      <c r="AS29" s="518">
        <v>2913</v>
      </c>
      <c r="AT29" s="519"/>
      <c r="AU29" s="519"/>
      <c r="AV29" s="519"/>
      <c r="AW29" s="519"/>
      <c r="AX29" s="520"/>
      <c r="AY29" s="649"/>
      <c r="AZ29" s="650"/>
      <c r="BA29" s="650"/>
      <c r="BB29" s="651"/>
      <c r="BC29" s="501" t="s">
        <v>189</v>
      </c>
      <c r="BD29" s="502"/>
      <c r="BE29" s="502"/>
      <c r="BF29" s="502"/>
      <c r="BG29" s="502"/>
      <c r="BH29" s="502"/>
      <c r="BI29" s="502"/>
      <c r="BJ29" s="502"/>
      <c r="BK29" s="502"/>
      <c r="BL29" s="502"/>
      <c r="BM29" s="503"/>
      <c r="BN29" s="467">
        <v>10511</v>
      </c>
      <c r="BO29" s="468"/>
      <c r="BP29" s="468"/>
      <c r="BQ29" s="468"/>
      <c r="BR29" s="468"/>
      <c r="BS29" s="468"/>
      <c r="BT29" s="468"/>
      <c r="BU29" s="469"/>
      <c r="BV29" s="467">
        <v>10497</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190</v>
      </c>
      <c r="X30" s="628"/>
      <c r="Y30" s="628"/>
      <c r="Z30" s="628"/>
      <c r="AA30" s="628"/>
      <c r="AB30" s="628"/>
      <c r="AC30" s="628"/>
      <c r="AD30" s="628"/>
      <c r="AE30" s="628"/>
      <c r="AF30" s="628"/>
      <c r="AG30" s="629"/>
      <c r="AH30" s="586">
        <v>94.2</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1178191</v>
      </c>
      <c r="BO30" s="644"/>
      <c r="BP30" s="644"/>
      <c r="BQ30" s="644"/>
      <c r="BR30" s="644"/>
      <c r="BS30" s="644"/>
      <c r="BT30" s="644"/>
      <c r="BU30" s="645"/>
      <c r="BV30" s="643">
        <v>941661</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197</v>
      </c>
      <c r="D33" s="491"/>
      <c r="E33" s="456" t="s">
        <v>198</v>
      </c>
      <c r="F33" s="456"/>
      <c r="G33" s="456"/>
      <c r="H33" s="456"/>
      <c r="I33" s="456"/>
      <c r="J33" s="456"/>
      <c r="K33" s="456"/>
      <c r="L33" s="456"/>
      <c r="M33" s="456"/>
      <c r="N33" s="456"/>
      <c r="O33" s="456"/>
      <c r="P33" s="456"/>
      <c r="Q33" s="456"/>
      <c r="R33" s="456"/>
      <c r="S33" s="456"/>
      <c r="T33" s="216"/>
      <c r="U33" s="491" t="s">
        <v>197</v>
      </c>
      <c r="V33" s="491"/>
      <c r="W33" s="456" t="s">
        <v>198</v>
      </c>
      <c r="X33" s="456"/>
      <c r="Y33" s="456"/>
      <c r="Z33" s="456"/>
      <c r="AA33" s="456"/>
      <c r="AB33" s="456"/>
      <c r="AC33" s="456"/>
      <c r="AD33" s="456"/>
      <c r="AE33" s="456"/>
      <c r="AF33" s="456"/>
      <c r="AG33" s="456"/>
      <c r="AH33" s="456"/>
      <c r="AI33" s="456"/>
      <c r="AJ33" s="456"/>
      <c r="AK33" s="456"/>
      <c r="AL33" s="216"/>
      <c r="AM33" s="491" t="s">
        <v>197</v>
      </c>
      <c r="AN33" s="491"/>
      <c r="AO33" s="456" t="s">
        <v>198</v>
      </c>
      <c r="AP33" s="456"/>
      <c r="AQ33" s="456"/>
      <c r="AR33" s="456"/>
      <c r="AS33" s="456"/>
      <c r="AT33" s="456"/>
      <c r="AU33" s="456"/>
      <c r="AV33" s="456"/>
      <c r="AW33" s="456"/>
      <c r="AX33" s="456"/>
      <c r="AY33" s="456"/>
      <c r="AZ33" s="456"/>
      <c r="BA33" s="456"/>
      <c r="BB33" s="456"/>
      <c r="BC33" s="456"/>
      <c r="BD33" s="217"/>
      <c r="BE33" s="456" t="s">
        <v>199</v>
      </c>
      <c r="BF33" s="456"/>
      <c r="BG33" s="456" t="s">
        <v>200</v>
      </c>
      <c r="BH33" s="456"/>
      <c r="BI33" s="456"/>
      <c r="BJ33" s="456"/>
      <c r="BK33" s="456"/>
      <c r="BL33" s="456"/>
      <c r="BM33" s="456"/>
      <c r="BN33" s="456"/>
      <c r="BO33" s="456"/>
      <c r="BP33" s="456"/>
      <c r="BQ33" s="456"/>
      <c r="BR33" s="456"/>
      <c r="BS33" s="456"/>
      <c r="BT33" s="456"/>
      <c r="BU33" s="456"/>
      <c r="BV33" s="217"/>
      <c r="BW33" s="491" t="s">
        <v>199</v>
      </c>
      <c r="BX33" s="491"/>
      <c r="BY33" s="456" t="s">
        <v>201</v>
      </c>
      <c r="BZ33" s="456"/>
      <c r="CA33" s="456"/>
      <c r="CB33" s="456"/>
      <c r="CC33" s="456"/>
      <c r="CD33" s="456"/>
      <c r="CE33" s="456"/>
      <c r="CF33" s="456"/>
      <c r="CG33" s="456"/>
      <c r="CH33" s="456"/>
      <c r="CI33" s="456"/>
      <c r="CJ33" s="456"/>
      <c r="CK33" s="456"/>
      <c r="CL33" s="456"/>
      <c r="CM33" s="456"/>
      <c r="CN33" s="216"/>
      <c r="CO33" s="491" t="s">
        <v>197</v>
      </c>
      <c r="CP33" s="491"/>
      <c r="CQ33" s="456" t="s">
        <v>202</v>
      </c>
      <c r="CR33" s="456"/>
      <c r="CS33" s="456"/>
      <c r="CT33" s="456"/>
      <c r="CU33" s="456"/>
      <c r="CV33" s="456"/>
      <c r="CW33" s="456"/>
      <c r="CX33" s="456"/>
      <c r="CY33" s="456"/>
      <c r="CZ33" s="456"/>
      <c r="DA33" s="456"/>
      <c r="DB33" s="456"/>
      <c r="DC33" s="456"/>
      <c r="DD33" s="456"/>
      <c r="DE33" s="456"/>
      <c r="DF33" s="216"/>
      <c r="DG33" s="655" t="s">
        <v>203</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6</v>
      </c>
      <c r="BF34" s="656"/>
      <c r="BG34" s="657" t="str">
        <f>IF('各会計、関係団体の財政状況及び健全化判断比率'!B32="","",'各会計、関係団体の財政状況及び健全化判断比率'!B32)</f>
        <v>港湾整備事業特別会計</v>
      </c>
      <c r="BH34" s="657"/>
      <c r="BI34" s="657"/>
      <c r="BJ34" s="657"/>
      <c r="BK34" s="657"/>
      <c r="BL34" s="657"/>
      <c r="BM34" s="657"/>
      <c r="BN34" s="657"/>
      <c r="BO34" s="657"/>
      <c r="BP34" s="657"/>
      <c r="BQ34" s="657"/>
      <c r="BR34" s="657"/>
      <c r="BS34" s="657"/>
      <c r="BT34" s="657"/>
      <c r="BU34" s="657"/>
      <c r="BV34" s="214"/>
      <c r="BW34" s="656">
        <f>IF(BY34="","",MAX(C34:D43,U34:V43,AM34:AN43,BE34:BF43)+1)</f>
        <v>9</v>
      </c>
      <c r="BX34" s="656"/>
      <c r="BY34" s="657" t="str">
        <f>IF('各会計、関係団体の財政状況及び健全化判断比率'!B68="","",'各会計、関係団体の財政状況及び健全化判断比率'!B68)</f>
        <v>小豆地区広域行政事務組合（一般会計）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17</v>
      </c>
      <c r="CP34" s="656"/>
      <c r="CQ34" s="657" t="str">
        <f>IF('各会計、関係団体の財政状況及び健全化判断比率'!BS7="","",'各会計、関係団体の財政状況及び健全化判断比率'!BS7)</f>
        <v>土庄町土地開発公社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〇</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介護保険事業特別会計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7</v>
      </c>
      <c r="BF35" s="656"/>
      <c r="BG35" s="657" t="str">
        <f>IF('各会計、関係団体の財政状況及び健全化判断比率'!B33="","",'各会計、関係団体の財政状況及び健全化判断比率'!B33)</f>
        <v>農業集落排水事業特別会計</v>
      </c>
      <c r="BH35" s="657"/>
      <c r="BI35" s="657"/>
      <c r="BJ35" s="657"/>
      <c r="BK35" s="657"/>
      <c r="BL35" s="657"/>
      <c r="BM35" s="657"/>
      <c r="BN35" s="657"/>
      <c r="BO35" s="657"/>
      <c r="BP35" s="657"/>
      <c r="BQ35" s="657"/>
      <c r="BR35" s="657"/>
      <c r="BS35" s="657"/>
      <c r="BT35" s="657"/>
      <c r="BU35" s="657"/>
      <c r="BV35" s="214"/>
      <c r="BW35" s="656">
        <f t="shared" ref="BW35:BW43" si="2">IF(BY35="","",BW34+1)</f>
        <v>10</v>
      </c>
      <c r="BX35" s="656"/>
      <c r="BY35" s="657" t="str">
        <f>IF('各会計、関係団体の財政状況及び健全化判断比率'!B69="","",'各会計、関係団体の財政状況及び健全化判断比率'!B69)</f>
        <v>小豆地区広域行政事務組合（介護サービス事業）</v>
      </c>
      <c r="BZ35" s="657"/>
      <c r="CA35" s="657"/>
      <c r="CB35" s="657"/>
      <c r="CC35" s="657"/>
      <c r="CD35" s="657"/>
      <c r="CE35" s="657"/>
      <c r="CF35" s="657"/>
      <c r="CG35" s="657"/>
      <c r="CH35" s="657"/>
      <c r="CI35" s="657"/>
      <c r="CJ35" s="657"/>
      <c r="CK35" s="657"/>
      <c r="CL35" s="657"/>
      <c r="CM35" s="657"/>
      <c r="CN35" s="214"/>
      <c r="CO35" s="656">
        <f t="shared" ref="CO35:CO43" si="3">IF(CQ35="","",CO34+1)</f>
        <v>18</v>
      </c>
      <c r="CP35" s="656"/>
      <c r="CQ35" s="657" t="str">
        <f>IF('各会計、関係団体の財政状況及び健全化判断比率'!BS8="","",'各会計、関係団体の財政状況及び健全化判断比率'!BS8)</f>
        <v>（株）小豆島オリーブバス</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後期高齢者医療事業特別会計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8</v>
      </c>
      <c r="BF36" s="656"/>
      <c r="BG36" s="657" t="str">
        <f>IF('各会計、関係団体の財政状況及び健全化判断比率'!B34="","",'各会計、関係団体の財政状況及び健全化判断比率'!B34)</f>
        <v>宅地造成事業特別会計</v>
      </c>
      <c r="BH36" s="657"/>
      <c r="BI36" s="657"/>
      <c r="BJ36" s="657"/>
      <c r="BK36" s="657"/>
      <c r="BL36" s="657"/>
      <c r="BM36" s="657"/>
      <c r="BN36" s="657"/>
      <c r="BO36" s="657"/>
      <c r="BP36" s="657"/>
      <c r="BQ36" s="657"/>
      <c r="BR36" s="657"/>
      <c r="BS36" s="657"/>
      <c r="BT36" s="657"/>
      <c r="BU36" s="657"/>
      <c r="BV36" s="214"/>
      <c r="BW36" s="656">
        <f t="shared" si="2"/>
        <v>11</v>
      </c>
      <c r="BX36" s="656"/>
      <c r="BY36" s="657" t="str">
        <f>IF('各会計、関係団体の財政状況及び健全化判断比率'!B70="","",'各会計、関係団体の財政状況及び健全化判断比率'!B70)</f>
        <v>香川県市町総合事務組合（一般会計）</v>
      </c>
      <c r="BZ36" s="657"/>
      <c r="CA36" s="657"/>
      <c r="CB36" s="657"/>
      <c r="CC36" s="657"/>
      <c r="CD36" s="657"/>
      <c r="CE36" s="657"/>
      <c r="CF36" s="657"/>
      <c r="CG36" s="657"/>
      <c r="CH36" s="657"/>
      <c r="CI36" s="657"/>
      <c r="CJ36" s="657"/>
      <c r="CK36" s="657"/>
      <c r="CL36" s="657"/>
      <c r="CM36" s="657"/>
      <c r="CN36" s="214"/>
      <c r="CO36" s="656">
        <f t="shared" si="3"/>
        <v>19</v>
      </c>
      <c r="CP36" s="656"/>
      <c r="CQ36" s="657" t="str">
        <f>IF('各会計、関係団体の財政状況及び健全化判断比率'!BS9="","",'各会計、関係団体の財政状況及び健全化判断比率'!BS9)</f>
        <v>（一財）小豆島北部みらい</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5</v>
      </c>
      <c r="V37" s="656"/>
      <c r="W37" s="657" t="str">
        <f>IF('各会計、関係団体の財政状況及び健全化判断比率'!B31="","",'各会計、関係団体の財政状況及び健全化判断比率'!B31)</f>
        <v>福祉サービス事業特別会計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12</v>
      </c>
      <c r="BX37" s="656"/>
      <c r="BY37" s="657" t="str">
        <f>IF('各会計、関係団体の財政状況及び健全化判断比率'!B71="","",'各会計、関係団体の財政状況及び健全化判断比率'!B71)</f>
        <v>伝法川防災溜池事業組合（一般会計）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13</v>
      </c>
      <c r="BX38" s="656"/>
      <c r="BY38" s="657" t="str">
        <f>IF('各会計、関係団体の財政状況及び健全化判断比率'!B72="","",'各会計、関係団体の財政状況及び健全化判断比率'!B72)</f>
        <v>香川県後期高齢者医療広域連合（一般会計）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14</v>
      </c>
      <c r="BX39" s="656"/>
      <c r="BY39" s="657" t="str">
        <f>IF('各会計、関係団体の財政状況及び健全化判断比率'!B73="","",'各会計、関係団体の財政状況及び健全化判断比率'!B73)</f>
        <v>香川県後期高齢者医療広域連合（後期高齢者医療事業）</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15</v>
      </c>
      <c r="BX40" s="656"/>
      <c r="BY40" s="657" t="str">
        <f>IF('各会計、関係団体の財政状況及び健全化判断比率'!B74="","",'各会計、関係団体の財政状況及び健全化判断比率'!B74)</f>
        <v>小豆島中央病院企業団（病院事業）</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16</v>
      </c>
      <c r="BX41" s="656"/>
      <c r="BY41" s="657" t="str">
        <f>IF('各会計、関係団体の財政状況及び健全化判断比率'!B75="","",'各会計、関係団体の財政状況及び健全化判断比率'!B75)</f>
        <v>香川県広域水道企業団（水道事業）</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DB+A3h+IWI/t8klFXNOBOY/7vZ5+rnyfRexy0Ae8B0l7zTz06mvobdes0gkaIuWfi7BblU9V2LCDM6j5ZrXlqg==" saltValue="k2fqYKvWeF2bNXo2+v+Pm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48" t="s">
        <v>569</v>
      </c>
      <c r="D34" s="1248"/>
      <c r="E34" s="1249"/>
      <c r="F34" s="32" t="s">
        <v>570</v>
      </c>
      <c r="G34" s="33" t="s">
        <v>571</v>
      </c>
      <c r="H34" s="33">
        <v>0</v>
      </c>
      <c r="I34" s="33" t="s">
        <v>572</v>
      </c>
      <c r="J34" s="34" t="s">
        <v>573</v>
      </c>
      <c r="K34" s="22"/>
      <c r="L34" s="22"/>
      <c r="M34" s="22"/>
      <c r="N34" s="22"/>
      <c r="O34" s="22"/>
      <c r="P34" s="22"/>
    </row>
    <row r="35" spans="1:16" ht="39" customHeight="1" x14ac:dyDescent="0.15">
      <c r="A35" s="22"/>
      <c r="B35" s="35"/>
      <c r="C35" s="1242" t="s">
        <v>574</v>
      </c>
      <c r="D35" s="1243"/>
      <c r="E35" s="1244"/>
      <c r="F35" s="36">
        <v>10.34</v>
      </c>
      <c r="G35" s="37">
        <v>9.1999999999999993</v>
      </c>
      <c r="H35" s="37">
        <v>10.130000000000001</v>
      </c>
      <c r="I35" s="37">
        <v>10.89</v>
      </c>
      <c r="J35" s="38">
        <v>10.77</v>
      </c>
      <c r="K35" s="22"/>
      <c r="L35" s="22"/>
      <c r="M35" s="22"/>
      <c r="N35" s="22"/>
      <c r="O35" s="22"/>
      <c r="P35" s="22"/>
    </row>
    <row r="36" spans="1:16" ht="39" customHeight="1" x14ac:dyDescent="0.15">
      <c r="A36" s="22"/>
      <c r="B36" s="35"/>
      <c r="C36" s="1242" t="s">
        <v>575</v>
      </c>
      <c r="D36" s="1243"/>
      <c r="E36" s="1244"/>
      <c r="F36" s="36">
        <v>1.47</v>
      </c>
      <c r="G36" s="37">
        <v>0.83</v>
      </c>
      <c r="H36" s="37">
        <v>1.72</v>
      </c>
      <c r="I36" s="37">
        <v>1.58</v>
      </c>
      <c r="J36" s="38">
        <v>1.75</v>
      </c>
      <c r="K36" s="22"/>
      <c r="L36" s="22"/>
      <c r="M36" s="22"/>
      <c r="N36" s="22"/>
      <c r="O36" s="22"/>
      <c r="P36" s="22"/>
    </row>
    <row r="37" spans="1:16" ht="39" customHeight="1" x14ac:dyDescent="0.15">
      <c r="A37" s="22"/>
      <c r="B37" s="35"/>
      <c r="C37" s="1242" t="s">
        <v>576</v>
      </c>
      <c r="D37" s="1243"/>
      <c r="E37" s="1244"/>
      <c r="F37" s="36">
        <v>2.85</v>
      </c>
      <c r="G37" s="37">
        <v>2.83</v>
      </c>
      <c r="H37" s="37">
        <v>2.2999999999999998</v>
      </c>
      <c r="I37" s="37">
        <v>1.84</v>
      </c>
      <c r="J37" s="38">
        <v>1.58</v>
      </c>
      <c r="K37" s="22"/>
      <c r="L37" s="22"/>
      <c r="M37" s="22"/>
      <c r="N37" s="22"/>
      <c r="O37" s="22"/>
      <c r="P37" s="22"/>
    </row>
    <row r="38" spans="1:16" ht="39" customHeight="1" x14ac:dyDescent="0.15">
      <c r="A38" s="22"/>
      <c r="B38" s="35"/>
      <c r="C38" s="1242" t="s">
        <v>577</v>
      </c>
      <c r="D38" s="1243"/>
      <c r="E38" s="1244"/>
      <c r="F38" s="36">
        <v>0</v>
      </c>
      <c r="G38" s="37">
        <v>0</v>
      </c>
      <c r="H38" s="37">
        <v>0</v>
      </c>
      <c r="I38" s="37">
        <v>0</v>
      </c>
      <c r="J38" s="38">
        <v>0</v>
      </c>
      <c r="K38" s="22"/>
      <c r="L38" s="22"/>
      <c r="M38" s="22"/>
      <c r="N38" s="22"/>
      <c r="O38" s="22"/>
      <c r="P38" s="22"/>
    </row>
    <row r="39" spans="1:16" ht="39" customHeight="1" x14ac:dyDescent="0.15">
      <c r="A39" s="22"/>
      <c r="B39" s="35"/>
      <c r="C39" s="1242" t="s">
        <v>578</v>
      </c>
      <c r="D39" s="1243"/>
      <c r="E39" s="1244"/>
      <c r="F39" s="36">
        <v>0</v>
      </c>
      <c r="G39" s="37">
        <v>0</v>
      </c>
      <c r="H39" s="37">
        <v>0</v>
      </c>
      <c r="I39" s="37">
        <v>0</v>
      </c>
      <c r="J39" s="38">
        <v>0</v>
      </c>
      <c r="K39" s="22"/>
      <c r="L39" s="22"/>
      <c r="M39" s="22"/>
      <c r="N39" s="22"/>
      <c r="O39" s="22"/>
      <c r="P39" s="22"/>
    </row>
    <row r="40" spans="1:16" ht="39" customHeight="1" x14ac:dyDescent="0.15">
      <c r="A40" s="22"/>
      <c r="B40" s="35"/>
      <c r="C40" s="1242" t="s">
        <v>579</v>
      </c>
      <c r="D40" s="1243"/>
      <c r="E40" s="1244"/>
      <c r="F40" s="36">
        <v>0</v>
      </c>
      <c r="G40" s="37">
        <v>0</v>
      </c>
      <c r="H40" s="37">
        <v>0</v>
      </c>
      <c r="I40" s="37">
        <v>0</v>
      </c>
      <c r="J40" s="38">
        <v>0</v>
      </c>
      <c r="K40" s="22"/>
      <c r="L40" s="22"/>
      <c r="M40" s="22"/>
      <c r="N40" s="22"/>
      <c r="O40" s="22"/>
      <c r="P40" s="22"/>
    </row>
    <row r="41" spans="1:16" ht="39" customHeight="1" x14ac:dyDescent="0.15">
      <c r="A41" s="22"/>
      <c r="B41" s="35"/>
      <c r="C41" s="1242" t="s">
        <v>580</v>
      </c>
      <c r="D41" s="1243"/>
      <c r="E41" s="1244"/>
      <c r="F41" s="36">
        <v>0</v>
      </c>
      <c r="G41" s="37">
        <v>0</v>
      </c>
      <c r="H41" s="37">
        <v>0</v>
      </c>
      <c r="I41" s="37">
        <v>0</v>
      </c>
      <c r="J41" s="38">
        <v>0</v>
      </c>
      <c r="K41" s="22"/>
      <c r="L41" s="22"/>
      <c r="M41" s="22"/>
      <c r="N41" s="22"/>
      <c r="O41" s="22"/>
      <c r="P41" s="22"/>
    </row>
    <row r="42" spans="1:16" ht="39" customHeight="1" x14ac:dyDescent="0.15">
      <c r="A42" s="22"/>
      <c r="B42" s="39"/>
      <c r="C42" s="1242" t="s">
        <v>581</v>
      </c>
      <c r="D42" s="1243"/>
      <c r="E42" s="1244"/>
      <c r="F42" s="36" t="s">
        <v>519</v>
      </c>
      <c r="G42" s="37" t="s">
        <v>519</v>
      </c>
      <c r="H42" s="37" t="s">
        <v>519</v>
      </c>
      <c r="I42" s="37" t="s">
        <v>519</v>
      </c>
      <c r="J42" s="38" t="s">
        <v>519</v>
      </c>
      <c r="K42" s="22"/>
      <c r="L42" s="22"/>
      <c r="M42" s="22"/>
      <c r="N42" s="22"/>
      <c r="O42" s="22"/>
      <c r="P42" s="22"/>
    </row>
    <row r="43" spans="1:16" ht="39" customHeight="1" thickBot="1" x14ac:dyDescent="0.2">
      <c r="A43" s="22"/>
      <c r="B43" s="40"/>
      <c r="C43" s="1245" t="s">
        <v>582</v>
      </c>
      <c r="D43" s="1246"/>
      <c r="E43" s="1247"/>
      <c r="F43" s="41">
        <v>26.66</v>
      </c>
      <c r="G43" s="42">
        <v>18.16</v>
      </c>
      <c r="H43" s="42">
        <v>16.579999999999998</v>
      </c>
      <c r="I43" s="42" t="s">
        <v>519</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zUwOPG4vCMVIisUQcszXXcv6XhOcZiaLqYthZ3DapcSUDTGhG4RgMJ7F1aLxXnkItEhhUl4W2mIMHG/pQfkwQ==" saltValue="ns81CiiezIxaD0K2XO2OE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776</v>
      </c>
      <c r="L45" s="60">
        <v>864</v>
      </c>
      <c r="M45" s="60">
        <v>837</v>
      </c>
      <c r="N45" s="60">
        <v>904</v>
      </c>
      <c r="O45" s="61">
        <v>933</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519</v>
      </c>
      <c r="L46" s="64" t="s">
        <v>519</v>
      </c>
      <c r="M46" s="64" t="s">
        <v>519</v>
      </c>
      <c r="N46" s="64" t="s">
        <v>519</v>
      </c>
      <c r="O46" s="65" t="s">
        <v>519</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519</v>
      </c>
      <c r="L47" s="64" t="s">
        <v>519</v>
      </c>
      <c r="M47" s="64" t="s">
        <v>519</v>
      </c>
      <c r="N47" s="64" t="s">
        <v>519</v>
      </c>
      <c r="O47" s="65" t="s">
        <v>519</v>
      </c>
      <c r="P47" s="48"/>
      <c r="Q47" s="48"/>
      <c r="R47" s="48"/>
      <c r="S47" s="48"/>
      <c r="T47" s="48"/>
      <c r="U47" s="48"/>
    </row>
    <row r="48" spans="1:21" ht="30.75" customHeight="1" x14ac:dyDescent="0.15">
      <c r="A48" s="48"/>
      <c r="B48" s="1252"/>
      <c r="C48" s="1253"/>
      <c r="D48" s="62"/>
      <c r="E48" s="1258" t="s">
        <v>15</v>
      </c>
      <c r="F48" s="1258"/>
      <c r="G48" s="1258"/>
      <c r="H48" s="1258"/>
      <c r="I48" s="1258"/>
      <c r="J48" s="1259"/>
      <c r="K48" s="63">
        <v>62</v>
      </c>
      <c r="L48" s="64">
        <v>19</v>
      </c>
      <c r="M48" s="64">
        <v>18</v>
      </c>
      <c r="N48" s="64">
        <v>15</v>
      </c>
      <c r="O48" s="65">
        <v>15</v>
      </c>
      <c r="P48" s="48"/>
      <c r="Q48" s="48"/>
      <c r="R48" s="48"/>
      <c r="S48" s="48"/>
      <c r="T48" s="48"/>
      <c r="U48" s="48"/>
    </row>
    <row r="49" spans="1:21" ht="30.75" customHeight="1" x14ac:dyDescent="0.15">
      <c r="A49" s="48"/>
      <c r="B49" s="1252"/>
      <c r="C49" s="1253"/>
      <c r="D49" s="62"/>
      <c r="E49" s="1258" t="s">
        <v>16</v>
      </c>
      <c r="F49" s="1258"/>
      <c r="G49" s="1258"/>
      <c r="H49" s="1258"/>
      <c r="I49" s="1258"/>
      <c r="J49" s="1259"/>
      <c r="K49" s="63">
        <v>37</v>
      </c>
      <c r="L49" s="64">
        <v>35</v>
      </c>
      <c r="M49" s="64">
        <v>58</v>
      </c>
      <c r="N49" s="64">
        <v>121</v>
      </c>
      <c r="O49" s="65">
        <v>113</v>
      </c>
      <c r="P49" s="48"/>
      <c r="Q49" s="48"/>
      <c r="R49" s="48"/>
      <c r="S49" s="48"/>
      <c r="T49" s="48"/>
      <c r="U49" s="48"/>
    </row>
    <row r="50" spans="1:21" ht="30.75" customHeight="1" x14ac:dyDescent="0.15">
      <c r="A50" s="48"/>
      <c r="B50" s="1252"/>
      <c r="C50" s="1253"/>
      <c r="D50" s="62"/>
      <c r="E50" s="1258" t="s">
        <v>17</v>
      </c>
      <c r="F50" s="1258"/>
      <c r="G50" s="1258"/>
      <c r="H50" s="1258"/>
      <c r="I50" s="1258"/>
      <c r="J50" s="1259"/>
      <c r="K50" s="63">
        <v>9</v>
      </c>
      <c r="L50" s="64">
        <v>6</v>
      </c>
      <c r="M50" s="64">
        <v>4</v>
      </c>
      <c r="N50" s="64">
        <v>3</v>
      </c>
      <c r="O50" s="65">
        <v>2</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519</v>
      </c>
      <c r="L51" s="64" t="s">
        <v>519</v>
      </c>
      <c r="M51" s="64" t="s">
        <v>519</v>
      </c>
      <c r="N51" s="64" t="s">
        <v>519</v>
      </c>
      <c r="O51" s="65" t="s">
        <v>519</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630</v>
      </c>
      <c r="L52" s="64">
        <v>661</v>
      </c>
      <c r="M52" s="64">
        <v>653</v>
      </c>
      <c r="N52" s="64">
        <v>709</v>
      </c>
      <c r="O52" s="65">
        <v>731</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254</v>
      </c>
      <c r="L53" s="69">
        <v>263</v>
      </c>
      <c r="M53" s="69">
        <v>264</v>
      </c>
      <c r="N53" s="69">
        <v>334</v>
      </c>
      <c r="O53" s="70">
        <v>332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603</v>
      </c>
      <c r="L57" s="84" t="s">
        <v>603</v>
      </c>
      <c r="M57" s="84" t="s">
        <v>603</v>
      </c>
      <c r="N57" s="84" t="s">
        <v>603</v>
      </c>
      <c r="O57" s="85" t="s">
        <v>603</v>
      </c>
    </row>
    <row r="58" spans="1:21" ht="31.5" customHeight="1" thickBot="1" x14ac:dyDescent="0.2">
      <c r="B58" s="1268"/>
      <c r="C58" s="1269"/>
      <c r="D58" s="1273" t="s">
        <v>27</v>
      </c>
      <c r="E58" s="1274"/>
      <c r="F58" s="1274"/>
      <c r="G58" s="1274"/>
      <c r="H58" s="1274"/>
      <c r="I58" s="1274"/>
      <c r="J58" s="1275"/>
      <c r="K58" s="86" t="s">
        <v>603</v>
      </c>
      <c r="L58" s="87" t="s">
        <v>603</v>
      </c>
      <c r="M58" s="87" t="s">
        <v>603</v>
      </c>
      <c r="N58" s="87" t="s">
        <v>603</v>
      </c>
      <c r="O58" s="88" t="s">
        <v>603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Uh3nD93Zs4y6aPV/R6Hk/EteoHV5/XgXGHyAvwo1EGFJMrdj1vtn7yoVwawPuICqCvRKUeQqeEMpUfdAh39Yg==" saltValue="iDX0CJAPsOo2xc/0YqlZA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76" t="s">
        <v>30</v>
      </c>
      <c r="C41" s="1277"/>
      <c r="D41" s="102"/>
      <c r="E41" s="1282" t="s">
        <v>31</v>
      </c>
      <c r="F41" s="1282"/>
      <c r="G41" s="1282"/>
      <c r="H41" s="1283"/>
      <c r="I41" s="103">
        <v>9221</v>
      </c>
      <c r="J41" s="104">
        <v>9556</v>
      </c>
      <c r="K41" s="104">
        <v>9673</v>
      </c>
      <c r="L41" s="104">
        <v>10307</v>
      </c>
      <c r="M41" s="105">
        <v>11335</v>
      </c>
    </row>
    <row r="42" spans="2:13" ht="27.75" customHeight="1" x14ac:dyDescent="0.15">
      <c r="B42" s="1278"/>
      <c r="C42" s="1279"/>
      <c r="D42" s="106"/>
      <c r="E42" s="1284" t="s">
        <v>32</v>
      </c>
      <c r="F42" s="1284"/>
      <c r="G42" s="1284"/>
      <c r="H42" s="1285"/>
      <c r="I42" s="107">
        <v>227</v>
      </c>
      <c r="J42" s="108">
        <v>221</v>
      </c>
      <c r="K42" s="108">
        <v>218</v>
      </c>
      <c r="L42" s="108">
        <v>216</v>
      </c>
      <c r="M42" s="109">
        <v>214</v>
      </c>
    </row>
    <row r="43" spans="2:13" ht="27.75" customHeight="1" x14ac:dyDescent="0.15">
      <c r="B43" s="1278"/>
      <c r="C43" s="1279"/>
      <c r="D43" s="106"/>
      <c r="E43" s="1284" t="s">
        <v>33</v>
      </c>
      <c r="F43" s="1284"/>
      <c r="G43" s="1284"/>
      <c r="H43" s="1285"/>
      <c r="I43" s="107">
        <v>523</v>
      </c>
      <c r="J43" s="108">
        <v>137</v>
      </c>
      <c r="K43" s="108">
        <v>102</v>
      </c>
      <c r="L43" s="108">
        <v>53</v>
      </c>
      <c r="M43" s="109">
        <v>40</v>
      </c>
    </row>
    <row r="44" spans="2:13" ht="27.75" customHeight="1" x14ac:dyDescent="0.15">
      <c r="B44" s="1278"/>
      <c r="C44" s="1279"/>
      <c r="D44" s="106"/>
      <c r="E44" s="1284" t="s">
        <v>34</v>
      </c>
      <c r="F44" s="1284"/>
      <c r="G44" s="1284"/>
      <c r="H44" s="1285"/>
      <c r="I44" s="107">
        <v>1820</v>
      </c>
      <c r="J44" s="108">
        <v>1819</v>
      </c>
      <c r="K44" s="108">
        <v>1765</v>
      </c>
      <c r="L44" s="108">
        <v>1606</v>
      </c>
      <c r="M44" s="109">
        <v>1182</v>
      </c>
    </row>
    <row r="45" spans="2:13" ht="27.75" customHeight="1" x14ac:dyDescent="0.15">
      <c r="B45" s="1278"/>
      <c r="C45" s="1279"/>
      <c r="D45" s="106"/>
      <c r="E45" s="1284" t="s">
        <v>35</v>
      </c>
      <c r="F45" s="1284"/>
      <c r="G45" s="1284"/>
      <c r="H45" s="1285"/>
      <c r="I45" s="107">
        <v>1624</v>
      </c>
      <c r="J45" s="108">
        <v>1602</v>
      </c>
      <c r="K45" s="108">
        <v>1447</v>
      </c>
      <c r="L45" s="108">
        <v>1381</v>
      </c>
      <c r="M45" s="109">
        <v>1280</v>
      </c>
    </row>
    <row r="46" spans="2:13" ht="27.75" customHeight="1" x14ac:dyDescent="0.15">
      <c r="B46" s="1278"/>
      <c r="C46" s="1279"/>
      <c r="D46" s="110"/>
      <c r="E46" s="1284" t="s">
        <v>36</v>
      </c>
      <c r="F46" s="1284"/>
      <c r="G46" s="1284"/>
      <c r="H46" s="1285"/>
      <c r="I46" s="107" t="s">
        <v>519</v>
      </c>
      <c r="J46" s="108" t="s">
        <v>519</v>
      </c>
      <c r="K46" s="108" t="s">
        <v>519</v>
      </c>
      <c r="L46" s="108" t="s">
        <v>519</v>
      </c>
      <c r="M46" s="109" t="s">
        <v>519</v>
      </c>
    </row>
    <row r="47" spans="2:13" ht="27.75" customHeight="1" x14ac:dyDescent="0.15">
      <c r="B47" s="1278"/>
      <c r="C47" s="1279"/>
      <c r="D47" s="111"/>
      <c r="E47" s="1286" t="s">
        <v>37</v>
      </c>
      <c r="F47" s="1287"/>
      <c r="G47" s="1287"/>
      <c r="H47" s="1288"/>
      <c r="I47" s="107" t="s">
        <v>519</v>
      </c>
      <c r="J47" s="108" t="s">
        <v>519</v>
      </c>
      <c r="K47" s="108" t="s">
        <v>519</v>
      </c>
      <c r="L47" s="108" t="s">
        <v>519</v>
      </c>
      <c r="M47" s="109" t="s">
        <v>519</v>
      </c>
    </row>
    <row r="48" spans="2:13" ht="27.75" customHeight="1" x14ac:dyDescent="0.15">
      <c r="B48" s="1278"/>
      <c r="C48" s="1279"/>
      <c r="D48" s="106"/>
      <c r="E48" s="1284" t="s">
        <v>38</v>
      </c>
      <c r="F48" s="1284"/>
      <c r="G48" s="1284"/>
      <c r="H48" s="1285"/>
      <c r="I48" s="107" t="s">
        <v>519</v>
      </c>
      <c r="J48" s="108" t="s">
        <v>519</v>
      </c>
      <c r="K48" s="108" t="s">
        <v>519</v>
      </c>
      <c r="L48" s="108" t="s">
        <v>519</v>
      </c>
      <c r="M48" s="109" t="s">
        <v>519</v>
      </c>
    </row>
    <row r="49" spans="2:13" ht="27.75" customHeight="1" x14ac:dyDescent="0.15">
      <c r="B49" s="1280"/>
      <c r="C49" s="1281"/>
      <c r="D49" s="106"/>
      <c r="E49" s="1284" t="s">
        <v>39</v>
      </c>
      <c r="F49" s="1284"/>
      <c r="G49" s="1284"/>
      <c r="H49" s="1285"/>
      <c r="I49" s="107" t="s">
        <v>519</v>
      </c>
      <c r="J49" s="108" t="s">
        <v>519</v>
      </c>
      <c r="K49" s="108" t="s">
        <v>519</v>
      </c>
      <c r="L49" s="108" t="s">
        <v>519</v>
      </c>
      <c r="M49" s="109" t="s">
        <v>519</v>
      </c>
    </row>
    <row r="50" spans="2:13" ht="27.75" customHeight="1" x14ac:dyDescent="0.15">
      <c r="B50" s="1289" t="s">
        <v>40</v>
      </c>
      <c r="C50" s="1290"/>
      <c r="D50" s="112"/>
      <c r="E50" s="1284" t="s">
        <v>41</v>
      </c>
      <c r="F50" s="1284"/>
      <c r="G50" s="1284"/>
      <c r="H50" s="1285"/>
      <c r="I50" s="107">
        <v>3031</v>
      </c>
      <c r="J50" s="108">
        <v>3479</v>
      </c>
      <c r="K50" s="108">
        <v>3611</v>
      </c>
      <c r="L50" s="108">
        <v>3586</v>
      </c>
      <c r="M50" s="109">
        <v>3577</v>
      </c>
    </row>
    <row r="51" spans="2:13" ht="27.75" customHeight="1" x14ac:dyDescent="0.15">
      <c r="B51" s="1278"/>
      <c r="C51" s="1279"/>
      <c r="D51" s="106"/>
      <c r="E51" s="1284" t="s">
        <v>42</v>
      </c>
      <c r="F51" s="1284"/>
      <c r="G51" s="1284"/>
      <c r="H51" s="1285"/>
      <c r="I51" s="107">
        <v>115</v>
      </c>
      <c r="J51" s="108">
        <v>128</v>
      </c>
      <c r="K51" s="108">
        <v>189</v>
      </c>
      <c r="L51" s="108">
        <v>332</v>
      </c>
      <c r="M51" s="109">
        <v>562</v>
      </c>
    </row>
    <row r="52" spans="2:13" ht="27.75" customHeight="1" x14ac:dyDescent="0.15">
      <c r="B52" s="1280"/>
      <c r="C52" s="1281"/>
      <c r="D52" s="106"/>
      <c r="E52" s="1284" t="s">
        <v>43</v>
      </c>
      <c r="F52" s="1284"/>
      <c r="G52" s="1284"/>
      <c r="H52" s="1285"/>
      <c r="I52" s="107">
        <v>8435</v>
      </c>
      <c r="J52" s="108">
        <v>8432</v>
      </c>
      <c r="K52" s="108">
        <v>8403</v>
      </c>
      <c r="L52" s="108">
        <v>8427</v>
      </c>
      <c r="M52" s="109">
        <v>9353</v>
      </c>
    </row>
    <row r="53" spans="2:13" ht="27.75" customHeight="1" thickBot="1" x14ac:dyDescent="0.2">
      <c r="B53" s="1291" t="s">
        <v>44</v>
      </c>
      <c r="C53" s="1292"/>
      <c r="D53" s="113"/>
      <c r="E53" s="1293" t="s">
        <v>45</v>
      </c>
      <c r="F53" s="1293"/>
      <c r="G53" s="1293"/>
      <c r="H53" s="1294"/>
      <c r="I53" s="114">
        <v>1834</v>
      </c>
      <c r="J53" s="115">
        <v>1296</v>
      </c>
      <c r="K53" s="115">
        <v>1002</v>
      </c>
      <c r="L53" s="115">
        <v>1218</v>
      </c>
      <c r="M53" s="116">
        <v>559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gdZZULo0fOYVE5z0Ya+mlLTgcGwJOR60AT5Km7x6ArES70z0cRJGzpZ3jOzRRrPgiLZa0CG1RnterBxhcxvsQ==" saltValue="C1Kk9N1trpyE2P4r506/b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I62" sqref="I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303" t="s">
        <v>48</v>
      </c>
      <c r="D55" s="1303"/>
      <c r="E55" s="1304"/>
      <c r="F55" s="128">
        <v>2509</v>
      </c>
      <c r="G55" s="128">
        <v>2348</v>
      </c>
      <c r="H55" s="129">
        <v>2051</v>
      </c>
    </row>
    <row r="56" spans="2:8" ht="52.5" customHeight="1" x14ac:dyDescent="0.15">
      <c r="B56" s="130"/>
      <c r="C56" s="1305" t="s">
        <v>49</v>
      </c>
      <c r="D56" s="1305"/>
      <c r="E56" s="1306"/>
      <c r="F56" s="131">
        <v>10</v>
      </c>
      <c r="G56" s="131">
        <v>10</v>
      </c>
      <c r="H56" s="132">
        <v>11</v>
      </c>
    </row>
    <row r="57" spans="2:8" ht="53.25" customHeight="1" x14ac:dyDescent="0.15">
      <c r="B57" s="130"/>
      <c r="C57" s="1307" t="s">
        <v>50</v>
      </c>
      <c r="D57" s="1307"/>
      <c r="E57" s="1308"/>
      <c r="F57" s="133">
        <v>878</v>
      </c>
      <c r="G57" s="133">
        <v>942</v>
      </c>
      <c r="H57" s="134">
        <v>1178</v>
      </c>
    </row>
    <row r="58" spans="2:8" ht="45.75" customHeight="1" x14ac:dyDescent="0.15">
      <c r="B58" s="135"/>
      <c r="C58" s="1295" t="s">
        <v>604</v>
      </c>
      <c r="D58" s="1296"/>
      <c r="E58" s="1297"/>
      <c r="F58" s="136">
        <v>200</v>
      </c>
      <c r="G58" s="136">
        <v>300</v>
      </c>
      <c r="H58" s="137">
        <v>501</v>
      </c>
    </row>
    <row r="59" spans="2:8" ht="45.75" customHeight="1" x14ac:dyDescent="0.15">
      <c r="B59" s="135"/>
      <c r="C59" s="1295" t="s">
        <v>605</v>
      </c>
      <c r="D59" s="1296"/>
      <c r="E59" s="1297"/>
      <c r="F59" s="136">
        <v>260</v>
      </c>
      <c r="G59" s="136">
        <v>260</v>
      </c>
      <c r="H59" s="137">
        <v>260</v>
      </c>
    </row>
    <row r="60" spans="2:8" ht="45.75" customHeight="1" x14ac:dyDescent="0.15">
      <c r="B60" s="135"/>
      <c r="C60" s="1295" t="s">
        <v>606</v>
      </c>
      <c r="D60" s="1296"/>
      <c r="E60" s="1297"/>
      <c r="F60" s="136">
        <v>75</v>
      </c>
      <c r="G60" s="136">
        <v>80</v>
      </c>
      <c r="H60" s="137">
        <v>114</v>
      </c>
    </row>
    <row r="61" spans="2:8" ht="45.75" customHeight="1" x14ac:dyDescent="0.15">
      <c r="B61" s="135"/>
      <c r="C61" s="1295" t="s">
        <v>607</v>
      </c>
      <c r="D61" s="1296"/>
      <c r="E61" s="1297"/>
      <c r="F61" s="136">
        <v>105</v>
      </c>
      <c r="G61" s="136">
        <v>107</v>
      </c>
      <c r="H61" s="137">
        <v>100</v>
      </c>
    </row>
    <row r="62" spans="2:8" ht="45.75" customHeight="1" thickBot="1" x14ac:dyDescent="0.2">
      <c r="B62" s="138"/>
      <c r="C62" s="1298" t="s">
        <v>608</v>
      </c>
      <c r="D62" s="1299"/>
      <c r="E62" s="1300"/>
      <c r="F62" s="139">
        <v>50</v>
      </c>
      <c r="G62" s="139">
        <v>59</v>
      </c>
      <c r="H62" s="140">
        <v>59</v>
      </c>
    </row>
    <row r="63" spans="2:8" ht="52.5" customHeight="1" thickBot="1" x14ac:dyDescent="0.2">
      <c r="B63" s="141"/>
      <c r="C63" s="1301" t="s">
        <v>51</v>
      </c>
      <c r="D63" s="1301"/>
      <c r="E63" s="1302"/>
      <c r="F63" s="142">
        <v>3398</v>
      </c>
      <c r="G63" s="142">
        <v>3300</v>
      </c>
      <c r="H63" s="143">
        <v>3240</v>
      </c>
    </row>
    <row r="64" spans="2:8" ht="15" customHeight="1" x14ac:dyDescent="0.15"/>
  </sheetData>
  <sheetProtection algorithmName="SHA-512" hashValue="VI1PFUwpbLT5HQNoLcdKFJHEu3YLKAvRJ1YpVeR+CYrie6vGpiWhctrE+W40Cbyn1adWV3SMuR5ob2qhDGiW+A==" saltValue="XSBFVo7rbcWGnu3L1xC3P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5"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609</v>
      </c>
    </row>
    <row r="11" spans="1:143" s="291" customFormat="1" ht="13.5"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609</v>
      </c>
    </row>
    <row r="13" spans="1:143" s="291" customFormat="1" ht="13.5"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8"/>
      <c r="DE19" s="388"/>
    </row>
    <row r="20" spans="1:351" ht="13.5"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ht="13.5" x14ac:dyDescent="0.15">
      <c r="B23" s="395"/>
    </row>
    <row r="24" spans="1:351" ht="13.5" x14ac:dyDescent="0.15">
      <c r="B24" s="395"/>
    </row>
    <row r="25" spans="1:351" ht="13.5" x14ac:dyDescent="0.15">
      <c r="B25" s="395"/>
    </row>
    <row r="26" spans="1:351" ht="13.5" x14ac:dyDescent="0.15">
      <c r="B26" s="395"/>
    </row>
    <row r="27" spans="1:351" ht="13.5" x14ac:dyDescent="0.15">
      <c r="B27" s="395"/>
    </row>
    <row r="28" spans="1:351" ht="13.5" x14ac:dyDescent="0.15">
      <c r="B28" s="395"/>
    </row>
    <row r="29" spans="1:351" ht="13.5" x14ac:dyDescent="0.15">
      <c r="B29" s="395"/>
    </row>
    <row r="30" spans="1:351" ht="13.5" x14ac:dyDescent="0.15">
      <c r="B30" s="395"/>
    </row>
    <row r="31" spans="1:351" ht="13.5" x14ac:dyDescent="0.15">
      <c r="B31" s="395"/>
    </row>
    <row r="32" spans="1:351" ht="13.5" x14ac:dyDescent="0.15">
      <c r="B32" s="395"/>
    </row>
    <row r="33" spans="2:109" ht="13.5" x14ac:dyDescent="0.15">
      <c r="B33" s="395"/>
    </row>
    <row r="34" spans="2:109" ht="13.5" x14ac:dyDescent="0.15">
      <c r="B34" s="395"/>
    </row>
    <row r="35" spans="2:109" ht="13.5" x14ac:dyDescent="0.15">
      <c r="B35" s="395"/>
    </row>
    <row r="36" spans="2:109" ht="13.5" x14ac:dyDescent="0.15">
      <c r="B36" s="395"/>
    </row>
    <row r="37" spans="2:109" ht="13.5" x14ac:dyDescent="0.15">
      <c r="B37" s="395"/>
    </row>
    <row r="38" spans="2:109" ht="13.5" x14ac:dyDescent="0.15">
      <c r="B38" s="395"/>
    </row>
    <row r="39" spans="2:109" ht="13.5"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5" x14ac:dyDescent="0.15">
      <c r="B40" s="400"/>
      <c r="DD40" s="400"/>
      <c r="DE40" s="388"/>
    </row>
    <row r="41" spans="2:109" ht="17.25" x14ac:dyDescent="0.15">
      <c r="B41" s="401" t="s">
        <v>610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5" x14ac:dyDescent="0.15">
      <c r="B42" s="395"/>
      <c r="G42" s="402"/>
      <c r="I42" s="403"/>
      <c r="J42" s="403"/>
      <c r="K42" s="403"/>
      <c r="AM42" s="402"/>
      <c r="AN42" s="402" t="s">
        <v>611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620</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ht="13.5"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ht="13.5"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ht="13.5"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ht="13.5"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ht="13.5"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5" x14ac:dyDescent="0.15">
      <c r="B49" s="395"/>
      <c r="AN49" s="388" t="s">
        <v>612</v>
      </c>
    </row>
    <row r="50" spans="1:109" ht="13.5"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560</v>
      </c>
      <c r="BQ50" s="1322"/>
      <c r="BR50" s="1322"/>
      <c r="BS50" s="1322"/>
      <c r="BT50" s="1322"/>
      <c r="BU50" s="1322"/>
      <c r="BV50" s="1322"/>
      <c r="BW50" s="1322"/>
      <c r="BX50" s="1322" t="s">
        <v>561</v>
      </c>
      <c r="BY50" s="1322"/>
      <c r="BZ50" s="1322"/>
      <c r="CA50" s="1322"/>
      <c r="CB50" s="1322"/>
      <c r="CC50" s="1322"/>
      <c r="CD50" s="1322"/>
      <c r="CE50" s="1322"/>
      <c r="CF50" s="1322" t="s">
        <v>562</v>
      </c>
      <c r="CG50" s="1322"/>
      <c r="CH50" s="1322"/>
      <c r="CI50" s="1322"/>
      <c r="CJ50" s="1322"/>
      <c r="CK50" s="1322"/>
      <c r="CL50" s="1322"/>
      <c r="CM50" s="1322"/>
      <c r="CN50" s="1322" t="s">
        <v>563</v>
      </c>
      <c r="CO50" s="1322"/>
      <c r="CP50" s="1322"/>
      <c r="CQ50" s="1322"/>
      <c r="CR50" s="1322"/>
      <c r="CS50" s="1322"/>
      <c r="CT50" s="1322"/>
      <c r="CU50" s="1322"/>
      <c r="CV50" s="1322" t="s">
        <v>564</v>
      </c>
      <c r="CW50" s="1322"/>
      <c r="CX50" s="1322"/>
      <c r="CY50" s="1322"/>
      <c r="CZ50" s="1322"/>
      <c r="DA50" s="1322"/>
      <c r="DB50" s="1322"/>
      <c r="DC50" s="1322"/>
    </row>
    <row r="51" spans="1:109" ht="13.5" customHeight="1" x14ac:dyDescent="0.15">
      <c r="B51" s="395"/>
      <c r="G51" s="1329"/>
      <c r="H51" s="1329"/>
      <c r="I51" s="1327"/>
      <c r="J51" s="1327"/>
      <c r="K51" s="1324"/>
      <c r="L51" s="1324"/>
      <c r="M51" s="1324"/>
      <c r="N51" s="1324"/>
      <c r="AM51" s="404"/>
      <c r="AN51" s="1325" t="s">
        <v>613</v>
      </c>
      <c r="AO51" s="1325"/>
      <c r="AP51" s="1325"/>
      <c r="AQ51" s="1325"/>
      <c r="AR51" s="1325"/>
      <c r="AS51" s="1325"/>
      <c r="AT51" s="1325"/>
      <c r="AU51" s="1325"/>
      <c r="AV51" s="1325"/>
      <c r="AW51" s="1325"/>
      <c r="AX51" s="1325"/>
      <c r="AY51" s="1325"/>
      <c r="AZ51" s="1325"/>
      <c r="BA51" s="1325"/>
      <c r="BB51" s="1325" t="s">
        <v>614</v>
      </c>
      <c r="BC51" s="1325"/>
      <c r="BD51" s="1325"/>
      <c r="BE51" s="1325"/>
      <c r="BF51" s="1325"/>
      <c r="BG51" s="1325"/>
      <c r="BH51" s="1325"/>
      <c r="BI51" s="1325"/>
      <c r="BJ51" s="1325"/>
      <c r="BK51" s="1325"/>
      <c r="BL51" s="1325"/>
      <c r="BM51" s="1325"/>
      <c r="BN51" s="1325"/>
      <c r="BO51" s="1325"/>
      <c r="BP51" s="1326"/>
      <c r="BQ51" s="1323"/>
      <c r="BR51" s="1323"/>
      <c r="BS51" s="1323"/>
      <c r="BT51" s="1323"/>
      <c r="BU51" s="1323"/>
      <c r="BV51" s="1323"/>
      <c r="BW51" s="1323"/>
      <c r="BX51" s="1323">
        <v>31.8</v>
      </c>
      <c r="BY51" s="1323"/>
      <c r="BZ51" s="1323"/>
      <c r="CA51" s="1323"/>
      <c r="CB51" s="1323"/>
      <c r="CC51" s="1323"/>
      <c r="CD51" s="1323"/>
      <c r="CE51" s="1323"/>
      <c r="CF51" s="1323">
        <v>24.9</v>
      </c>
      <c r="CG51" s="1323"/>
      <c r="CH51" s="1323"/>
      <c r="CI51" s="1323"/>
      <c r="CJ51" s="1323"/>
      <c r="CK51" s="1323"/>
      <c r="CL51" s="1323"/>
      <c r="CM51" s="1323"/>
      <c r="CN51" s="1323">
        <v>30</v>
      </c>
      <c r="CO51" s="1323"/>
      <c r="CP51" s="1323"/>
      <c r="CQ51" s="1323"/>
      <c r="CR51" s="1323"/>
      <c r="CS51" s="1323"/>
      <c r="CT51" s="1323"/>
      <c r="CU51" s="1323"/>
      <c r="CV51" s="1323">
        <v>13.8</v>
      </c>
      <c r="CW51" s="1323"/>
      <c r="CX51" s="1323"/>
      <c r="CY51" s="1323"/>
      <c r="CZ51" s="1323"/>
      <c r="DA51" s="1323"/>
      <c r="DB51" s="1323"/>
      <c r="DC51" s="1323"/>
    </row>
    <row r="52" spans="1:109" ht="13.5" x14ac:dyDescent="0.15">
      <c r="B52" s="395"/>
      <c r="G52" s="1329"/>
      <c r="H52" s="1329"/>
      <c r="I52" s="1327"/>
      <c r="J52" s="1327"/>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ht="13.5" x14ac:dyDescent="0.15">
      <c r="A53" s="403"/>
      <c r="B53" s="395"/>
      <c r="G53" s="1329"/>
      <c r="H53" s="1329"/>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615</v>
      </c>
      <c r="BC53" s="1325"/>
      <c r="BD53" s="1325"/>
      <c r="BE53" s="1325"/>
      <c r="BF53" s="1325"/>
      <c r="BG53" s="1325"/>
      <c r="BH53" s="1325"/>
      <c r="BI53" s="1325"/>
      <c r="BJ53" s="1325"/>
      <c r="BK53" s="1325"/>
      <c r="BL53" s="1325"/>
      <c r="BM53" s="1325"/>
      <c r="BN53" s="1325"/>
      <c r="BO53" s="1325"/>
      <c r="BP53" s="1326"/>
      <c r="BQ53" s="1323"/>
      <c r="BR53" s="1323"/>
      <c r="BS53" s="1323"/>
      <c r="BT53" s="1323"/>
      <c r="BU53" s="1323"/>
      <c r="BV53" s="1323"/>
      <c r="BW53" s="1323"/>
      <c r="BX53" s="1323">
        <v>59.8</v>
      </c>
      <c r="BY53" s="1323"/>
      <c r="BZ53" s="1323"/>
      <c r="CA53" s="1323"/>
      <c r="CB53" s="1323"/>
      <c r="CC53" s="1323"/>
      <c r="CD53" s="1323"/>
      <c r="CE53" s="1323"/>
      <c r="CF53" s="1323">
        <v>60.1</v>
      </c>
      <c r="CG53" s="1323"/>
      <c r="CH53" s="1323"/>
      <c r="CI53" s="1323"/>
      <c r="CJ53" s="1323"/>
      <c r="CK53" s="1323"/>
      <c r="CL53" s="1323"/>
      <c r="CM53" s="1323"/>
      <c r="CN53" s="1323">
        <v>60.8</v>
      </c>
      <c r="CO53" s="1323"/>
      <c r="CP53" s="1323"/>
      <c r="CQ53" s="1323"/>
      <c r="CR53" s="1323"/>
      <c r="CS53" s="1323"/>
      <c r="CT53" s="1323"/>
      <c r="CU53" s="1323"/>
      <c r="CV53" s="1323">
        <v>59.3</v>
      </c>
      <c r="CW53" s="1323"/>
      <c r="CX53" s="1323"/>
      <c r="CY53" s="1323"/>
      <c r="CZ53" s="1323"/>
      <c r="DA53" s="1323"/>
      <c r="DB53" s="1323"/>
      <c r="DC53" s="1323"/>
    </row>
    <row r="54" spans="1:109" ht="13.5" x14ac:dyDescent="0.15">
      <c r="A54" s="403"/>
      <c r="B54" s="395"/>
      <c r="G54" s="1329"/>
      <c r="H54" s="1329"/>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ht="13.5" x14ac:dyDescent="0.15">
      <c r="A55" s="403"/>
      <c r="B55" s="395"/>
      <c r="G55" s="1318"/>
      <c r="H55" s="1318"/>
      <c r="I55" s="1318"/>
      <c r="J55" s="1318"/>
      <c r="K55" s="1324"/>
      <c r="L55" s="1324"/>
      <c r="M55" s="1324"/>
      <c r="N55" s="1324"/>
      <c r="AN55" s="1322" t="s">
        <v>616</v>
      </c>
      <c r="AO55" s="1322"/>
      <c r="AP55" s="1322"/>
      <c r="AQ55" s="1322"/>
      <c r="AR55" s="1322"/>
      <c r="AS55" s="1322"/>
      <c r="AT55" s="1322"/>
      <c r="AU55" s="1322"/>
      <c r="AV55" s="1322"/>
      <c r="AW55" s="1322"/>
      <c r="AX55" s="1322"/>
      <c r="AY55" s="1322"/>
      <c r="AZ55" s="1322"/>
      <c r="BA55" s="1322"/>
      <c r="BB55" s="1325" t="s">
        <v>614</v>
      </c>
      <c r="BC55" s="1325"/>
      <c r="BD55" s="1325"/>
      <c r="BE55" s="1325"/>
      <c r="BF55" s="1325"/>
      <c r="BG55" s="1325"/>
      <c r="BH55" s="1325"/>
      <c r="BI55" s="1325"/>
      <c r="BJ55" s="1325"/>
      <c r="BK55" s="1325"/>
      <c r="BL55" s="1325"/>
      <c r="BM55" s="1325"/>
      <c r="BN55" s="1325"/>
      <c r="BO55" s="1325"/>
      <c r="BP55" s="1326"/>
      <c r="BQ55" s="1323"/>
      <c r="BR55" s="1323"/>
      <c r="BS55" s="1323"/>
      <c r="BT55" s="1323"/>
      <c r="BU55" s="1323"/>
      <c r="BV55" s="1323"/>
      <c r="BW55" s="1323"/>
      <c r="BX55" s="1323">
        <v>0</v>
      </c>
      <c r="BY55" s="1323"/>
      <c r="BZ55" s="1323"/>
      <c r="CA55" s="1323"/>
      <c r="CB55" s="1323"/>
      <c r="CC55" s="1323"/>
      <c r="CD55" s="1323"/>
      <c r="CE55" s="1323"/>
      <c r="CF55" s="1323">
        <v>0</v>
      </c>
      <c r="CG55" s="1323"/>
      <c r="CH55" s="1323"/>
      <c r="CI55" s="1323"/>
      <c r="CJ55" s="1323"/>
      <c r="CK55" s="1323"/>
      <c r="CL55" s="1323"/>
      <c r="CM55" s="1323"/>
      <c r="CN55" s="1323">
        <v>0</v>
      </c>
      <c r="CO55" s="1323"/>
      <c r="CP55" s="1323"/>
      <c r="CQ55" s="1323"/>
      <c r="CR55" s="1323"/>
      <c r="CS55" s="1323"/>
      <c r="CT55" s="1323"/>
      <c r="CU55" s="1323"/>
      <c r="CV55" s="1323">
        <v>3.1</v>
      </c>
      <c r="CW55" s="1323"/>
      <c r="CX55" s="1323"/>
      <c r="CY55" s="1323"/>
      <c r="CZ55" s="1323"/>
      <c r="DA55" s="1323"/>
      <c r="DB55" s="1323"/>
      <c r="DC55" s="1323"/>
    </row>
    <row r="56" spans="1:109" ht="13.5"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ht="13.5" x14ac:dyDescent="0.15">
      <c r="B57" s="407"/>
      <c r="G57" s="1318"/>
      <c r="H57" s="1318"/>
      <c r="I57" s="1328"/>
      <c r="J57" s="1328"/>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615</v>
      </c>
      <c r="BC57" s="1325"/>
      <c r="BD57" s="1325"/>
      <c r="BE57" s="1325"/>
      <c r="BF57" s="1325"/>
      <c r="BG57" s="1325"/>
      <c r="BH57" s="1325"/>
      <c r="BI57" s="1325"/>
      <c r="BJ57" s="1325"/>
      <c r="BK57" s="1325"/>
      <c r="BL57" s="1325"/>
      <c r="BM57" s="1325"/>
      <c r="BN57" s="1325"/>
      <c r="BO57" s="1325"/>
      <c r="BP57" s="1326"/>
      <c r="BQ57" s="1323"/>
      <c r="BR57" s="1323"/>
      <c r="BS57" s="1323"/>
      <c r="BT57" s="1323"/>
      <c r="BU57" s="1323"/>
      <c r="BV57" s="1323"/>
      <c r="BW57" s="1323"/>
      <c r="BX57" s="1323">
        <v>52.1</v>
      </c>
      <c r="BY57" s="1323"/>
      <c r="BZ57" s="1323"/>
      <c r="CA57" s="1323"/>
      <c r="CB57" s="1323"/>
      <c r="CC57" s="1323"/>
      <c r="CD57" s="1323"/>
      <c r="CE57" s="1323"/>
      <c r="CF57" s="1323">
        <v>59.1</v>
      </c>
      <c r="CG57" s="1323"/>
      <c r="CH57" s="1323"/>
      <c r="CI57" s="1323"/>
      <c r="CJ57" s="1323"/>
      <c r="CK57" s="1323"/>
      <c r="CL57" s="1323"/>
      <c r="CM57" s="1323"/>
      <c r="CN57" s="1323">
        <v>59.8</v>
      </c>
      <c r="CO57" s="1323"/>
      <c r="CP57" s="1323"/>
      <c r="CQ57" s="1323"/>
      <c r="CR57" s="1323"/>
      <c r="CS57" s="1323"/>
      <c r="CT57" s="1323"/>
      <c r="CU57" s="1323"/>
      <c r="CV57" s="1323">
        <v>59.7</v>
      </c>
      <c r="CW57" s="1323"/>
      <c r="CX57" s="1323"/>
      <c r="CY57" s="1323"/>
      <c r="CZ57" s="1323"/>
      <c r="DA57" s="1323"/>
      <c r="DB57" s="1323"/>
      <c r="DC57" s="1323"/>
      <c r="DD57" s="408"/>
      <c r="DE57" s="407"/>
    </row>
    <row r="58" spans="1:109" s="403" customFormat="1" ht="13.5" x14ac:dyDescent="0.15">
      <c r="A58" s="388"/>
      <c r="B58" s="407"/>
      <c r="G58" s="1318"/>
      <c r="H58" s="1318"/>
      <c r="I58" s="1328"/>
      <c r="J58" s="1328"/>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ht="13.5"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5"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5"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5"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617</v>
      </c>
    </row>
    <row r="64" spans="1:109" ht="13.5" x14ac:dyDescent="0.15">
      <c r="B64" s="395"/>
      <c r="G64" s="402"/>
      <c r="I64" s="415"/>
      <c r="J64" s="415"/>
      <c r="K64" s="415"/>
      <c r="L64" s="415"/>
      <c r="M64" s="415"/>
      <c r="N64" s="416"/>
      <c r="AM64" s="402"/>
      <c r="AN64" s="402" t="s">
        <v>611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5" x14ac:dyDescent="0.15">
      <c r="B65" s="395"/>
      <c r="AN65" s="1309" t="s">
        <v>619</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ht="13.5"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ht="13.5"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ht="13.5"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ht="13.5"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ht="13.5"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5" x14ac:dyDescent="0.15">
      <c r="B71" s="395"/>
      <c r="G71" s="420"/>
      <c r="I71" s="421"/>
      <c r="J71" s="418"/>
      <c r="K71" s="418"/>
      <c r="L71" s="419"/>
      <c r="M71" s="418"/>
      <c r="N71" s="419"/>
      <c r="AM71" s="420"/>
      <c r="AN71" s="388" t="s">
        <v>612</v>
      </c>
    </row>
    <row r="72" spans="2:107" ht="13.5"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560</v>
      </c>
      <c r="BQ72" s="1322"/>
      <c r="BR72" s="1322"/>
      <c r="BS72" s="1322"/>
      <c r="BT72" s="1322"/>
      <c r="BU72" s="1322"/>
      <c r="BV72" s="1322"/>
      <c r="BW72" s="1322"/>
      <c r="BX72" s="1322" t="s">
        <v>561</v>
      </c>
      <c r="BY72" s="1322"/>
      <c r="BZ72" s="1322"/>
      <c r="CA72" s="1322"/>
      <c r="CB72" s="1322"/>
      <c r="CC72" s="1322"/>
      <c r="CD72" s="1322"/>
      <c r="CE72" s="1322"/>
      <c r="CF72" s="1322" t="s">
        <v>562</v>
      </c>
      <c r="CG72" s="1322"/>
      <c r="CH72" s="1322"/>
      <c r="CI72" s="1322"/>
      <c r="CJ72" s="1322"/>
      <c r="CK72" s="1322"/>
      <c r="CL72" s="1322"/>
      <c r="CM72" s="1322"/>
      <c r="CN72" s="1322" t="s">
        <v>563</v>
      </c>
      <c r="CO72" s="1322"/>
      <c r="CP72" s="1322"/>
      <c r="CQ72" s="1322"/>
      <c r="CR72" s="1322"/>
      <c r="CS72" s="1322"/>
      <c r="CT72" s="1322"/>
      <c r="CU72" s="1322"/>
      <c r="CV72" s="1322" t="s">
        <v>564</v>
      </c>
      <c r="CW72" s="1322"/>
      <c r="CX72" s="1322"/>
      <c r="CY72" s="1322"/>
      <c r="CZ72" s="1322"/>
      <c r="DA72" s="1322"/>
      <c r="DB72" s="1322"/>
      <c r="DC72" s="1322"/>
    </row>
    <row r="73" spans="2:107" ht="13.5" x14ac:dyDescent="0.15">
      <c r="B73" s="395"/>
      <c r="G73" s="1329"/>
      <c r="H73" s="1329"/>
      <c r="I73" s="1329"/>
      <c r="J73" s="1329"/>
      <c r="K73" s="1330"/>
      <c r="L73" s="1330"/>
      <c r="M73" s="1330"/>
      <c r="N73" s="1330"/>
      <c r="AM73" s="404"/>
      <c r="AN73" s="1325" t="s">
        <v>613</v>
      </c>
      <c r="AO73" s="1325"/>
      <c r="AP73" s="1325"/>
      <c r="AQ73" s="1325"/>
      <c r="AR73" s="1325"/>
      <c r="AS73" s="1325"/>
      <c r="AT73" s="1325"/>
      <c r="AU73" s="1325"/>
      <c r="AV73" s="1325"/>
      <c r="AW73" s="1325"/>
      <c r="AX73" s="1325"/>
      <c r="AY73" s="1325"/>
      <c r="AZ73" s="1325"/>
      <c r="BA73" s="1325"/>
      <c r="BB73" s="1325" t="s">
        <v>614</v>
      </c>
      <c r="BC73" s="1325"/>
      <c r="BD73" s="1325"/>
      <c r="BE73" s="1325"/>
      <c r="BF73" s="1325"/>
      <c r="BG73" s="1325"/>
      <c r="BH73" s="1325"/>
      <c r="BI73" s="1325"/>
      <c r="BJ73" s="1325"/>
      <c r="BK73" s="1325"/>
      <c r="BL73" s="1325"/>
      <c r="BM73" s="1325"/>
      <c r="BN73" s="1325"/>
      <c r="BO73" s="1325"/>
      <c r="BP73" s="1323">
        <v>44.2</v>
      </c>
      <c r="BQ73" s="1323"/>
      <c r="BR73" s="1323"/>
      <c r="BS73" s="1323"/>
      <c r="BT73" s="1323"/>
      <c r="BU73" s="1323"/>
      <c r="BV73" s="1323"/>
      <c r="BW73" s="1323"/>
      <c r="BX73" s="1323">
        <v>31.8</v>
      </c>
      <c r="BY73" s="1323"/>
      <c r="BZ73" s="1323"/>
      <c r="CA73" s="1323"/>
      <c r="CB73" s="1323"/>
      <c r="CC73" s="1323"/>
      <c r="CD73" s="1323"/>
      <c r="CE73" s="1323"/>
      <c r="CF73" s="1323">
        <v>24.9</v>
      </c>
      <c r="CG73" s="1323"/>
      <c r="CH73" s="1323"/>
      <c r="CI73" s="1323"/>
      <c r="CJ73" s="1323"/>
      <c r="CK73" s="1323"/>
      <c r="CL73" s="1323"/>
      <c r="CM73" s="1323"/>
      <c r="CN73" s="1323">
        <v>30</v>
      </c>
      <c r="CO73" s="1323"/>
      <c r="CP73" s="1323"/>
      <c r="CQ73" s="1323"/>
      <c r="CR73" s="1323"/>
      <c r="CS73" s="1323"/>
      <c r="CT73" s="1323"/>
      <c r="CU73" s="1323"/>
      <c r="CV73" s="1323">
        <v>13.8</v>
      </c>
      <c r="CW73" s="1323"/>
      <c r="CX73" s="1323"/>
      <c r="CY73" s="1323"/>
      <c r="CZ73" s="1323"/>
      <c r="DA73" s="1323"/>
      <c r="DB73" s="1323"/>
      <c r="DC73" s="1323"/>
    </row>
    <row r="74" spans="2:107" ht="13.5" x14ac:dyDescent="0.15">
      <c r="B74" s="395"/>
      <c r="G74" s="1329"/>
      <c r="H74" s="1329"/>
      <c r="I74" s="1329"/>
      <c r="J74" s="1329"/>
      <c r="K74" s="1330"/>
      <c r="L74" s="1330"/>
      <c r="M74" s="1330"/>
      <c r="N74" s="1330"/>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ht="13.5" x14ac:dyDescent="0.15">
      <c r="B75" s="395"/>
      <c r="G75" s="1329"/>
      <c r="H75" s="1329"/>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618</v>
      </c>
      <c r="BC75" s="1325"/>
      <c r="BD75" s="1325"/>
      <c r="BE75" s="1325"/>
      <c r="BF75" s="1325"/>
      <c r="BG75" s="1325"/>
      <c r="BH75" s="1325"/>
      <c r="BI75" s="1325"/>
      <c r="BJ75" s="1325"/>
      <c r="BK75" s="1325"/>
      <c r="BL75" s="1325"/>
      <c r="BM75" s="1325"/>
      <c r="BN75" s="1325"/>
      <c r="BO75" s="1325"/>
      <c r="BP75" s="1323">
        <v>7</v>
      </c>
      <c r="BQ75" s="1323"/>
      <c r="BR75" s="1323"/>
      <c r="BS75" s="1323"/>
      <c r="BT75" s="1323"/>
      <c r="BU75" s="1323"/>
      <c r="BV75" s="1323"/>
      <c r="BW75" s="1323"/>
      <c r="BX75" s="1323">
        <v>6.5</v>
      </c>
      <c r="BY75" s="1323"/>
      <c r="BZ75" s="1323"/>
      <c r="CA75" s="1323"/>
      <c r="CB75" s="1323"/>
      <c r="CC75" s="1323"/>
      <c r="CD75" s="1323"/>
      <c r="CE75" s="1323"/>
      <c r="CF75" s="1323">
        <v>6.4</v>
      </c>
      <c r="CG75" s="1323"/>
      <c r="CH75" s="1323"/>
      <c r="CI75" s="1323"/>
      <c r="CJ75" s="1323"/>
      <c r="CK75" s="1323"/>
      <c r="CL75" s="1323"/>
      <c r="CM75" s="1323"/>
      <c r="CN75" s="1323">
        <v>7.1</v>
      </c>
      <c r="CO75" s="1323"/>
      <c r="CP75" s="1323"/>
      <c r="CQ75" s="1323"/>
      <c r="CR75" s="1323"/>
      <c r="CS75" s="1323"/>
      <c r="CT75" s="1323"/>
      <c r="CU75" s="1323"/>
      <c r="CV75" s="1323">
        <v>7.6</v>
      </c>
      <c r="CW75" s="1323"/>
      <c r="CX75" s="1323"/>
      <c r="CY75" s="1323"/>
      <c r="CZ75" s="1323"/>
      <c r="DA75" s="1323"/>
      <c r="DB75" s="1323"/>
      <c r="DC75" s="1323"/>
    </row>
    <row r="76" spans="2:107" ht="13.5" x14ac:dyDescent="0.15">
      <c r="B76" s="395"/>
      <c r="G76" s="1329"/>
      <c r="H76" s="1329"/>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ht="13.5" x14ac:dyDescent="0.15">
      <c r="B77" s="395"/>
      <c r="G77" s="1318"/>
      <c r="H77" s="1318"/>
      <c r="I77" s="1318"/>
      <c r="J77" s="1318"/>
      <c r="K77" s="1330"/>
      <c r="L77" s="1330"/>
      <c r="M77" s="1330"/>
      <c r="N77" s="1330"/>
      <c r="AN77" s="1322" t="s">
        <v>616</v>
      </c>
      <c r="AO77" s="1322"/>
      <c r="AP77" s="1322"/>
      <c r="AQ77" s="1322"/>
      <c r="AR77" s="1322"/>
      <c r="AS77" s="1322"/>
      <c r="AT77" s="1322"/>
      <c r="AU77" s="1322"/>
      <c r="AV77" s="1322"/>
      <c r="AW77" s="1322"/>
      <c r="AX77" s="1322"/>
      <c r="AY77" s="1322"/>
      <c r="AZ77" s="1322"/>
      <c r="BA77" s="1322"/>
      <c r="BB77" s="1325" t="s">
        <v>614</v>
      </c>
      <c r="BC77" s="1325"/>
      <c r="BD77" s="1325"/>
      <c r="BE77" s="1325"/>
      <c r="BF77" s="1325"/>
      <c r="BG77" s="1325"/>
      <c r="BH77" s="1325"/>
      <c r="BI77" s="1325"/>
      <c r="BJ77" s="1325"/>
      <c r="BK77" s="1325"/>
      <c r="BL77" s="1325"/>
      <c r="BM77" s="1325"/>
      <c r="BN77" s="1325"/>
      <c r="BO77" s="1325"/>
      <c r="BP77" s="1323">
        <v>13.1</v>
      </c>
      <c r="BQ77" s="1323"/>
      <c r="BR77" s="1323"/>
      <c r="BS77" s="1323"/>
      <c r="BT77" s="1323"/>
      <c r="BU77" s="1323"/>
      <c r="BV77" s="1323"/>
      <c r="BW77" s="1323"/>
      <c r="BX77" s="1323">
        <v>0</v>
      </c>
      <c r="BY77" s="1323"/>
      <c r="BZ77" s="1323"/>
      <c r="CA77" s="1323"/>
      <c r="CB77" s="1323"/>
      <c r="CC77" s="1323"/>
      <c r="CD77" s="1323"/>
      <c r="CE77" s="1323"/>
      <c r="CF77" s="1323">
        <v>0</v>
      </c>
      <c r="CG77" s="1323"/>
      <c r="CH77" s="1323"/>
      <c r="CI77" s="1323"/>
      <c r="CJ77" s="1323"/>
      <c r="CK77" s="1323"/>
      <c r="CL77" s="1323"/>
      <c r="CM77" s="1323"/>
      <c r="CN77" s="1323">
        <v>0</v>
      </c>
      <c r="CO77" s="1323"/>
      <c r="CP77" s="1323"/>
      <c r="CQ77" s="1323"/>
      <c r="CR77" s="1323"/>
      <c r="CS77" s="1323"/>
      <c r="CT77" s="1323"/>
      <c r="CU77" s="1323"/>
      <c r="CV77" s="1323">
        <v>3.1</v>
      </c>
      <c r="CW77" s="1323"/>
      <c r="CX77" s="1323"/>
      <c r="CY77" s="1323"/>
      <c r="CZ77" s="1323"/>
      <c r="DA77" s="1323"/>
      <c r="DB77" s="1323"/>
      <c r="DC77" s="1323"/>
    </row>
    <row r="78" spans="2:107" ht="13.5" x14ac:dyDescent="0.15">
      <c r="B78" s="395"/>
      <c r="G78" s="1318"/>
      <c r="H78" s="1318"/>
      <c r="I78" s="1318"/>
      <c r="J78" s="1318"/>
      <c r="K78" s="1330"/>
      <c r="L78" s="1330"/>
      <c r="M78" s="1330"/>
      <c r="N78" s="1330"/>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ht="13.5" x14ac:dyDescent="0.15">
      <c r="B79" s="395"/>
      <c r="G79" s="1318"/>
      <c r="H79" s="1318"/>
      <c r="I79" s="1328"/>
      <c r="J79" s="1328"/>
      <c r="K79" s="1331"/>
      <c r="L79" s="1331"/>
      <c r="M79" s="1331"/>
      <c r="N79" s="1331"/>
      <c r="AN79" s="1322"/>
      <c r="AO79" s="1322"/>
      <c r="AP79" s="1322"/>
      <c r="AQ79" s="1322"/>
      <c r="AR79" s="1322"/>
      <c r="AS79" s="1322"/>
      <c r="AT79" s="1322"/>
      <c r="AU79" s="1322"/>
      <c r="AV79" s="1322"/>
      <c r="AW79" s="1322"/>
      <c r="AX79" s="1322"/>
      <c r="AY79" s="1322"/>
      <c r="AZ79" s="1322"/>
      <c r="BA79" s="1322"/>
      <c r="BB79" s="1325" t="s">
        <v>618</v>
      </c>
      <c r="BC79" s="1325"/>
      <c r="BD79" s="1325"/>
      <c r="BE79" s="1325"/>
      <c r="BF79" s="1325"/>
      <c r="BG79" s="1325"/>
      <c r="BH79" s="1325"/>
      <c r="BI79" s="1325"/>
      <c r="BJ79" s="1325"/>
      <c r="BK79" s="1325"/>
      <c r="BL79" s="1325"/>
      <c r="BM79" s="1325"/>
      <c r="BN79" s="1325"/>
      <c r="BO79" s="1325"/>
      <c r="BP79" s="1323">
        <v>8.9</v>
      </c>
      <c r="BQ79" s="1323"/>
      <c r="BR79" s="1323"/>
      <c r="BS79" s="1323"/>
      <c r="BT79" s="1323"/>
      <c r="BU79" s="1323"/>
      <c r="BV79" s="1323"/>
      <c r="BW79" s="1323"/>
      <c r="BX79" s="1323">
        <v>7.9</v>
      </c>
      <c r="BY79" s="1323"/>
      <c r="BZ79" s="1323"/>
      <c r="CA79" s="1323"/>
      <c r="CB79" s="1323"/>
      <c r="CC79" s="1323"/>
      <c r="CD79" s="1323"/>
      <c r="CE79" s="1323"/>
      <c r="CF79" s="1323">
        <v>7.9</v>
      </c>
      <c r="CG79" s="1323"/>
      <c r="CH79" s="1323"/>
      <c r="CI79" s="1323"/>
      <c r="CJ79" s="1323"/>
      <c r="CK79" s="1323"/>
      <c r="CL79" s="1323"/>
      <c r="CM79" s="1323"/>
      <c r="CN79" s="1323">
        <v>7.8</v>
      </c>
      <c r="CO79" s="1323"/>
      <c r="CP79" s="1323"/>
      <c r="CQ79" s="1323"/>
      <c r="CR79" s="1323"/>
      <c r="CS79" s="1323"/>
      <c r="CT79" s="1323"/>
      <c r="CU79" s="1323"/>
      <c r="CV79" s="1323">
        <v>7.9</v>
      </c>
      <c r="CW79" s="1323"/>
      <c r="CX79" s="1323"/>
      <c r="CY79" s="1323"/>
      <c r="CZ79" s="1323"/>
      <c r="DA79" s="1323"/>
      <c r="DB79" s="1323"/>
      <c r="DC79" s="1323"/>
    </row>
    <row r="80" spans="2:107" ht="13.5" x14ac:dyDescent="0.15">
      <c r="B80" s="395"/>
      <c r="G80" s="1318"/>
      <c r="H80" s="1318"/>
      <c r="I80" s="1328"/>
      <c r="J80" s="1328"/>
      <c r="K80" s="1331"/>
      <c r="L80" s="1331"/>
      <c r="M80" s="1331"/>
      <c r="N80" s="1331"/>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ht="13.5"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5"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423"/>
      <c r="AQ87" s="423"/>
      <c r="BC87" s="423"/>
      <c r="BO87" s="423"/>
      <c r="CA87" s="423"/>
      <c r="CM87" s="423"/>
      <c r="CY87" s="423"/>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Ug4SFCb1J0lF7OGkKlJjsXKONY/SuWr/zOSL3BRS7pwWqJi22OkJa+GhzR5Wum9ec+veDPY7/rAdMCYwvOYiTQ==" saltValue="I0Fkqds6hg+GnHYyxTb1yQ=="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506</v>
      </c>
    </row>
  </sheetData>
  <sheetProtection algorithmName="SHA-512" hashValue="MHesNaMmqC9lWJ9oJ1QWOMtn7dqnyA9ymgUDv5/Ls73pz72TDqNGl3KoIYvHymE4qKWxvtpkQMQ5D3oyaPtCHg==" saltValue="Wdpo+fSfvHrGBOHBdGfKX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506</v>
      </c>
    </row>
  </sheetData>
  <sheetProtection algorithmName="SHA-512" hashValue="r1mp0ju+pamLh33E0KzJUEVrKtyBiki7BMEb6Q0Z07PV9TlDNeJUK7kry5Q0GwzJ10QbyM7ndqWHLOTs79xJ4Q==" saltValue="1k5z87rBCyKTxkrAndEY9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557</v>
      </c>
      <c r="G2" s="157"/>
      <c r="H2" s="158"/>
    </row>
    <row r="3" spans="1:8" x14ac:dyDescent="0.15">
      <c r="A3" s="154" t="s">
        <v>550</v>
      </c>
      <c r="B3" s="159"/>
      <c r="C3" s="160"/>
      <c r="D3" s="161">
        <v>61331</v>
      </c>
      <c r="E3" s="162"/>
      <c r="F3" s="163">
        <v>75972</v>
      </c>
      <c r="G3" s="164"/>
      <c r="H3" s="165"/>
    </row>
    <row r="4" spans="1:8" x14ac:dyDescent="0.15">
      <c r="A4" s="166"/>
      <c r="B4" s="167"/>
      <c r="C4" s="168"/>
      <c r="D4" s="169">
        <v>22644</v>
      </c>
      <c r="E4" s="170"/>
      <c r="F4" s="171">
        <v>40712</v>
      </c>
      <c r="G4" s="172"/>
      <c r="H4" s="173"/>
    </row>
    <row r="5" spans="1:8" x14ac:dyDescent="0.15">
      <c r="A5" s="154" t="s">
        <v>552</v>
      </c>
      <c r="B5" s="159"/>
      <c r="C5" s="160"/>
      <c r="D5" s="161">
        <v>72907</v>
      </c>
      <c r="E5" s="162"/>
      <c r="F5" s="163">
        <v>79466</v>
      </c>
      <c r="G5" s="164"/>
      <c r="H5" s="165"/>
    </row>
    <row r="6" spans="1:8" x14ac:dyDescent="0.15">
      <c r="A6" s="166"/>
      <c r="B6" s="167"/>
      <c r="C6" s="168"/>
      <c r="D6" s="169">
        <v>32324</v>
      </c>
      <c r="E6" s="170"/>
      <c r="F6" s="171">
        <v>44645</v>
      </c>
      <c r="G6" s="172"/>
      <c r="H6" s="173"/>
    </row>
    <row r="7" spans="1:8" x14ac:dyDescent="0.15">
      <c r="A7" s="154" t="s">
        <v>553</v>
      </c>
      <c r="B7" s="159"/>
      <c r="C7" s="160"/>
      <c r="D7" s="161">
        <v>92401</v>
      </c>
      <c r="E7" s="162"/>
      <c r="F7" s="163">
        <v>90072</v>
      </c>
      <c r="G7" s="164"/>
      <c r="H7" s="165"/>
    </row>
    <row r="8" spans="1:8" x14ac:dyDescent="0.15">
      <c r="A8" s="166"/>
      <c r="B8" s="167"/>
      <c r="C8" s="168"/>
      <c r="D8" s="169">
        <v>41060</v>
      </c>
      <c r="E8" s="170"/>
      <c r="F8" s="171">
        <v>46083</v>
      </c>
      <c r="G8" s="172"/>
      <c r="H8" s="173"/>
    </row>
    <row r="9" spans="1:8" x14ac:dyDescent="0.15">
      <c r="A9" s="154" t="s">
        <v>554</v>
      </c>
      <c r="B9" s="159"/>
      <c r="C9" s="160"/>
      <c r="D9" s="161">
        <v>117710</v>
      </c>
      <c r="E9" s="162"/>
      <c r="F9" s="163">
        <v>88328</v>
      </c>
      <c r="G9" s="164"/>
      <c r="H9" s="165"/>
    </row>
    <row r="10" spans="1:8" x14ac:dyDescent="0.15">
      <c r="A10" s="166"/>
      <c r="B10" s="167"/>
      <c r="C10" s="168"/>
      <c r="D10" s="169">
        <v>50084</v>
      </c>
      <c r="E10" s="170"/>
      <c r="F10" s="171">
        <v>49013</v>
      </c>
      <c r="G10" s="172"/>
      <c r="H10" s="173"/>
    </row>
    <row r="11" spans="1:8" x14ac:dyDescent="0.15">
      <c r="A11" s="154" t="s">
        <v>555</v>
      </c>
      <c r="B11" s="159"/>
      <c r="C11" s="160"/>
      <c r="D11" s="161">
        <v>174304</v>
      </c>
      <c r="E11" s="162"/>
      <c r="F11" s="163">
        <v>103390</v>
      </c>
      <c r="G11" s="164"/>
      <c r="H11" s="165"/>
    </row>
    <row r="12" spans="1:8" x14ac:dyDescent="0.15">
      <c r="A12" s="166"/>
      <c r="B12" s="167"/>
      <c r="C12" s="174"/>
      <c r="D12" s="169">
        <v>97294</v>
      </c>
      <c r="E12" s="170"/>
      <c r="F12" s="171">
        <v>51269</v>
      </c>
      <c r="G12" s="172"/>
      <c r="H12" s="173"/>
    </row>
    <row r="13" spans="1:8" x14ac:dyDescent="0.15">
      <c r="A13" s="154"/>
      <c r="B13" s="159"/>
      <c r="C13" s="175"/>
      <c r="D13" s="176">
        <v>103731</v>
      </c>
      <c r="E13" s="177"/>
      <c r="F13" s="178">
        <v>87446</v>
      </c>
      <c r="G13" s="179"/>
      <c r="H13" s="165"/>
    </row>
    <row r="14" spans="1:8" x14ac:dyDescent="0.15">
      <c r="A14" s="166"/>
      <c r="B14" s="167"/>
      <c r="C14" s="168"/>
      <c r="D14" s="169">
        <v>48681</v>
      </c>
      <c r="E14" s="170"/>
      <c r="F14" s="171">
        <v>46344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10.34</v>
      </c>
      <c r="C19" s="180">
        <f>ROUND(VALUE(SUBSTITUTE(実質収支比率等に係る経年分析!G$48,"▲","-")),2)</f>
        <v>9.2100000000000009</v>
      </c>
      <c r="D19" s="180">
        <f>ROUND(VALUE(SUBSTITUTE(実質収支比率等に係る経年分析!H$48,"▲","-")),2)</f>
        <v>10.130000000000001</v>
      </c>
      <c r="E19" s="180">
        <f>ROUND(VALUE(SUBSTITUTE(実質収支比率等に係る経年分析!I$48,"▲","-")),2)</f>
        <v>10.89</v>
      </c>
      <c r="F19" s="180">
        <f>ROUND(VALUE(SUBSTITUTE(実質収支比率等に係る経年分析!J$48,"▲","-")),2)</f>
        <v>10.77</v>
      </c>
    </row>
    <row r="20" spans="1:11" x14ac:dyDescent="0.15">
      <c r="A20" s="180" t="s">
        <v>55</v>
      </c>
      <c r="B20" s="180">
        <f>ROUND(VALUE(SUBSTITUTE(実質収支比率等に係る経年分析!F$47,"▲","-")),2)</f>
        <v>47.48</v>
      </c>
      <c r="C20" s="180">
        <f>ROUND(VALUE(SUBSTITUTE(実質収支比率等に係る経年分析!G$47,"▲","-")),2)</f>
        <v>53.26</v>
      </c>
      <c r="D20" s="180">
        <f>ROUND(VALUE(SUBSTITUTE(実質収支比率等に係る経年分析!H$47,"▲","-")),2)</f>
        <v>53.85</v>
      </c>
      <c r="E20" s="180">
        <f>ROUND(VALUE(SUBSTITUTE(実質収支比率等に係る経年分析!I$47,"▲","-")),2)</f>
        <v>49.49</v>
      </c>
      <c r="F20" s="180">
        <f>ROUND(VALUE(SUBSTITUTE(実質収支比率等に係る経年分析!J$47,"▲","-")),2)</f>
        <v>43.18</v>
      </c>
    </row>
    <row r="21" spans="1:11" x14ac:dyDescent="0.15">
      <c r="A21" s="180" t="s">
        <v>56</v>
      </c>
      <c r="B21" s="180">
        <f>IF(ISNUMBER(VALUE(SUBSTITUTE(実質収支比率等に係る経年分析!F$49,"▲","-"))),ROUND(VALUE(SUBSTITUTE(実質収支比率等に係る経年分析!F$49,"▲","-")),2),NA())</f>
        <v>3.4</v>
      </c>
      <c r="C21" s="180">
        <f>IF(ISNUMBER(VALUE(SUBSTITUTE(実質収支比率等に係る経年分析!G$49,"▲","-"))),ROUND(VALUE(SUBSTITUTE(実質収支比率等に係る経年分析!G$49,"▲","-")),2),NA())</f>
        <v>-1.17</v>
      </c>
      <c r="D21" s="180">
        <f>IF(ISNUMBER(VALUE(SUBSTITUTE(実質収支比率等に係る経年分析!H$49,"▲","-"))),ROUND(VALUE(SUBSTITUTE(実質収支比率等に係る経年分析!H$49,"▲","-")),2),NA())</f>
        <v>-3.86</v>
      </c>
      <c r="E21" s="180">
        <f>IF(ISNUMBER(VALUE(SUBSTITUTE(実質収支比率等に係る経年分析!I$49,"▲","-"))),ROUND(VALUE(SUBSTITUTE(実質収支比率等に係る経年分析!I$49,"▲","-")),2),NA())</f>
        <v>-7.42</v>
      </c>
      <c r="F21" s="180">
        <f>IF(ISNUMBER(VALUE(SUBSTITUTE(実質収支比率等に係る経年分析!J$49,"▲","-"))),ROUND(VALUE(SUBSTITUTE(実質収支比率等に係る経年分析!J$49,"▲","-")),2),NA())</f>
        <v>-11.79</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26.66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18.16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16.579999999999998</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港湾整備事業特別会計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福祉サービス事業特別会計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2.85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2.83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2.2999999999999998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1.84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1.58</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1.47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0.83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1.72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1.58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1.75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10.34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9.1999999999999993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10.130000000000001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10.89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10.77</v>
      </c>
    </row>
    <row r="36" spans="1:16" x14ac:dyDescent="0.15">
      <c r="A36" s="181" t="str">
        <f>IF(連結実質赤字比率に係る赤字・黒字の構成分析!C$34="",NA(),連結実質赤字比率に係る赤字・黒字の構成分析!C$34)</f>
        <v>宅地造成事業特別会計</v>
      </c>
      <c r="B36" s="181">
        <f>IF(ROUND(VALUE(SUBSTITUTE(連結実質赤字比率に係る赤字・黒字の構成分析!F$34,"▲", "-")), 2) &lt; 0, ABS(ROUND(VALUE(SUBSTITUTE(連結実質赤字比率に係る赤字・黒字の構成分析!F$34,"▲", "-")), 2)), NA())</f>
        <v>0.05</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0.04</v>
      </c>
      <c r="E36" s="181" t="e">
        <f>IF(ROUND(VALUE(SUBSTITUTE(連結実質赤字比率に係る赤字・黒字の構成分析!G$34,"▲", "-")), 2) &gt;= 0, ABS(ROUND(VALUE(SUBSTITUTE(連結実質赤字比率に係る赤字・黒字の構成分析!G$34,"▲", "-")), 2)), NA())</f>
        <v>#N/A</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v>
      </c>
      <c r="J36" s="181">
        <f>IF(ROUND(VALUE(SUBSTITUTE(連結実質赤字比率に係る赤字・黒字の構成分析!J$34,"▲", "-")), 2) &lt; 0, ABS(ROUND(VALUE(SUBSTITUTE(連結実質赤字比率に係る赤字・黒字の構成分析!J$34,"▲", "-")), 2)), NA())</f>
        <v>0.01</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630</v>
      </c>
      <c r="E42" s="182"/>
      <c r="F42" s="182"/>
      <c r="G42" s="182">
        <f>'実質公債費比率（分子）の構造'!L$52</f>
        <v>661</v>
      </c>
      <c r="H42" s="182"/>
      <c r="I42" s="182"/>
      <c r="J42" s="182">
        <f>'実質公債費比率（分子）の構造'!M$52</f>
        <v>653</v>
      </c>
      <c r="K42" s="182"/>
      <c r="L42" s="182"/>
      <c r="M42" s="182">
        <f>'実質公債費比率（分子）の構造'!N$52</f>
        <v>709</v>
      </c>
      <c r="N42" s="182"/>
      <c r="O42" s="182"/>
      <c r="P42" s="182">
        <f>'実質公債費比率（分子）の構造'!O$52</f>
        <v>731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9</v>
      </c>
      <c r="C44" s="182"/>
      <c r="D44" s="182"/>
      <c r="E44" s="182">
        <f>'実質公債費比率（分子）の構造'!L$50</f>
        <v>6</v>
      </c>
      <c r="F44" s="182"/>
      <c r="G44" s="182"/>
      <c r="H44" s="182">
        <f>'実質公債費比率（分子）の構造'!M$50</f>
        <v>4</v>
      </c>
      <c r="I44" s="182"/>
      <c r="J44" s="182"/>
      <c r="K44" s="182">
        <f>'実質公債費比率（分子）の構造'!N$50</f>
        <v>3</v>
      </c>
      <c r="L44" s="182"/>
      <c r="M44" s="182"/>
      <c r="N44" s="182">
        <f>'実質公債費比率（分子）の構造'!O$50</f>
        <v>2</v>
      </c>
      <c r="O44" s="182"/>
      <c r="P44" s="182"/>
    </row>
    <row r="45" spans="1:16" x14ac:dyDescent="0.15">
      <c r="A45" s="182" t="s">
        <v>66</v>
      </c>
      <c r="B45" s="182">
        <f>'実質公債費比率（分子）の構造'!K$49</f>
        <v>37</v>
      </c>
      <c r="C45" s="182"/>
      <c r="D45" s="182"/>
      <c r="E45" s="182">
        <f>'実質公債費比率（分子）の構造'!L$49</f>
        <v>35</v>
      </c>
      <c r="F45" s="182"/>
      <c r="G45" s="182"/>
      <c r="H45" s="182">
        <f>'実質公債費比率（分子）の構造'!M$49</f>
        <v>58</v>
      </c>
      <c r="I45" s="182"/>
      <c r="J45" s="182"/>
      <c r="K45" s="182">
        <f>'実質公債費比率（分子）の構造'!N$49</f>
        <v>121</v>
      </c>
      <c r="L45" s="182"/>
      <c r="M45" s="182"/>
      <c r="N45" s="182">
        <f>'実質公債費比率（分子）の構造'!O$49</f>
        <v>113</v>
      </c>
      <c r="O45" s="182"/>
      <c r="P45" s="182"/>
    </row>
    <row r="46" spans="1:16" x14ac:dyDescent="0.15">
      <c r="A46" s="182" t="s">
        <v>67</v>
      </c>
      <c r="B46" s="182">
        <f>'実質公債費比率（分子）の構造'!K$48</f>
        <v>62</v>
      </c>
      <c r="C46" s="182"/>
      <c r="D46" s="182"/>
      <c r="E46" s="182">
        <f>'実質公債費比率（分子）の構造'!L$48</f>
        <v>19</v>
      </c>
      <c r="F46" s="182"/>
      <c r="G46" s="182"/>
      <c r="H46" s="182">
        <f>'実質公債費比率（分子）の構造'!M$48</f>
        <v>18</v>
      </c>
      <c r="I46" s="182"/>
      <c r="J46" s="182"/>
      <c r="K46" s="182">
        <f>'実質公債費比率（分子）の構造'!N$48</f>
        <v>15</v>
      </c>
      <c r="L46" s="182"/>
      <c r="M46" s="182"/>
      <c r="N46" s="182">
        <f>'実質公債費比率（分子）の構造'!O$48</f>
        <v>15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776</v>
      </c>
      <c r="C49" s="182"/>
      <c r="D49" s="182"/>
      <c r="E49" s="182">
        <f>'実質公債費比率（分子）の構造'!L$45</f>
        <v>864</v>
      </c>
      <c r="F49" s="182"/>
      <c r="G49" s="182"/>
      <c r="H49" s="182">
        <f>'実質公債費比率（分子）の構造'!M$45</f>
        <v>837</v>
      </c>
      <c r="I49" s="182"/>
      <c r="J49" s="182"/>
      <c r="K49" s="182">
        <f>'実質公債費比率（分子）の構造'!N$45</f>
        <v>904</v>
      </c>
      <c r="L49" s="182"/>
      <c r="M49" s="182"/>
      <c r="N49" s="182">
        <f>'実質公債費比率（分子）の構造'!O$45</f>
        <v>933</v>
      </c>
      <c r="O49" s="182"/>
      <c r="P49" s="182"/>
    </row>
    <row r="50" spans="1:16" x14ac:dyDescent="0.15">
      <c r="A50" s="182" t="s">
        <v>71</v>
      </c>
      <c r="B50" s="182" t="e">
        <f>NA()</f>
        <v>#N/A</v>
      </c>
      <c r="C50" s="182">
        <f>IF(ISNUMBER('実質公債費比率（分子）の構造'!K$53),'実質公債費比率（分子）の構造'!K$53,NA())</f>
        <v>254</v>
      </c>
      <c r="D50" s="182" t="e">
        <f>NA()</f>
        <v>#N/A</v>
      </c>
      <c r="E50" s="182" t="e">
        <f>NA()</f>
        <v>#N/A</v>
      </c>
      <c r="F50" s="182">
        <f>IF(ISNUMBER('実質公債費比率（分子）の構造'!L$53),'実質公債費比率（分子）の構造'!L$53,NA())</f>
        <v>263</v>
      </c>
      <c r="G50" s="182" t="e">
        <f>NA()</f>
        <v>#N/A</v>
      </c>
      <c r="H50" s="182" t="e">
        <f>NA()</f>
        <v>#N/A</v>
      </c>
      <c r="I50" s="182">
        <f>IF(ISNUMBER('実質公債費比率（分子）の構造'!M$53),'実質公債費比率（分子）の構造'!M$53,NA())</f>
        <v>264</v>
      </c>
      <c r="J50" s="182" t="e">
        <f>NA()</f>
        <v>#N/A</v>
      </c>
      <c r="K50" s="182" t="e">
        <f>NA()</f>
        <v>#N/A</v>
      </c>
      <c r="L50" s="182">
        <f>IF(ISNUMBER('実質公債費比率（分子）の構造'!N$53),'実質公債費比率（分子）の構造'!N$53,NA())</f>
        <v>334</v>
      </c>
      <c r="M50" s="182" t="e">
        <f>NA()</f>
        <v>#N/A</v>
      </c>
      <c r="N50" s="182" t="e">
        <f>NA()</f>
        <v>#N/A</v>
      </c>
      <c r="O50" s="182">
        <f>IF(ISNUMBER('実質公債費比率（分子）の構造'!O$53),'実質公債費比率（分子）の構造'!O$53,NA())</f>
        <v>332</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8435</v>
      </c>
      <c r="E56" s="181"/>
      <c r="F56" s="181"/>
      <c r="G56" s="181">
        <f>'将来負担比率（分子）の構造'!J$52</f>
        <v>8432</v>
      </c>
      <c r="H56" s="181"/>
      <c r="I56" s="181"/>
      <c r="J56" s="181">
        <f>'将来負担比率（分子）の構造'!K$52</f>
        <v>8403</v>
      </c>
      <c r="K56" s="181"/>
      <c r="L56" s="181"/>
      <c r="M56" s="181">
        <f>'将来負担比率（分子）の構造'!L$52</f>
        <v>8427</v>
      </c>
      <c r="N56" s="181"/>
      <c r="O56" s="181"/>
      <c r="P56" s="181">
        <f>'将来負担比率（分子）の構造'!M$52</f>
        <v>9353</v>
      </c>
    </row>
    <row r="57" spans="1:16" x14ac:dyDescent="0.15">
      <c r="A57" s="181" t="s">
        <v>42</v>
      </c>
      <c r="B57" s="181"/>
      <c r="C57" s="181"/>
      <c r="D57" s="181">
        <f>'将来負担比率（分子）の構造'!I$51</f>
        <v>115</v>
      </c>
      <c r="E57" s="181"/>
      <c r="F57" s="181"/>
      <c r="G57" s="181">
        <f>'将来負担比率（分子）の構造'!J$51</f>
        <v>128</v>
      </c>
      <c r="H57" s="181"/>
      <c r="I57" s="181"/>
      <c r="J57" s="181">
        <f>'将来負担比率（分子）の構造'!K$51</f>
        <v>189</v>
      </c>
      <c r="K57" s="181"/>
      <c r="L57" s="181"/>
      <c r="M57" s="181">
        <f>'将来負担比率（分子）の構造'!L$51</f>
        <v>332</v>
      </c>
      <c r="N57" s="181"/>
      <c r="O57" s="181"/>
      <c r="P57" s="181">
        <f>'将来負担比率（分子）の構造'!M$51</f>
        <v>562</v>
      </c>
    </row>
    <row r="58" spans="1:16" x14ac:dyDescent="0.15">
      <c r="A58" s="181" t="s">
        <v>41</v>
      </c>
      <c r="B58" s="181"/>
      <c r="C58" s="181"/>
      <c r="D58" s="181">
        <f>'将来負担比率（分子）の構造'!I$50</f>
        <v>3031</v>
      </c>
      <c r="E58" s="181"/>
      <c r="F58" s="181"/>
      <c r="G58" s="181">
        <f>'将来負担比率（分子）の構造'!J$50</f>
        <v>3479</v>
      </c>
      <c r="H58" s="181"/>
      <c r="I58" s="181"/>
      <c r="J58" s="181">
        <f>'将来負担比率（分子）の構造'!K$50</f>
        <v>3611</v>
      </c>
      <c r="K58" s="181"/>
      <c r="L58" s="181"/>
      <c r="M58" s="181">
        <f>'将来負担比率（分子）の構造'!L$50</f>
        <v>3586</v>
      </c>
      <c r="N58" s="181"/>
      <c r="O58" s="181"/>
      <c r="P58" s="181">
        <f>'将来負担比率（分子）の構造'!M$50</f>
        <v>3577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1624</v>
      </c>
      <c r="C62" s="181"/>
      <c r="D62" s="181"/>
      <c r="E62" s="181">
        <f>'将来負担比率（分子）の構造'!J$45</f>
        <v>1602</v>
      </c>
      <c r="F62" s="181"/>
      <c r="G62" s="181"/>
      <c r="H62" s="181">
        <f>'将来負担比率（分子）の構造'!K$45</f>
        <v>1447</v>
      </c>
      <c r="I62" s="181"/>
      <c r="J62" s="181"/>
      <c r="K62" s="181">
        <f>'将来負担比率（分子）の構造'!L$45</f>
        <v>1381</v>
      </c>
      <c r="L62" s="181"/>
      <c r="M62" s="181"/>
      <c r="N62" s="181">
        <f>'将来負担比率（分子）の構造'!M$45</f>
        <v>1280</v>
      </c>
      <c r="O62" s="181"/>
      <c r="P62" s="181"/>
    </row>
    <row r="63" spans="1:16" x14ac:dyDescent="0.15">
      <c r="A63" s="181" t="s">
        <v>34</v>
      </c>
      <c r="B63" s="181">
        <f>'将来負担比率（分子）の構造'!I$44</f>
        <v>1820</v>
      </c>
      <c r="C63" s="181"/>
      <c r="D63" s="181"/>
      <c r="E63" s="181">
        <f>'将来負担比率（分子）の構造'!J$44</f>
        <v>1819</v>
      </c>
      <c r="F63" s="181"/>
      <c r="G63" s="181"/>
      <c r="H63" s="181">
        <f>'将来負担比率（分子）の構造'!K$44</f>
        <v>1765</v>
      </c>
      <c r="I63" s="181"/>
      <c r="J63" s="181"/>
      <c r="K63" s="181">
        <f>'将来負担比率（分子）の構造'!L$44</f>
        <v>1606</v>
      </c>
      <c r="L63" s="181"/>
      <c r="M63" s="181"/>
      <c r="N63" s="181">
        <f>'将来負担比率（分子）の構造'!M$44</f>
        <v>1182</v>
      </c>
      <c r="O63" s="181"/>
      <c r="P63" s="181"/>
    </row>
    <row r="64" spans="1:16" x14ac:dyDescent="0.15">
      <c r="A64" s="181" t="s">
        <v>33</v>
      </c>
      <c r="B64" s="181">
        <f>'将来負担比率（分子）の構造'!I$43</f>
        <v>523</v>
      </c>
      <c r="C64" s="181"/>
      <c r="D64" s="181"/>
      <c r="E64" s="181">
        <f>'将来負担比率（分子）の構造'!J$43</f>
        <v>137</v>
      </c>
      <c r="F64" s="181"/>
      <c r="G64" s="181"/>
      <c r="H64" s="181">
        <f>'将来負担比率（分子）の構造'!K$43</f>
        <v>102</v>
      </c>
      <c r="I64" s="181"/>
      <c r="J64" s="181"/>
      <c r="K64" s="181">
        <f>'将来負担比率（分子）の構造'!L$43</f>
        <v>53</v>
      </c>
      <c r="L64" s="181"/>
      <c r="M64" s="181"/>
      <c r="N64" s="181">
        <f>'将来負担比率（分子）の構造'!M$43</f>
        <v>40</v>
      </c>
      <c r="O64" s="181"/>
      <c r="P64" s="181"/>
    </row>
    <row r="65" spans="1:16" x14ac:dyDescent="0.15">
      <c r="A65" s="181" t="s">
        <v>32</v>
      </c>
      <c r="B65" s="181">
        <f>'将来負担比率（分子）の構造'!I$42</f>
        <v>227</v>
      </c>
      <c r="C65" s="181"/>
      <c r="D65" s="181"/>
      <c r="E65" s="181">
        <f>'将来負担比率（分子）の構造'!J$42</f>
        <v>221</v>
      </c>
      <c r="F65" s="181"/>
      <c r="G65" s="181"/>
      <c r="H65" s="181">
        <f>'将来負担比率（分子）の構造'!K$42</f>
        <v>218</v>
      </c>
      <c r="I65" s="181"/>
      <c r="J65" s="181"/>
      <c r="K65" s="181">
        <f>'将来負担比率（分子）の構造'!L$42</f>
        <v>216</v>
      </c>
      <c r="L65" s="181"/>
      <c r="M65" s="181"/>
      <c r="N65" s="181">
        <f>'将来負担比率（分子）の構造'!M$42</f>
        <v>214</v>
      </c>
      <c r="O65" s="181"/>
      <c r="P65" s="181"/>
    </row>
    <row r="66" spans="1:16" x14ac:dyDescent="0.15">
      <c r="A66" s="181" t="s">
        <v>31</v>
      </c>
      <c r="B66" s="181">
        <f>'将来負担比率（分子）の構造'!I$41</f>
        <v>9221</v>
      </c>
      <c r="C66" s="181"/>
      <c r="D66" s="181"/>
      <c r="E66" s="181">
        <f>'将来負担比率（分子）の構造'!J$41</f>
        <v>9556</v>
      </c>
      <c r="F66" s="181"/>
      <c r="G66" s="181"/>
      <c r="H66" s="181">
        <f>'将来負担比率（分子）の構造'!K$41</f>
        <v>9673</v>
      </c>
      <c r="I66" s="181"/>
      <c r="J66" s="181"/>
      <c r="K66" s="181">
        <f>'将来負担比率（分子）の構造'!L$41</f>
        <v>10307</v>
      </c>
      <c r="L66" s="181"/>
      <c r="M66" s="181"/>
      <c r="N66" s="181">
        <f>'将来負担比率（分子）の構造'!M$41</f>
        <v>11335</v>
      </c>
      <c r="O66" s="181"/>
      <c r="P66" s="181"/>
    </row>
    <row r="67" spans="1:16" x14ac:dyDescent="0.15">
      <c r="A67" s="181" t="s">
        <v>75</v>
      </c>
      <c r="B67" s="181" t="e">
        <f>NA()</f>
        <v>#N/A</v>
      </c>
      <c r="C67" s="181">
        <f>IF(ISNUMBER('将来負担比率（分子）の構造'!I$53), IF('将来負担比率（分子）の構造'!I$53 &lt; 0, 0, '将来負担比率（分子）の構造'!I$53), NA())</f>
        <v>1834</v>
      </c>
      <c r="D67" s="181" t="e">
        <f>NA()</f>
        <v>#N/A</v>
      </c>
      <c r="E67" s="181" t="e">
        <f>NA()</f>
        <v>#N/A</v>
      </c>
      <c r="F67" s="181">
        <f>IF(ISNUMBER('将来負担比率（分子）の構造'!J$53), IF('将来負担比率（分子）の構造'!J$53 &lt; 0, 0, '将来負担比率（分子）の構造'!J$53), NA())</f>
        <v>1296</v>
      </c>
      <c r="G67" s="181" t="e">
        <f>NA()</f>
        <v>#N/A</v>
      </c>
      <c r="H67" s="181" t="e">
        <f>NA()</f>
        <v>#N/A</v>
      </c>
      <c r="I67" s="181">
        <f>IF(ISNUMBER('将来負担比率（分子）の構造'!K$53), IF('将来負担比率（分子）の構造'!K$53 &lt; 0, 0, '将来負担比率（分子）の構造'!K$53), NA())</f>
        <v>1002</v>
      </c>
      <c r="J67" s="181" t="e">
        <f>NA()</f>
        <v>#N/A</v>
      </c>
      <c r="K67" s="181" t="e">
        <f>NA()</f>
        <v>#N/A</v>
      </c>
      <c r="L67" s="181">
        <f>IF(ISNUMBER('将来負担比率（分子）の構造'!L$53), IF('将来負担比率（分子）の構造'!L$53 &lt; 0, 0, '将来負担比率（分子）の構造'!L$53), NA())</f>
        <v>1218</v>
      </c>
      <c r="M67" s="181" t="e">
        <f>NA()</f>
        <v>#N/A</v>
      </c>
      <c r="N67" s="181" t="e">
        <f>NA()</f>
        <v>#N/A</v>
      </c>
      <c r="O67" s="181">
        <f>IF(ISNUMBER('将来負担比率（分子）の構造'!M$53), IF('将来負担比率（分子）の構造'!M$53 &lt; 0, 0, '将来負担比率（分子）の構造'!M$53), NA())</f>
        <v>559</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2509</v>
      </c>
      <c r="C72" s="185">
        <f>基金残高に係る経年分析!G55</f>
        <v>2348</v>
      </c>
      <c r="D72" s="185">
        <f>基金残高に係る経年分析!H55</f>
        <v>2051</v>
      </c>
    </row>
    <row r="73" spans="1:16" x14ac:dyDescent="0.15">
      <c r="A73" s="184" t="s">
        <v>78</v>
      </c>
      <c r="B73" s="185">
        <f>基金残高に係る経年分析!F56</f>
        <v>10</v>
      </c>
      <c r="C73" s="185">
        <f>基金残高に係る経年分析!G56</f>
        <v>10</v>
      </c>
      <c r="D73" s="185">
        <f>基金残高に係る経年分析!H56</f>
        <v>11</v>
      </c>
    </row>
    <row r="74" spans="1:16" x14ac:dyDescent="0.15">
      <c r="A74" s="184" t="s">
        <v>79</v>
      </c>
      <c r="B74" s="185">
        <f>基金残高に係る経年分析!F57</f>
        <v>878</v>
      </c>
      <c r="C74" s="185">
        <f>基金残高に係る経年分析!G57</f>
        <v>942</v>
      </c>
      <c r="D74" s="185">
        <f>基金残高に係る経年分析!H57</f>
        <v>1178</v>
      </c>
    </row>
  </sheetData>
  <sheetProtection algorithmName="SHA-512" hashValue="Xim15BcjQrYX9YadUi84XV7H2au3R/p940Nl0NGBCWFH0JoLaepmCiB+7mcg6XXg7MpH6lI0IN5zQRpiv9rhow==" saltValue="CRXvTAJf7Ao58X2OUQnYL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212</v>
      </c>
      <c r="DI1" s="660"/>
      <c r="DJ1" s="660"/>
      <c r="DK1" s="660"/>
      <c r="DL1" s="660"/>
      <c r="DM1" s="660"/>
      <c r="DN1" s="661"/>
      <c r="DO1" s="226"/>
      <c r="DP1" s="659" t="s">
        <v>213</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217</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218</v>
      </c>
      <c r="S4" s="663"/>
      <c r="T4" s="663"/>
      <c r="U4" s="663"/>
      <c r="V4" s="663"/>
      <c r="W4" s="663"/>
      <c r="X4" s="663"/>
      <c r="Y4" s="664"/>
      <c r="Z4" s="662" t="s">
        <v>219</v>
      </c>
      <c r="AA4" s="663"/>
      <c r="AB4" s="663"/>
      <c r="AC4" s="664"/>
      <c r="AD4" s="662" t="s">
        <v>220</v>
      </c>
      <c r="AE4" s="663"/>
      <c r="AF4" s="663"/>
      <c r="AG4" s="663"/>
      <c r="AH4" s="663"/>
      <c r="AI4" s="663"/>
      <c r="AJ4" s="663"/>
      <c r="AK4" s="664"/>
      <c r="AL4" s="662" t="s">
        <v>219</v>
      </c>
      <c r="AM4" s="663"/>
      <c r="AN4" s="663"/>
      <c r="AO4" s="664"/>
      <c r="AP4" s="668" t="s">
        <v>221</v>
      </c>
      <c r="AQ4" s="668"/>
      <c r="AR4" s="668"/>
      <c r="AS4" s="668"/>
      <c r="AT4" s="668"/>
      <c r="AU4" s="668"/>
      <c r="AV4" s="668"/>
      <c r="AW4" s="668"/>
      <c r="AX4" s="668"/>
      <c r="AY4" s="668"/>
      <c r="AZ4" s="668"/>
      <c r="BA4" s="668"/>
      <c r="BB4" s="668"/>
      <c r="BC4" s="668"/>
      <c r="BD4" s="668"/>
      <c r="BE4" s="668"/>
      <c r="BF4" s="668"/>
      <c r="BG4" s="668" t="s">
        <v>222</v>
      </c>
      <c r="BH4" s="668"/>
      <c r="BI4" s="668"/>
      <c r="BJ4" s="668"/>
      <c r="BK4" s="668"/>
      <c r="BL4" s="668"/>
      <c r="BM4" s="668"/>
      <c r="BN4" s="668"/>
      <c r="BO4" s="668" t="s">
        <v>219</v>
      </c>
      <c r="BP4" s="668"/>
      <c r="BQ4" s="668"/>
      <c r="BR4" s="668"/>
      <c r="BS4" s="668" t="s">
        <v>223</v>
      </c>
      <c r="BT4" s="668"/>
      <c r="BU4" s="668"/>
      <c r="BV4" s="668"/>
      <c r="BW4" s="668"/>
      <c r="BX4" s="668"/>
      <c r="BY4" s="668"/>
      <c r="BZ4" s="668"/>
      <c r="CA4" s="668"/>
      <c r="CB4" s="668"/>
      <c r="CD4" s="665" t="s">
        <v>224</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225</v>
      </c>
      <c r="C5" s="670"/>
      <c r="D5" s="670"/>
      <c r="E5" s="670"/>
      <c r="F5" s="670"/>
      <c r="G5" s="670"/>
      <c r="H5" s="670"/>
      <c r="I5" s="670"/>
      <c r="J5" s="670"/>
      <c r="K5" s="670"/>
      <c r="L5" s="670"/>
      <c r="M5" s="670"/>
      <c r="N5" s="670"/>
      <c r="O5" s="670"/>
      <c r="P5" s="670"/>
      <c r="Q5" s="671"/>
      <c r="R5" s="672">
        <v>1562269</v>
      </c>
      <c r="S5" s="673"/>
      <c r="T5" s="673"/>
      <c r="U5" s="673"/>
      <c r="V5" s="673"/>
      <c r="W5" s="673"/>
      <c r="X5" s="673"/>
      <c r="Y5" s="674"/>
      <c r="Z5" s="675">
        <v>15.7</v>
      </c>
      <c r="AA5" s="675"/>
      <c r="AB5" s="675"/>
      <c r="AC5" s="675"/>
      <c r="AD5" s="676">
        <v>1562269</v>
      </c>
      <c r="AE5" s="676"/>
      <c r="AF5" s="676"/>
      <c r="AG5" s="676"/>
      <c r="AH5" s="676"/>
      <c r="AI5" s="676"/>
      <c r="AJ5" s="676"/>
      <c r="AK5" s="676"/>
      <c r="AL5" s="677">
        <v>34.1</v>
      </c>
      <c r="AM5" s="678"/>
      <c r="AN5" s="678"/>
      <c r="AO5" s="679"/>
      <c r="AP5" s="669" t="s">
        <v>226</v>
      </c>
      <c r="AQ5" s="670"/>
      <c r="AR5" s="670"/>
      <c r="AS5" s="670"/>
      <c r="AT5" s="670"/>
      <c r="AU5" s="670"/>
      <c r="AV5" s="670"/>
      <c r="AW5" s="670"/>
      <c r="AX5" s="670"/>
      <c r="AY5" s="670"/>
      <c r="AZ5" s="670"/>
      <c r="BA5" s="670"/>
      <c r="BB5" s="670"/>
      <c r="BC5" s="670"/>
      <c r="BD5" s="670"/>
      <c r="BE5" s="670"/>
      <c r="BF5" s="671"/>
      <c r="BG5" s="683">
        <v>1526515</v>
      </c>
      <c r="BH5" s="684"/>
      <c r="BI5" s="684"/>
      <c r="BJ5" s="684"/>
      <c r="BK5" s="684"/>
      <c r="BL5" s="684"/>
      <c r="BM5" s="684"/>
      <c r="BN5" s="685"/>
      <c r="BO5" s="686">
        <v>97.7</v>
      </c>
      <c r="BP5" s="686"/>
      <c r="BQ5" s="686"/>
      <c r="BR5" s="686"/>
      <c r="BS5" s="687" t="s">
        <v>227</v>
      </c>
      <c r="BT5" s="687"/>
      <c r="BU5" s="687"/>
      <c r="BV5" s="687"/>
      <c r="BW5" s="687"/>
      <c r="BX5" s="687"/>
      <c r="BY5" s="687"/>
      <c r="BZ5" s="687"/>
      <c r="CA5" s="687"/>
      <c r="CB5" s="691"/>
      <c r="CD5" s="665" t="s">
        <v>221</v>
      </c>
      <c r="CE5" s="666"/>
      <c r="CF5" s="666"/>
      <c r="CG5" s="666"/>
      <c r="CH5" s="666"/>
      <c r="CI5" s="666"/>
      <c r="CJ5" s="666"/>
      <c r="CK5" s="666"/>
      <c r="CL5" s="666"/>
      <c r="CM5" s="666"/>
      <c r="CN5" s="666"/>
      <c r="CO5" s="666"/>
      <c r="CP5" s="666"/>
      <c r="CQ5" s="667"/>
      <c r="CR5" s="665" t="s">
        <v>228</v>
      </c>
      <c r="CS5" s="666"/>
      <c r="CT5" s="666"/>
      <c r="CU5" s="666"/>
      <c r="CV5" s="666"/>
      <c r="CW5" s="666"/>
      <c r="CX5" s="666"/>
      <c r="CY5" s="667"/>
      <c r="CZ5" s="665" t="s">
        <v>219</v>
      </c>
      <c r="DA5" s="666"/>
      <c r="DB5" s="666"/>
      <c r="DC5" s="667"/>
      <c r="DD5" s="665" t="s">
        <v>229</v>
      </c>
      <c r="DE5" s="666"/>
      <c r="DF5" s="666"/>
      <c r="DG5" s="666"/>
      <c r="DH5" s="666"/>
      <c r="DI5" s="666"/>
      <c r="DJ5" s="666"/>
      <c r="DK5" s="666"/>
      <c r="DL5" s="666"/>
      <c r="DM5" s="666"/>
      <c r="DN5" s="666"/>
      <c r="DO5" s="666"/>
      <c r="DP5" s="667"/>
      <c r="DQ5" s="665" t="s">
        <v>230</v>
      </c>
      <c r="DR5" s="666"/>
      <c r="DS5" s="666"/>
      <c r="DT5" s="666"/>
      <c r="DU5" s="666"/>
      <c r="DV5" s="666"/>
      <c r="DW5" s="666"/>
      <c r="DX5" s="666"/>
      <c r="DY5" s="666"/>
      <c r="DZ5" s="666"/>
      <c r="EA5" s="666"/>
      <c r="EB5" s="666"/>
      <c r="EC5" s="667"/>
    </row>
    <row r="6" spans="2:143" ht="11.25" customHeight="1" x14ac:dyDescent="0.15">
      <c r="B6" s="680" t="s">
        <v>231</v>
      </c>
      <c r="C6" s="681"/>
      <c r="D6" s="681"/>
      <c r="E6" s="681"/>
      <c r="F6" s="681"/>
      <c r="G6" s="681"/>
      <c r="H6" s="681"/>
      <c r="I6" s="681"/>
      <c r="J6" s="681"/>
      <c r="K6" s="681"/>
      <c r="L6" s="681"/>
      <c r="M6" s="681"/>
      <c r="N6" s="681"/>
      <c r="O6" s="681"/>
      <c r="P6" s="681"/>
      <c r="Q6" s="682"/>
      <c r="R6" s="683">
        <v>58980</v>
      </c>
      <c r="S6" s="684"/>
      <c r="T6" s="684"/>
      <c r="U6" s="684"/>
      <c r="V6" s="684"/>
      <c r="W6" s="684"/>
      <c r="X6" s="684"/>
      <c r="Y6" s="685"/>
      <c r="Z6" s="686">
        <v>0.6</v>
      </c>
      <c r="AA6" s="686"/>
      <c r="AB6" s="686"/>
      <c r="AC6" s="686"/>
      <c r="AD6" s="687">
        <v>58980</v>
      </c>
      <c r="AE6" s="687"/>
      <c r="AF6" s="687"/>
      <c r="AG6" s="687"/>
      <c r="AH6" s="687"/>
      <c r="AI6" s="687"/>
      <c r="AJ6" s="687"/>
      <c r="AK6" s="687"/>
      <c r="AL6" s="688">
        <v>1.3</v>
      </c>
      <c r="AM6" s="689"/>
      <c r="AN6" s="689"/>
      <c r="AO6" s="690"/>
      <c r="AP6" s="680" t="s">
        <v>232</v>
      </c>
      <c r="AQ6" s="681"/>
      <c r="AR6" s="681"/>
      <c r="AS6" s="681"/>
      <c r="AT6" s="681"/>
      <c r="AU6" s="681"/>
      <c r="AV6" s="681"/>
      <c r="AW6" s="681"/>
      <c r="AX6" s="681"/>
      <c r="AY6" s="681"/>
      <c r="AZ6" s="681"/>
      <c r="BA6" s="681"/>
      <c r="BB6" s="681"/>
      <c r="BC6" s="681"/>
      <c r="BD6" s="681"/>
      <c r="BE6" s="681"/>
      <c r="BF6" s="682"/>
      <c r="BG6" s="683">
        <v>1526515</v>
      </c>
      <c r="BH6" s="684"/>
      <c r="BI6" s="684"/>
      <c r="BJ6" s="684"/>
      <c r="BK6" s="684"/>
      <c r="BL6" s="684"/>
      <c r="BM6" s="684"/>
      <c r="BN6" s="685"/>
      <c r="BO6" s="686">
        <v>97.7</v>
      </c>
      <c r="BP6" s="686"/>
      <c r="BQ6" s="686"/>
      <c r="BR6" s="686"/>
      <c r="BS6" s="687" t="s">
        <v>233</v>
      </c>
      <c r="BT6" s="687"/>
      <c r="BU6" s="687"/>
      <c r="BV6" s="687"/>
      <c r="BW6" s="687"/>
      <c r="BX6" s="687"/>
      <c r="BY6" s="687"/>
      <c r="BZ6" s="687"/>
      <c r="CA6" s="687"/>
      <c r="CB6" s="691"/>
      <c r="CD6" s="694" t="s">
        <v>234</v>
      </c>
      <c r="CE6" s="695"/>
      <c r="CF6" s="695"/>
      <c r="CG6" s="695"/>
      <c r="CH6" s="695"/>
      <c r="CI6" s="695"/>
      <c r="CJ6" s="695"/>
      <c r="CK6" s="695"/>
      <c r="CL6" s="695"/>
      <c r="CM6" s="695"/>
      <c r="CN6" s="695"/>
      <c r="CO6" s="695"/>
      <c r="CP6" s="695"/>
      <c r="CQ6" s="696"/>
      <c r="CR6" s="683">
        <v>80784</v>
      </c>
      <c r="CS6" s="684"/>
      <c r="CT6" s="684"/>
      <c r="CU6" s="684"/>
      <c r="CV6" s="684"/>
      <c r="CW6" s="684"/>
      <c r="CX6" s="684"/>
      <c r="CY6" s="685"/>
      <c r="CZ6" s="677">
        <v>0.9</v>
      </c>
      <c r="DA6" s="678"/>
      <c r="DB6" s="678"/>
      <c r="DC6" s="697"/>
      <c r="DD6" s="692" t="s">
        <v>233</v>
      </c>
      <c r="DE6" s="684"/>
      <c r="DF6" s="684"/>
      <c r="DG6" s="684"/>
      <c r="DH6" s="684"/>
      <c r="DI6" s="684"/>
      <c r="DJ6" s="684"/>
      <c r="DK6" s="684"/>
      <c r="DL6" s="684"/>
      <c r="DM6" s="684"/>
      <c r="DN6" s="684"/>
      <c r="DO6" s="684"/>
      <c r="DP6" s="685"/>
      <c r="DQ6" s="692">
        <v>80784</v>
      </c>
      <c r="DR6" s="684"/>
      <c r="DS6" s="684"/>
      <c r="DT6" s="684"/>
      <c r="DU6" s="684"/>
      <c r="DV6" s="684"/>
      <c r="DW6" s="684"/>
      <c r="DX6" s="684"/>
      <c r="DY6" s="684"/>
      <c r="DZ6" s="684"/>
      <c r="EA6" s="684"/>
      <c r="EB6" s="684"/>
      <c r="EC6" s="693"/>
    </row>
    <row r="7" spans="2:143" ht="11.25" customHeight="1" x14ac:dyDescent="0.15">
      <c r="B7" s="680" t="s">
        <v>235</v>
      </c>
      <c r="C7" s="681"/>
      <c r="D7" s="681"/>
      <c r="E7" s="681"/>
      <c r="F7" s="681"/>
      <c r="G7" s="681"/>
      <c r="H7" s="681"/>
      <c r="I7" s="681"/>
      <c r="J7" s="681"/>
      <c r="K7" s="681"/>
      <c r="L7" s="681"/>
      <c r="M7" s="681"/>
      <c r="N7" s="681"/>
      <c r="O7" s="681"/>
      <c r="P7" s="681"/>
      <c r="Q7" s="682"/>
      <c r="R7" s="683">
        <v>2056</v>
      </c>
      <c r="S7" s="684"/>
      <c r="T7" s="684"/>
      <c r="U7" s="684"/>
      <c r="V7" s="684"/>
      <c r="W7" s="684"/>
      <c r="X7" s="684"/>
      <c r="Y7" s="685"/>
      <c r="Z7" s="686">
        <v>0</v>
      </c>
      <c r="AA7" s="686"/>
      <c r="AB7" s="686"/>
      <c r="AC7" s="686"/>
      <c r="AD7" s="687">
        <v>2056</v>
      </c>
      <c r="AE7" s="687"/>
      <c r="AF7" s="687"/>
      <c r="AG7" s="687"/>
      <c r="AH7" s="687"/>
      <c r="AI7" s="687"/>
      <c r="AJ7" s="687"/>
      <c r="AK7" s="687"/>
      <c r="AL7" s="688">
        <v>0</v>
      </c>
      <c r="AM7" s="689"/>
      <c r="AN7" s="689"/>
      <c r="AO7" s="690"/>
      <c r="AP7" s="680" t="s">
        <v>236</v>
      </c>
      <c r="AQ7" s="681"/>
      <c r="AR7" s="681"/>
      <c r="AS7" s="681"/>
      <c r="AT7" s="681"/>
      <c r="AU7" s="681"/>
      <c r="AV7" s="681"/>
      <c r="AW7" s="681"/>
      <c r="AX7" s="681"/>
      <c r="AY7" s="681"/>
      <c r="AZ7" s="681"/>
      <c r="BA7" s="681"/>
      <c r="BB7" s="681"/>
      <c r="BC7" s="681"/>
      <c r="BD7" s="681"/>
      <c r="BE7" s="681"/>
      <c r="BF7" s="682"/>
      <c r="BG7" s="683">
        <v>666062</v>
      </c>
      <c r="BH7" s="684"/>
      <c r="BI7" s="684"/>
      <c r="BJ7" s="684"/>
      <c r="BK7" s="684"/>
      <c r="BL7" s="684"/>
      <c r="BM7" s="684"/>
      <c r="BN7" s="685"/>
      <c r="BO7" s="686">
        <v>42.6</v>
      </c>
      <c r="BP7" s="686"/>
      <c r="BQ7" s="686"/>
      <c r="BR7" s="686"/>
      <c r="BS7" s="687" t="s">
        <v>174</v>
      </c>
      <c r="BT7" s="687"/>
      <c r="BU7" s="687"/>
      <c r="BV7" s="687"/>
      <c r="BW7" s="687"/>
      <c r="BX7" s="687"/>
      <c r="BY7" s="687"/>
      <c r="BZ7" s="687"/>
      <c r="CA7" s="687"/>
      <c r="CB7" s="691"/>
      <c r="CD7" s="698" t="s">
        <v>237</v>
      </c>
      <c r="CE7" s="699"/>
      <c r="CF7" s="699"/>
      <c r="CG7" s="699"/>
      <c r="CH7" s="699"/>
      <c r="CI7" s="699"/>
      <c r="CJ7" s="699"/>
      <c r="CK7" s="699"/>
      <c r="CL7" s="699"/>
      <c r="CM7" s="699"/>
      <c r="CN7" s="699"/>
      <c r="CO7" s="699"/>
      <c r="CP7" s="699"/>
      <c r="CQ7" s="700"/>
      <c r="CR7" s="683">
        <v>1533390</v>
      </c>
      <c r="CS7" s="684"/>
      <c r="CT7" s="684"/>
      <c r="CU7" s="684"/>
      <c r="CV7" s="684"/>
      <c r="CW7" s="684"/>
      <c r="CX7" s="684"/>
      <c r="CY7" s="685"/>
      <c r="CZ7" s="686">
        <v>16.399999999999999</v>
      </c>
      <c r="DA7" s="686"/>
      <c r="DB7" s="686"/>
      <c r="DC7" s="686"/>
      <c r="DD7" s="692">
        <v>386415</v>
      </c>
      <c r="DE7" s="684"/>
      <c r="DF7" s="684"/>
      <c r="DG7" s="684"/>
      <c r="DH7" s="684"/>
      <c r="DI7" s="684"/>
      <c r="DJ7" s="684"/>
      <c r="DK7" s="684"/>
      <c r="DL7" s="684"/>
      <c r="DM7" s="684"/>
      <c r="DN7" s="684"/>
      <c r="DO7" s="684"/>
      <c r="DP7" s="685"/>
      <c r="DQ7" s="692">
        <v>958288</v>
      </c>
      <c r="DR7" s="684"/>
      <c r="DS7" s="684"/>
      <c r="DT7" s="684"/>
      <c r="DU7" s="684"/>
      <c r="DV7" s="684"/>
      <c r="DW7" s="684"/>
      <c r="DX7" s="684"/>
      <c r="DY7" s="684"/>
      <c r="DZ7" s="684"/>
      <c r="EA7" s="684"/>
      <c r="EB7" s="684"/>
      <c r="EC7" s="693"/>
    </row>
    <row r="8" spans="2:143" ht="11.25" customHeight="1" x14ac:dyDescent="0.15">
      <c r="B8" s="680" t="s">
        <v>238</v>
      </c>
      <c r="C8" s="681"/>
      <c r="D8" s="681"/>
      <c r="E8" s="681"/>
      <c r="F8" s="681"/>
      <c r="G8" s="681"/>
      <c r="H8" s="681"/>
      <c r="I8" s="681"/>
      <c r="J8" s="681"/>
      <c r="K8" s="681"/>
      <c r="L8" s="681"/>
      <c r="M8" s="681"/>
      <c r="N8" s="681"/>
      <c r="O8" s="681"/>
      <c r="P8" s="681"/>
      <c r="Q8" s="682"/>
      <c r="R8" s="683">
        <v>8900</v>
      </c>
      <c r="S8" s="684"/>
      <c r="T8" s="684"/>
      <c r="U8" s="684"/>
      <c r="V8" s="684"/>
      <c r="W8" s="684"/>
      <c r="X8" s="684"/>
      <c r="Y8" s="685"/>
      <c r="Z8" s="686">
        <v>0.1</v>
      </c>
      <c r="AA8" s="686"/>
      <c r="AB8" s="686"/>
      <c r="AC8" s="686"/>
      <c r="AD8" s="687">
        <v>8900</v>
      </c>
      <c r="AE8" s="687"/>
      <c r="AF8" s="687"/>
      <c r="AG8" s="687"/>
      <c r="AH8" s="687"/>
      <c r="AI8" s="687"/>
      <c r="AJ8" s="687"/>
      <c r="AK8" s="687"/>
      <c r="AL8" s="688">
        <v>0.2</v>
      </c>
      <c r="AM8" s="689"/>
      <c r="AN8" s="689"/>
      <c r="AO8" s="690"/>
      <c r="AP8" s="680" t="s">
        <v>239</v>
      </c>
      <c r="AQ8" s="681"/>
      <c r="AR8" s="681"/>
      <c r="AS8" s="681"/>
      <c r="AT8" s="681"/>
      <c r="AU8" s="681"/>
      <c r="AV8" s="681"/>
      <c r="AW8" s="681"/>
      <c r="AX8" s="681"/>
      <c r="AY8" s="681"/>
      <c r="AZ8" s="681"/>
      <c r="BA8" s="681"/>
      <c r="BB8" s="681"/>
      <c r="BC8" s="681"/>
      <c r="BD8" s="681"/>
      <c r="BE8" s="681"/>
      <c r="BF8" s="682"/>
      <c r="BG8" s="683">
        <v>24562</v>
      </c>
      <c r="BH8" s="684"/>
      <c r="BI8" s="684"/>
      <c r="BJ8" s="684"/>
      <c r="BK8" s="684"/>
      <c r="BL8" s="684"/>
      <c r="BM8" s="684"/>
      <c r="BN8" s="685"/>
      <c r="BO8" s="686">
        <v>1.6</v>
      </c>
      <c r="BP8" s="686"/>
      <c r="BQ8" s="686"/>
      <c r="BR8" s="686"/>
      <c r="BS8" s="692" t="s">
        <v>174</v>
      </c>
      <c r="BT8" s="684"/>
      <c r="BU8" s="684"/>
      <c r="BV8" s="684"/>
      <c r="BW8" s="684"/>
      <c r="BX8" s="684"/>
      <c r="BY8" s="684"/>
      <c r="BZ8" s="684"/>
      <c r="CA8" s="684"/>
      <c r="CB8" s="693"/>
      <c r="CD8" s="698" t="s">
        <v>240</v>
      </c>
      <c r="CE8" s="699"/>
      <c r="CF8" s="699"/>
      <c r="CG8" s="699"/>
      <c r="CH8" s="699"/>
      <c r="CI8" s="699"/>
      <c r="CJ8" s="699"/>
      <c r="CK8" s="699"/>
      <c r="CL8" s="699"/>
      <c r="CM8" s="699"/>
      <c r="CN8" s="699"/>
      <c r="CO8" s="699"/>
      <c r="CP8" s="699"/>
      <c r="CQ8" s="700"/>
      <c r="CR8" s="683">
        <v>2112252</v>
      </c>
      <c r="CS8" s="684"/>
      <c r="CT8" s="684"/>
      <c r="CU8" s="684"/>
      <c r="CV8" s="684"/>
      <c r="CW8" s="684"/>
      <c r="CX8" s="684"/>
      <c r="CY8" s="685"/>
      <c r="CZ8" s="686">
        <v>22.6</v>
      </c>
      <c r="DA8" s="686"/>
      <c r="DB8" s="686"/>
      <c r="DC8" s="686"/>
      <c r="DD8" s="692">
        <v>143169</v>
      </c>
      <c r="DE8" s="684"/>
      <c r="DF8" s="684"/>
      <c r="DG8" s="684"/>
      <c r="DH8" s="684"/>
      <c r="DI8" s="684"/>
      <c r="DJ8" s="684"/>
      <c r="DK8" s="684"/>
      <c r="DL8" s="684"/>
      <c r="DM8" s="684"/>
      <c r="DN8" s="684"/>
      <c r="DO8" s="684"/>
      <c r="DP8" s="685"/>
      <c r="DQ8" s="692">
        <v>1214493</v>
      </c>
      <c r="DR8" s="684"/>
      <c r="DS8" s="684"/>
      <c r="DT8" s="684"/>
      <c r="DU8" s="684"/>
      <c r="DV8" s="684"/>
      <c r="DW8" s="684"/>
      <c r="DX8" s="684"/>
      <c r="DY8" s="684"/>
      <c r="DZ8" s="684"/>
      <c r="EA8" s="684"/>
      <c r="EB8" s="684"/>
      <c r="EC8" s="693"/>
    </row>
    <row r="9" spans="2:143" ht="11.25" customHeight="1" x14ac:dyDescent="0.15">
      <c r="B9" s="680" t="s">
        <v>241</v>
      </c>
      <c r="C9" s="681"/>
      <c r="D9" s="681"/>
      <c r="E9" s="681"/>
      <c r="F9" s="681"/>
      <c r="G9" s="681"/>
      <c r="H9" s="681"/>
      <c r="I9" s="681"/>
      <c r="J9" s="681"/>
      <c r="K9" s="681"/>
      <c r="L9" s="681"/>
      <c r="M9" s="681"/>
      <c r="N9" s="681"/>
      <c r="O9" s="681"/>
      <c r="P9" s="681"/>
      <c r="Q9" s="682"/>
      <c r="R9" s="683">
        <v>4050</v>
      </c>
      <c r="S9" s="684"/>
      <c r="T9" s="684"/>
      <c r="U9" s="684"/>
      <c r="V9" s="684"/>
      <c r="W9" s="684"/>
      <c r="X9" s="684"/>
      <c r="Y9" s="685"/>
      <c r="Z9" s="686">
        <v>0</v>
      </c>
      <c r="AA9" s="686"/>
      <c r="AB9" s="686"/>
      <c r="AC9" s="686"/>
      <c r="AD9" s="687">
        <v>4050</v>
      </c>
      <c r="AE9" s="687"/>
      <c r="AF9" s="687"/>
      <c r="AG9" s="687"/>
      <c r="AH9" s="687"/>
      <c r="AI9" s="687"/>
      <c r="AJ9" s="687"/>
      <c r="AK9" s="687"/>
      <c r="AL9" s="688">
        <v>0.1</v>
      </c>
      <c r="AM9" s="689"/>
      <c r="AN9" s="689"/>
      <c r="AO9" s="690"/>
      <c r="AP9" s="680" t="s">
        <v>242</v>
      </c>
      <c r="AQ9" s="681"/>
      <c r="AR9" s="681"/>
      <c r="AS9" s="681"/>
      <c r="AT9" s="681"/>
      <c r="AU9" s="681"/>
      <c r="AV9" s="681"/>
      <c r="AW9" s="681"/>
      <c r="AX9" s="681"/>
      <c r="AY9" s="681"/>
      <c r="AZ9" s="681"/>
      <c r="BA9" s="681"/>
      <c r="BB9" s="681"/>
      <c r="BC9" s="681"/>
      <c r="BD9" s="681"/>
      <c r="BE9" s="681"/>
      <c r="BF9" s="682"/>
      <c r="BG9" s="683">
        <v>501272</v>
      </c>
      <c r="BH9" s="684"/>
      <c r="BI9" s="684"/>
      <c r="BJ9" s="684"/>
      <c r="BK9" s="684"/>
      <c r="BL9" s="684"/>
      <c r="BM9" s="684"/>
      <c r="BN9" s="685"/>
      <c r="BO9" s="686">
        <v>32.1</v>
      </c>
      <c r="BP9" s="686"/>
      <c r="BQ9" s="686"/>
      <c r="BR9" s="686"/>
      <c r="BS9" s="692" t="s">
        <v>129</v>
      </c>
      <c r="BT9" s="684"/>
      <c r="BU9" s="684"/>
      <c r="BV9" s="684"/>
      <c r="BW9" s="684"/>
      <c r="BX9" s="684"/>
      <c r="BY9" s="684"/>
      <c r="BZ9" s="684"/>
      <c r="CA9" s="684"/>
      <c r="CB9" s="693"/>
      <c r="CD9" s="698" t="s">
        <v>243</v>
      </c>
      <c r="CE9" s="699"/>
      <c r="CF9" s="699"/>
      <c r="CG9" s="699"/>
      <c r="CH9" s="699"/>
      <c r="CI9" s="699"/>
      <c r="CJ9" s="699"/>
      <c r="CK9" s="699"/>
      <c r="CL9" s="699"/>
      <c r="CM9" s="699"/>
      <c r="CN9" s="699"/>
      <c r="CO9" s="699"/>
      <c r="CP9" s="699"/>
      <c r="CQ9" s="700"/>
      <c r="CR9" s="683">
        <v>1133635</v>
      </c>
      <c r="CS9" s="684"/>
      <c r="CT9" s="684"/>
      <c r="CU9" s="684"/>
      <c r="CV9" s="684"/>
      <c r="CW9" s="684"/>
      <c r="CX9" s="684"/>
      <c r="CY9" s="685"/>
      <c r="CZ9" s="686">
        <v>12.1</v>
      </c>
      <c r="DA9" s="686"/>
      <c r="DB9" s="686"/>
      <c r="DC9" s="686"/>
      <c r="DD9" s="692">
        <v>48059</v>
      </c>
      <c r="DE9" s="684"/>
      <c r="DF9" s="684"/>
      <c r="DG9" s="684"/>
      <c r="DH9" s="684"/>
      <c r="DI9" s="684"/>
      <c r="DJ9" s="684"/>
      <c r="DK9" s="684"/>
      <c r="DL9" s="684"/>
      <c r="DM9" s="684"/>
      <c r="DN9" s="684"/>
      <c r="DO9" s="684"/>
      <c r="DP9" s="685"/>
      <c r="DQ9" s="692">
        <v>808264</v>
      </c>
      <c r="DR9" s="684"/>
      <c r="DS9" s="684"/>
      <c r="DT9" s="684"/>
      <c r="DU9" s="684"/>
      <c r="DV9" s="684"/>
      <c r="DW9" s="684"/>
      <c r="DX9" s="684"/>
      <c r="DY9" s="684"/>
      <c r="DZ9" s="684"/>
      <c r="EA9" s="684"/>
      <c r="EB9" s="684"/>
      <c r="EC9" s="693"/>
    </row>
    <row r="10" spans="2:143" ht="11.25" customHeight="1" x14ac:dyDescent="0.15">
      <c r="B10" s="680" t="s">
        <v>244</v>
      </c>
      <c r="C10" s="681"/>
      <c r="D10" s="681"/>
      <c r="E10" s="681"/>
      <c r="F10" s="681"/>
      <c r="G10" s="681"/>
      <c r="H10" s="681"/>
      <c r="I10" s="681"/>
      <c r="J10" s="681"/>
      <c r="K10" s="681"/>
      <c r="L10" s="681"/>
      <c r="M10" s="681"/>
      <c r="N10" s="681"/>
      <c r="O10" s="681"/>
      <c r="P10" s="681"/>
      <c r="Q10" s="682"/>
      <c r="R10" s="683" t="s">
        <v>233</v>
      </c>
      <c r="S10" s="684"/>
      <c r="T10" s="684"/>
      <c r="U10" s="684"/>
      <c r="V10" s="684"/>
      <c r="W10" s="684"/>
      <c r="X10" s="684"/>
      <c r="Y10" s="685"/>
      <c r="Z10" s="686" t="s">
        <v>174</v>
      </c>
      <c r="AA10" s="686"/>
      <c r="AB10" s="686"/>
      <c r="AC10" s="686"/>
      <c r="AD10" s="687" t="s">
        <v>227</v>
      </c>
      <c r="AE10" s="687"/>
      <c r="AF10" s="687"/>
      <c r="AG10" s="687"/>
      <c r="AH10" s="687"/>
      <c r="AI10" s="687"/>
      <c r="AJ10" s="687"/>
      <c r="AK10" s="687"/>
      <c r="AL10" s="688" t="s">
        <v>174</v>
      </c>
      <c r="AM10" s="689"/>
      <c r="AN10" s="689"/>
      <c r="AO10" s="690"/>
      <c r="AP10" s="680" t="s">
        <v>245</v>
      </c>
      <c r="AQ10" s="681"/>
      <c r="AR10" s="681"/>
      <c r="AS10" s="681"/>
      <c r="AT10" s="681"/>
      <c r="AU10" s="681"/>
      <c r="AV10" s="681"/>
      <c r="AW10" s="681"/>
      <c r="AX10" s="681"/>
      <c r="AY10" s="681"/>
      <c r="AZ10" s="681"/>
      <c r="BA10" s="681"/>
      <c r="BB10" s="681"/>
      <c r="BC10" s="681"/>
      <c r="BD10" s="681"/>
      <c r="BE10" s="681"/>
      <c r="BF10" s="682"/>
      <c r="BG10" s="683">
        <v>48539</v>
      </c>
      <c r="BH10" s="684"/>
      <c r="BI10" s="684"/>
      <c r="BJ10" s="684"/>
      <c r="BK10" s="684"/>
      <c r="BL10" s="684"/>
      <c r="BM10" s="684"/>
      <c r="BN10" s="685"/>
      <c r="BO10" s="686">
        <v>3.1</v>
      </c>
      <c r="BP10" s="686"/>
      <c r="BQ10" s="686"/>
      <c r="BR10" s="686"/>
      <c r="BS10" s="692" t="s">
        <v>233</v>
      </c>
      <c r="BT10" s="684"/>
      <c r="BU10" s="684"/>
      <c r="BV10" s="684"/>
      <c r="BW10" s="684"/>
      <c r="BX10" s="684"/>
      <c r="BY10" s="684"/>
      <c r="BZ10" s="684"/>
      <c r="CA10" s="684"/>
      <c r="CB10" s="693"/>
      <c r="CD10" s="698" t="s">
        <v>246</v>
      </c>
      <c r="CE10" s="699"/>
      <c r="CF10" s="699"/>
      <c r="CG10" s="699"/>
      <c r="CH10" s="699"/>
      <c r="CI10" s="699"/>
      <c r="CJ10" s="699"/>
      <c r="CK10" s="699"/>
      <c r="CL10" s="699"/>
      <c r="CM10" s="699"/>
      <c r="CN10" s="699"/>
      <c r="CO10" s="699"/>
      <c r="CP10" s="699"/>
      <c r="CQ10" s="700"/>
      <c r="CR10" s="683">
        <v>31243</v>
      </c>
      <c r="CS10" s="684"/>
      <c r="CT10" s="684"/>
      <c r="CU10" s="684"/>
      <c r="CV10" s="684"/>
      <c r="CW10" s="684"/>
      <c r="CX10" s="684"/>
      <c r="CY10" s="685"/>
      <c r="CZ10" s="686">
        <v>0.3</v>
      </c>
      <c r="DA10" s="686"/>
      <c r="DB10" s="686"/>
      <c r="DC10" s="686"/>
      <c r="DD10" s="692" t="s">
        <v>233</v>
      </c>
      <c r="DE10" s="684"/>
      <c r="DF10" s="684"/>
      <c r="DG10" s="684"/>
      <c r="DH10" s="684"/>
      <c r="DI10" s="684"/>
      <c r="DJ10" s="684"/>
      <c r="DK10" s="684"/>
      <c r="DL10" s="684"/>
      <c r="DM10" s="684"/>
      <c r="DN10" s="684"/>
      <c r="DO10" s="684"/>
      <c r="DP10" s="685"/>
      <c r="DQ10" s="692">
        <v>1242</v>
      </c>
      <c r="DR10" s="684"/>
      <c r="DS10" s="684"/>
      <c r="DT10" s="684"/>
      <c r="DU10" s="684"/>
      <c r="DV10" s="684"/>
      <c r="DW10" s="684"/>
      <c r="DX10" s="684"/>
      <c r="DY10" s="684"/>
      <c r="DZ10" s="684"/>
      <c r="EA10" s="684"/>
      <c r="EB10" s="684"/>
      <c r="EC10" s="693"/>
    </row>
    <row r="11" spans="2:143" ht="11.25" customHeight="1" x14ac:dyDescent="0.15">
      <c r="B11" s="680" t="s">
        <v>247</v>
      </c>
      <c r="C11" s="681"/>
      <c r="D11" s="681"/>
      <c r="E11" s="681"/>
      <c r="F11" s="681"/>
      <c r="G11" s="681"/>
      <c r="H11" s="681"/>
      <c r="I11" s="681"/>
      <c r="J11" s="681"/>
      <c r="K11" s="681"/>
      <c r="L11" s="681"/>
      <c r="M11" s="681"/>
      <c r="N11" s="681"/>
      <c r="O11" s="681"/>
      <c r="P11" s="681"/>
      <c r="Q11" s="682"/>
      <c r="R11" s="683">
        <v>254382</v>
      </c>
      <c r="S11" s="684"/>
      <c r="T11" s="684"/>
      <c r="U11" s="684"/>
      <c r="V11" s="684"/>
      <c r="W11" s="684"/>
      <c r="X11" s="684"/>
      <c r="Y11" s="685"/>
      <c r="Z11" s="688">
        <v>2.6</v>
      </c>
      <c r="AA11" s="689"/>
      <c r="AB11" s="689"/>
      <c r="AC11" s="701"/>
      <c r="AD11" s="692">
        <v>254382</v>
      </c>
      <c r="AE11" s="684"/>
      <c r="AF11" s="684"/>
      <c r="AG11" s="684"/>
      <c r="AH11" s="684"/>
      <c r="AI11" s="684"/>
      <c r="AJ11" s="684"/>
      <c r="AK11" s="685"/>
      <c r="AL11" s="688">
        <v>5.5</v>
      </c>
      <c r="AM11" s="689"/>
      <c r="AN11" s="689"/>
      <c r="AO11" s="690"/>
      <c r="AP11" s="680" t="s">
        <v>248</v>
      </c>
      <c r="AQ11" s="681"/>
      <c r="AR11" s="681"/>
      <c r="AS11" s="681"/>
      <c r="AT11" s="681"/>
      <c r="AU11" s="681"/>
      <c r="AV11" s="681"/>
      <c r="AW11" s="681"/>
      <c r="AX11" s="681"/>
      <c r="AY11" s="681"/>
      <c r="AZ11" s="681"/>
      <c r="BA11" s="681"/>
      <c r="BB11" s="681"/>
      <c r="BC11" s="681"/>
      <c r="BD11" s="681"/>
      <c r="BE11" s="681"/>
      <c r="BF11" s="682"/>
      <c r="BG11" s="683">
        <v>91689</v>
      </c>
      <c r="BH11" s="684"/>
      <c r="BI11" s="684"/>
      <c r="BJ11" s="684"/>
      <c r="BK11" s="684"/>
      <c r="BL11" s="684"/>
      <c r="BM11" s="684"/>
      <c r="BN11" s="685"/>
      <c r="BO11" s="686">
        <v>5.9</v>
      </c>
      <c r="BP11" s="686"/>
      <c r="BQ11" s="686"/>
      <c r="BR11" s="686"/>
      <c r="BS11" s="692" t="s">
        <v>227</v>
      </c>
      <c r="BT11" s="684"/>
      <c r="BU11" s="684"/>
      <c r="BV11" s="684"/>
      <c r="BW11" s="684"/>
      <c r="BX11" s="684"/>
      <c r="BY11" s="684"/>
      <c r="BZ11" s="684"/>
      <c r="CA11" s="684"/>
      <c r="CB11" s="693"/>
      <c r="CD11" s="698" t="s">
        <v>249</v>
      </c>
      <c r="CE11" s="699"/>
      <c r="CF11" s="699"/>
      <c r="CG11" s="699"/>
      <c r="CH11" s="699"/>
      <c r="CI11" s="699"/>
      <c r="CJ11" s="699"/>
      <c r="CK11" s="699"/>
      <c r="CL11" s="699"/>
      <c r="CM11" s="699"/>
      <c r="CN11" s="699"/>
      <c r="CO11" s="699"/>
      <c r="CP11" s="699"/>
      <c r="CQ11" s="700"/>
      <c r="CR11" s="683">
        <v>302564</v>
      </c>
      <c r="CS11" s="684"/>
      <c r="CT11" s="684"/>
      <c r="CU11" s="684"/>
      <c r="CV11" s="684"/>
      <c r="CW11" s="684"/>
      <c r="CX11" s="684"/>
      <c r="CY11" s="685"/>
      <c r="CZ11" s="686">
        <v>3.2</v>
      </c>
      <c r="DA11" s="686"/>
      <c r="DB11" s="686"/>
      <c r="DC11" s="686"/>
      <c r="DD11" s="692">
        <v>67552</v>
      </c>
      <c r="DE11" s="684"/>
      <c r="DF11" s="684"/>
      <c r="DG11" s="684"/>
      <c r="DH11" s="684"/>
      <c r="DI11" s="684"/>
      <c r="DJ11" s="684"/>
      <c r="DK11" s="684"/>
      <c r="DL11" s="684"/>
      <c r="DM11" s="684"/>
      <c r="DN11" s="684"/>
      <c r="DO11" s="684"/>
      <c r="DP11" s="685"/>
      <c r="DQ11" s="692">
        <v>180087</v>
      </c>
      <c r="DR11" s="684"/>
      <c r="DS11" s="684"/>
      <c r="DT11" s="684"/>
      <c r="DU11" s="684"/>
      <c r="DV11" s="684"/>
      <c r="DW11" s="684"/>
      <c r="DX11" s="684"/>
      <c r="DY11" s="684"/>
      <c r="DZ11" s="684"/>
      <c r="EA11" s="684"/>
      <c r="EB11" s="684"/>
      <c r="EC11" s="693"/>
    </row>
    <row r="12" spans="2:143" ht="11.25" customHeight="1" x14ac:dyDescent="0.15">
      <c r="B12" s="680" t="s">
        <v>250</v>
      </c>
      <c r="C12" s="681"/>
      <c r="D12" s="681"/>
      <c r="E12" s="681"/>
      <c r="F12" s="681"/>
      <c r="G12" s="681"/>
      <c r="H12" s="681"/>
      <c r="I12" s="681"/>
      <c r="J12" s="681"/>
      <c r="K12" s="681"/>
      <c r="L12" s="681"/>
      <c r="M12" s="681"/>
      <c r="N12" s="681"/>
      <c r="O12" s="681"/>
      <c r="P12" s="681"/>
      <c r="Q12" s="682"/>
      <c r="R12" s="683" t="s">
        <v>174</v>
      </c>
      <c r="S12" s="684"/>
      <c r="T12" s="684"/>
      <c r="U12" s="684"/>
      <c r="V12" s="684"/>
      <c r="W12" s="684"/>
      <c r="X12" s="684"/>
      <c r="Y12" s="685"/>
      <c r="Z12" s="686" t="s">
        <v>233</v>
      </c>
      <c r="AA12" s="686"/>
      <c r="AB12" s="686"/>
      <c r="AC12" s="686"/>
      <c r="AD12" s="687" t="s">
        <v>233</v>
      </c>
      <c r="AE12" s="687"/>
      <c r="AF12" s="687"/>
      <c r="AG12" s="687"/>
      <c r="AH12" s="687"/>
      <c r="AI12" s="687"/>
      <c r="AJ12" s="687"/>
      <c r="AK12" s="687"/>
      <c r="AL12" s="688" t="s">
        <v>227</v>
      </c>
      <c r="AM12" s="689"/>
      <c r="AN12" s="689"/>
      <c r="AO12" s="690"/>
      <c r="AP12" s="680" t="s">
        <v>251</v>
      </c>
      <c r="AQ12" s="681"/>
      <c r="AR12" s="681"/>
      <c r="AS12" s="681"/>
      <c r="AT12" s="681"/>
      <c r="AU12" s="681"/>
      <c r="AV12" s="681"/>
      <c r="AW12" s="681"/>
      <c r="AX12" s="681"/>
      <c r="AY12" s="681"/>
      <c r="AZ12" s="681"/>
      <c r="BA12" s="681"/>
      <c r="BB12" s="681"/>
      <c r="BC12" s="681"/>
      <c r="BD12" s="681"/>
      <c r="BE12" s="681"/>
      <c r="BF12" s="682"/>
      <c r="BG12" s="683">
        <v>694640</v>
      </c>
      <c r="BH12" s="684"/>
      <c r="BI12" s="684"/>
      <c r="BJ12" s="684"/>
      <c r="BK12" s="684"/>
      <c r="BL12" s="684"/>
      <c r="BM12" s="684"/>
      <c r="BN12" s="685"/>
      <c r="BO12" s="686">
        <v>44.5</v>
      </c>
      <c r="BP12" s="686"/>
      <c r="BQ12" s="686"/>
      <c r="BR12" s="686"/>
      <c r="BS12" s="692" t="s">
        <v>233</v>
      </c>
      <c r="BT12" s="684"/>
      <c r="BU12" s="684"/>
      <c r="BV12" s="684"/>
      <c r="BW12" s="684"/>
      <c r="BX12" s="684"/>
      <c r="BY12" s="684"/>
      <c r="BZ12" s="684"/>
      <c r="CA12" s="684"/>
      <c r="CB12" s="693"/>
      <c r="CD12" s="698" t="s">
        <v>252</v>
      </c>
      <c r="CE12" s="699"/>
      <c r="CF12" s="699"/>
      <c r="CG12" s="699"/>
      <c r="CH12" s="699"/>
      <c r="CI12" s="699"/>
      <c r="CJ12" s="699"/>
      <c r="CK12" s="699"/>
      <c r="CL12" s="699"/>
      <c r="CM12" s="699"/>
      <c r="CN12" s="699"/>
      <c r="CO12" s="699"/>
      <c r="CP12" s="699"/>
      <c r="CQ12" s="700"/>
      <c r="CR12" s="683">
        <v>283909</v>
      </c>
      <c r="CS12" s="684"/>
      <c r="CT12" s="684"/>
      <c r="CU12" s="684"/>
      <c r="CV12" s="684"/>
      <c r="CW12" s="684"/>
      <c r="CX12" s="684"/>
      <c r="CY12" s="685"/>
      <c r="CZ12" s="686">
        <v>3</v>
      </c>
      <c r="DA12" s="686"/>
      <c r="DB12" s="686"/>
      <c r="DC12" s="686"/>
      <c r="DD12" s="692">
        <v>2227</v>
      </c>
      <c r="DE12" s="684"/>
      <c r="DF12" s="684"/>
      <c r="DG12" s="684"/>
      <c r="DH12" s="684"/>
      <c r="DI12" s="684"/>
      <c r="DJ12" s="684"/>
      <c r="DK12" s="684"/>
      <c r="DL12" s="684"/>
      <c r="DM12" s="684"/>
      <c r="DN12" s="684"/>
      <c r="DO12" s="684"/>
      <c r="DP12" s="685"/>
      <c r="DQ12" s="692">
        <v>154878</v>
      </c>
      <c r="DR12" s="684"/>
      <c r="DS12" s="684"/>
      <c r="DT12" s="684"/>
      <c r="DU12" s="684"/>
      <c r="DV12" s="684"/>
      <c r="DW12" s="684"/>
      <c r="DX12" s="684"/>
      <c r="DY12" s="684"/>
      <c r="DZ12" s="684"/>
      <c r="EA12" s="684"/>
      <c r="EB12" s="684"/>
      <c r="EC12" s="693"/>
    </row>
    <row r="13" spans="2:143" ht="11.25" customHeight="1" x14ac:dyDescent="0.15">
      <c r="B13" s="680" t="s">
        <v>253</v>
      </c>
      <c r="C13" s="681"/>
      <c r="D13" s="681"/>
      <c r="E13" s="681"/>
      <c r="F13" s="681"/>
      <c r="G13" s="681"/>
      <c r="H13" s="681"/>
      <c r="I13" s="681"/>
      <c r="J13" s="681"/>
      <c r="K13" s="681"/>
      <c r="L13" s="681"/>
      <c r="M13" s="681"/>
      <c r="N13" s="681"/>
      <c r="O13" s="681"/>
      <c r="P13" s="681"/>
      <c r="Q13" s="682"/>
      <c r="R13" s="683" t="s">
        <v>174</v>
      </c>
      <c r="S13" s="684"/>
      <c r="T13" s="684"/>
      <c r="U13" s="684"/>
      <c r="V13" s="684"/>
      <c r="W13" s="684"/>
      <c r="X13" s="684"/>
      <c r="Y13" s="685"/>
      <c r="Z13" s="686" t="s">
        <v>233</v>
      </c>
      <c r="AA13" s="686"/>
      <c r="AB13" s="686"/>
      <c r="AC13" s="686"/>
      <c r="AD13" s="687" t="s">
        <v>174</v>
      </c>
      <c r="AE13" s="687"/>
      <c r="AF13" s="687"/>
      <c r="AG13" s="687"/>
      <c r="AH13" s="687"/>
      <c r="AI13" s="687"/>
      <c r="AJ13" s="687"/>
      <c r="AK13" s="687"/>
      <c r="AL13" s="688" t="s">
        <v>227</v>
      </c>
      <c r="AM13" s="689"/>
      <c r="AN13" s="689"/>
      <c r="AO13" s="690"/>
      <c r="AP13" s="680" t="s">
        <v>254</v>
      </c>
      <c r="AQ13" s="681"/>
      <c r="AR13" s="681"/>
      <c r="AS13" s="681"/>
      <c r="AT13" s="681"/>
      <c r="AU13" s="681"/>
      <c r="AV13" s="681"/>
      <c r="AW13" s="681"/>
      <c r="AX13" s="681"/>
      <c r="AY13" s="681"/>
      <c r="AZ13" s="681"/>
      <c r="BA13" s="681"/>
      <c r="BB13" s="681"/>
      <c r="BC13" s="681"/>
      <c r="BD13" s="681"/>
      <c r="BE13" s="681"/>
      <c r="BF13" s="682"/>
      <c r="BG13" s="683">
        <v>693443</v>
      </c>
      <c r="BH13" s="684"/>
      <c r="BI13" s="684"/>
      <c r="BJ13" s="684"/>
      <c r="BK13" s="684"/>
      <c r="BL13" s="684"/>
      <c r="BM13" s="684"/>
      <c r="BN13" s="685"/>
      <c r="BO13" s="686">
        <v>44.4</v>
      </c>
      <c r="BP13" s="686"/>
      <c r="BQ13" s="686"/>
      <c r="BR13" s="686"/>
      <c r="BS13" s="692" t="s">
        <v>233</v>
      </c>
      <c r="BT13" s="684"/>
      <c r="BU13" s="684"/>
      <c r="BV13" s="684"/>
      <c r="BW13" s="684"/>
      <c r="BX13" s="684"/>
      <c r="BY13" s="684"/>
      <c r="BZ13" s="684"/>
      <c r="CA13" s="684"/>
      <c r="CB13" s="693"/>
      <c r="CD13" s="698" t="s">
        <v>255</v>
      </c>
      <c r="CE13" s="699"/>
      <c r="CF13" s="699"/>
      <c r="CG13" s="699"/>
      <c r="CH13" s="699"/>
      <c r="CI13" s="699"/>
      <c r="CJ13" s="699"/>
      <c r="CK13" s="699"/>
      <c r="CL13" s="699"/>
      <c r="CM13" s="699"/>
      <c r="CN13" s="699"/>
      <c r="CO13" s="699"/>
      <c r="CP13" s="699"/>
      <c r="CQ13" s="700"/>
      <c r="CR13" s="683">
        <v>1187526</v>
      </c>
      <c r="CS13" s="684"/>
      <c r="CT13" s="684"/>
      <c r="CU13" s="684"/>
      <c r="CV13" s="684"/>
      <c r="CW13" s="684"/>
      <c r="CX13" s="684"/>
      <c r="CY13" s="685"/>
      <c r="CZ13" s="686">
        <v>12.7</v>
      </c>
      <c r="DA13" s="686"/>
      <c r="DB13" s="686"/>
      <c r="DC13" s="686"/>
      <c r="DD13" s="692">
        <v>1035004</v>
      </c>
      <c r="DE13" s="684"/>
      <c r="DF13" s="684"/>
      <c r="DG13" s="684"/>
      <c r="DH13" s="684"/>
      <c r="DI13" s="684"/>
      <c r="DJ13" s="684"/>
      <c r="DK13" s="684"/>
      <c r="DL13" s="684"/>
      <c r="DM13" s="684"/>
      <c r="DN13" s="684"/>
      <c r="DO13" s="684"/>
      <c r="DP13" s="685"/>
      <c r="DQ13" s="692">
        <v>235536</v>
      </c>
      <c r="DR13" s="684"/>
      <c r="DS13" s="684"/>
      <c r="DT13" s="684"/>
      <c r="DU13" s="684"/>
      <c r="DV13" s="684"/>
      <c r="DW13" s="684"/>
      <c r="DX13" s="684"/>
      <c r="DY13" s="684"/>
      <c r="DZ13" s="684"/>
      <c r="EA13" s="684"/>
      <c r="EB13" s="684"/>
      <c r="EC13" s="693"/>
    </row>
    <row r="14" spans="2:143" ht="11.25" customHeight="1" x14ac:dyDescent="0.15">
      <c r="B14" s="680" t="s">
        <v>256</v>
      </c>
      <c r="C14" s="681"/>
      <c r="D14" s="681"/>
      <c r="E14" s="681"/>
      <c r="F14" s="681"/>
      <c r="G14" s="681"/>
      <c r="H14" s="681"/>
      <c r="I14" s="681"/>
      <c r="J14" s="681"/>
      <c r="K14" s="681"/>
      <c r="L14" s="681"/>
      <c r="M14" s="681"/>
      <c r="N14" s="681"/>
      <c r="O14" s="681"/>
      <c r="P14" s="681"/>
      <c r="Q14" s="682"/>
      <c r="R14" s="683">
        <v>10296</v>
      </c>
      <c r="S14" s="684"/>
      <c r="T14" s="684"/>
      <c r="U14" s="684"/>
      <c r="V14" s="684"/>
      <c r="W14" s="684"/>
      <c r="X14" s="684"/>
      <c r="Y14" s="685"/>
      <c r="Z14" s="686">
        <v>0.1</v>
      </c>
      <c r="AA14" s="686"/>
      <c r="AB14" s="686"/>
      <c r="AC14" s="686"/>
      <c r="AD14" s="687">
        <v>10296</v>
      </c>
      <c r="AE14" s="687"/>
      <c r="AF14" s="687"/>
      <c r="AG14" s="687"/>
      <c r="AH14" s="687"/>
      <c r="AI14" s="687"/>
      <c r="AJ14" s="687"/>
      <c r="AK14" s="687"/>
      <c r="AL14" s="688">
        <v>0.2</v>
      </c>
      <c r="AM14" s="689"/>
      <c r="AN14" s="689"/>
      <c r="AO14" s="690"/>
      <c r="AP14" s="680" t="s">
        <v>257</v>
      </c>
      <c r="AQ14" s="681"/>
      <c r="AR14" s="681"/>
      <c r="AS14" s="681"/>
      <c r="AT14" s="681"/>
      <c r="AU14" s="681"/>
      <c r="AV14" s="681"/>
      <c r="AW14" s="681"/>
      <c r="AX14" s="681"/>
      <c r="AY14" s="681"/>
      <c r="AZ14" s="681"/>
      <c r="BA14" s="681"/>
      <c r="BB14" s="681"/>
      <c r="BC14" s="681"/>
      <c r="BD14" s="681"/>
      <c r="BE14" s="681"/>
      <c r="BF14" s="682"/>
      <c r="BG14" s="683">
        <v>65001</v>
      </c>
      <c r="BH14" s="684"/>
      <c r="BI14" s="684"/>
      <c r="BJ14" s="684"/>
      <c r="BK14" s="684"/>
      <c r="BL14" s="684"/>
      <c r="BM14" s="684"/>
      <c r="BN14" s="685"/>
      <c r="BO14" s="686">
        <v>4.2</v>
      </c>
      <c r="BP14" s="686"/>
      <c r="BQ14" s="686"/>
      <c r="BR14" s="686"/>
      <c r="BS14" s="692" t="s">
        <v>233</v>
      </c>
      <c r="BT14" s="684"/>
      <c r="BU14" s="684"/>
      <c r="BV14" s="684"/>
      <c r="BW14" s="684"/>
      <c r="BX14" s="684"/>
      <c r="BY14" s="684"/>
      <c r="BZ14" s="684"/>
      <c r="CA14" s="684"/>
      <c r="CB14" s="693"/>
      <c r="CD14" s="698" t="s">
        <v>258</v>
      </c>
      <c r="CE14" s="699"/>
      <c r="CF14" s="699"/>
      <c r="CG14" s="699"/>
      <c r="CH14" s="699"/>
      <c r="CI14" s="699"/>
      <c r="CJ14" s="699"/>
      <c r="CK14" s="699"/>
      <c r="CL14" s="699"/>
      <c r="CM14" s="699"/>
      <c r="CN14" s="699"/>
      <c r="CO14" s="699"/>
      <c r="CP14" s="699"/>
      <c r="CQ14" s="700"/>
      <c r="CR14" s="683">
        <v>764654</v>
      </c>
      <c r="CS14" s="684"/>
      <c r="CT14" s="684"/>
      <c r="CU14" s="684"/>
      <c r="CV14" s="684"/>
      <c r="CW14" s="684"/>
      <c r="CX14" s="684"/>
      <c r="CY14" s="685"/>
      <c r="CZ14" s="686">
        <v>8.1999999999999993</v>
      </c>
      <c r="DA14" s="686"/>
      <c r="DB14" s="686"/>
      <c r="DC14" s="686"/>
      <c r="DD14" s="692">
        <v>387086</v>
      </c>
      <c r="DE14" s="684"/>
      <c r="DF14" s="684"/>
      <c r="DG14" s="684"/>
      <c r="DH14" s="684"/>
      <c r="DI14" s="684"/>
      <c r="DJ14" s="684"/>
      <c r="DK14" s="684"/>
      <c r="DL14" s="684"/>
      <c r="DM14" s="684"/>
      <c r="DN14" s="684"/>
      <c r="DO14" s="684"/>
      <c r="DP14" s="685"/>
      <c r="DQ14" s="692">
        <v>369319</v>
      </c>
      <c r="DR14" s="684"/>
      <c r="DS14" s="684"/>
      <c r="DT14" s="684"/>
      <c r="DU14" s="684"/>
      <c r="DV14" s="684"/>
      <c r="DW14" s="684"/>
      <c r="DX14" s="684"/>
      <c r="DY14" s="684"/>
      <c r="DZ14" s="684"/>
      <c r="EA14" s="684"/>
      <c r="EB14" s="684"/>
      <c r="EC14" s="693"/>
    </row>
    <row r="15" spans="2:143" ht="11.25" customHeight="1" x14ac:dyDescent="0.15">
      <c r="B15" s="680" t="s">
        <v>259</v>
      </c>
      <c r="C15" s="681"/>
      <c r="D15" s="681"/>
      <c r="E15" s="681"/>
      <c r="F15" s="681"/>
      <c r="G15" s="681"/>
      <c r="H15" s="681"/>
      <c r="I15" s="681"/>
      <c r="J15" s="681"/>
      <c r="K15" s="681"/>
      <c r="L15" s="681"/>
      <c r="M15" s="681"/>
      <c r="N15" s="681"/>
      <c r="O15" s="681"/>
      <c r="P15" s="681"/>
      <c r="Q15" s="682"/>
      <c r="R15" s="683" t="s">
        <v>233</v>
      </c>
      <c r="S15" s="684"/>
      <c r="T15" s="684"/>
      <c r="U15" s="684"/>
      <c r="V15" s="684"/>
      <c r="W15" s="684"/>
      <c r="X15" s="684"/>
      <c r="Y15" s="685"/>
      <c r="Z15" s="686" t="s">
        <v>233</v>
      </c>
      <c r="AA15" s="686"/>
      <c r="AB15" s="686"/>
      <c r="AC15" s="686"/>
      <c r="AD15" s="687" t="s">
        <v>129</v>
      </c>
      <c r="AE15" s="687"/>
      <c r="AF15" s="687"/>
      <c r="AG15" s="687"/>
      <c r="AH15" s="687"/>
      <c r="AI15" s="687"/>
      <c r="AJ15" s="687"/>
      <c r="AK15" s="687"/>
      <c r="AL15" s="688" t="s">
        <v>233</v>
      </c>
      <c r="AM15" s="689"/>
      <c r="AN15" s="689"/>
      <c r="AO15" s="690"/>
      <c r="AP15" s="680" t="s">
        <v>260</v>
      </c>
      <c r="AQ15" s="681"/>
      <c r="AR15" s="681"/>
      <c r="AS15" s="681"/>
      <c r="AT15" s="681"/>
      <c r="AU15" s="681"/>
      <c r="AV15" s="681"/>
      <c r="AW15" s="681"/>
      <c r="AX15" s="681"/>
      <c r="AY15" s="681"/>
      <c r="AZ15" s="681"/>
      <c r="BA15" s="681"/>
      <c r="BB15" s="681"/>
      <c r="BC15" s="681"/>
      <c r="BD15" s="681"/>
      <c r="BE15" s="681"/>
      <c r="BF15" s="682"/>
      <c r="BG15" s="683">
        <v>100812</v>
      </c>
      <c r="BH15" s="684"/>
      <c r="BI15" s="684"/>
      <c r="BJ15" s="684"/>
      <c r="BK15" s="684"/>
      <c r="BL15" s="684"/>
      <c r="BM15" s="684"/>
      <c r="BN15" s="685"/>
      <c r="BO15" s="686">
        <v>6.5</v>
      </c>
      <c r="BP15" s="686"/>
      <c r="BQ15" s="686"/>
      <c r="BR15" s="686"/>
      <c r="BS15" s="692" t="s">
        <v>174</v>
      </c>
      <c r="BT15" s="684"/>
      <c r="BU15" s="684"/>
      <c r="BV15" s="684"/>
      <c r="BW15" s="684"/>
      <c r="BX15" s="684"/>
      <c r="BY15" s="684"/>
      <c r="BZ15" s="684"/>
      <c r="CA15" s="684"/>
      <c r="CB15" s="693"/>
      <c r="CD15" s="698" t="s">
        <v>261</v>
      </c>
      <c r="CE15" s="699"/>
      <c r="CF15" s="699"/>
      <c r="CG15" s="699"/>
      <c r="CH15" s="699"/>
      <c r="CI15" s="699"/>
      <c r="CJ15" s="699"/>
      <c r="CK15" s="699"/>
      <c r="CL15" s="699"/>
      <c r="CM15" s="699"/>
      <c r="CN15" s="699"/>
      <c r="CO15" s="699"/>
      <c r="CP15" s="699"/>
      <c r="CQ15" s="700"/>
      <c r="CR15" s="683">
        <v>997344</v>
      </c>
      <c r="CS15" s="684"/>
      <c r="CT15" s="684"/>
      <c r="CU15" s="684"/>
      <c r="CV15" s="684"/>
      <c r="CW15" s="684"/>
      <c r="CX15" s="684"/>
      <c r="CY15" s="685"/>
      <c r="CZ15" s="686">
        <v>10.7</v>
      </c>
      <c r="DA15" s="686"/>
      <c r="DB15" s="686"/>
      <c r="DC15" s="686"/>
      <c r="DD15" s="692">
        <v>325420</v>
      </c>
      <c r="DE15" s="684"/>
      <c r="DF15" s="684"/>
      <c r="DG15" s="684"/>
      <c r="DH15" s="684"/>
      <c r="DI15" s="684"/>
      <c r="DJ15" s="684"/>
      <c r="DK15" s="684"/>
      <c r="DL15" s="684"/>
      <c r="DM15" s="684"/>
      <c r="DN15" s="684"/>
      <c r="DO15" s="684"/>
      <c r="DP15" s="685"/>
      <c r="DQ15" s="692">
        <v>535161</v>
      </c>
      <c r="DR15" s="684"/>
      <c r="DS15" s="684"/>
      <c r="DT15" s="684"/>
      <c r="DU15" s="684"/>
      <c r="DV15" s="684"/>
      <c r="DW15" s="684"/>
      <c r="DX15" s="684"/>
      <c r="DY15" s="684"/>
      <c r="DZ15" s="684"/>
      <c r="EA15" s="684"/>
      <c r="EB15" s="684"/>
      <c r="EC15" s="693"/>
    </row>
    <row r="16" spans="2:143" ht="11.25" customHeight="1" x14ac:dyDescent="0.15">
      <c r="B16" s="680" t="s">
        <v>262</v>
      </c>
      <c r="C16" s="681"/>
      <c r="D16" s="681"/>
      <c r="E16" s="681"/>
      <c r="F16" s="681"/>
      <c r="G16" s="681"/>
      <c r="H16" s="681"/>
      <c r="I16" s="681"/>
      <c r="J16" s="681"/>
      <c r="K16" s="681"/>
      <c r="L16" s="681"/>
      <c r="M16" s="681"/>
      <c r="N16" s="681"/>
      <c r="O16" s="681"/>
      <c r="P16" s="681"/>
      <c r="Q16" s="682"/>
      <c r="R16" s="683">
        <v>2754</v>
      </c>
      <c r="S16" s="684"/>
      <c r="T16" s="684"/>
      <c r="U16" s="684"/>
      <c r="V16" s="684"/>
      <c r="W16" s="684"/>
      <c r="X16" s="684"/>
      <c r="Y16" s="685"/>
      <c r="Z16" s="686">
        <v>0</v>
      </c>
      <c r="AA16" s="686"/>
      <c r="AB16" s="686"/>
      <c r="AC16" s="686"/>
      <c r="AD16" s="687">
        <v>2754</v>
      </c>
      <c r="AE16" s="687"/>
      <c r="AF16" s="687"/>
      <c r="AG16" s="687"/>
      <c r="AH16" s="687"/>
      <c r="AI16" s="687"/>
      <c r="AJ16" s="687"/>
      <c r="AK16" s="687"/>
      <c r="AL16" s="688">
        <v>0.1</v>
      </c>
      <c r="AM16" s="689"/>
      <c r="AN16" s="689"/>
      <c r="AO16" s="690"/>
      <c r="AP16" s="680" t="s">
        <v>263</v>
      </c>
      <c r="AQ16" s="681"/>
      <c r="AR16" s="681"/>
      <c r="AS16" s="681"/>
      <c r="AT16" s="681"/>
      <c r="AU16" s="681"/>
      <c r="AV16" s="681"/>
      <c r="AW16" s="681"/>
      <c r="AX16" s="681"/>
      <c r="AY16" s="681"/>
      <c r="AZ16" s="681"/>
      <c r="BA16" s="681"/>
      <c r="BB16" s="681"/>
      <c r="BC16" s="681"/>
      <c r="BD16" s="681"/>
      <c r="BE16" s="681"/>
      <c r="BF16" s="682"/>
      <c r="BG16" s="683" t="s">
        <v>233</v>
      </c>
      <c r="BH16" s="684"/>
      <c r="BI16" s="684"/>
      <c r="BJ16" s="684"/>
      <c r="BK16" s="684"/>
      <c r="BL16" s="684"/>
      <c r="BM16" s="684"/>
      <c r="BN16" s="685"/>
      <c r="BO16" s="686" t="s">
        <v>233</v>
      </c>
      <c r="BP16" s="686"/>
      <c r="BQ16" s="686"/>
      <c r="BR16" s="686"/>
      <c r="BS16" s="692" t="s">
        <v>174</v>
      </c>
      <c r="BT16" s="684"/>
      <c r="BU16" s="684"/>
      <c r="BV16" s="684"/>
      <c r="BW16" s="684"/>
      <c r="BX16" s="684"/>
      <c r="BY16" s="684"/>
      <c r="BZ16" s="684"/>
      <c r="CA16" s="684"/>
      <c r="CB16" s="693"/>
      <c r="CD16" s="698" t="s">
        <v>264</v>
      </c>
      <c r="CE16" s="699"/>
      <c r="CF16" s="699"/>
      <c r="CG16" s="699"/>
      <c r="CH16" s="699"/>
      <c r="CI16" s="699"/>
      <c r="CJ16" s="699"/>
      <c r="CK16" s="699"/>
      <c r="CL16" s="699"/>
      <c r="CM16" s="699"/>
      <c r="CN16" s="699"/>
      <c r="CO16" s="699"/>
      <c r="CP16" s="699"/>
      <c r="CQ16" s="700"/>
      <c r="CR16" s="683">
        <v>51502</v>
      </c>
      <c r="CS16" s="684"/>
      <c r="CT16" s="684"/>
      <c r="CU16" s="684"/>
      <c r="CV16" s="684"/>
      <c r="CW16" s="684"/>
      <c r="CX16" s="684"/>
      <c r="CY16" s="685"/>
      <c r="CZ16" s="686">
        <v>0.6</v>
      </c>
      <c r="DA16" s="686"/>
      <c r="DB16" s="686"/>
      <c r="DC16" s="686"/>
      <c r="DD16" s="692" t="s">
        <v>233</v>
      </c>
      <c r="DE16" s="684"/>
      <c r="DF16" s="684"/>
      <c r="DG16" s="684"/>
      <c r="DH16" s="684"/>
      <c r="DI16" s="684"/>
      <c r="DJ16" s="684"/>
      <c r="DK16" s="684"/>
      <c r="DL16" s="684"/>
      <c r="DM16" s="684"/>
      <c r="DN16" s="684"/>
      <c r="DO16" s="684"/>
      <c r="DP16" s="685"/>
      <c r="DQ16" s="692">
        <v>8584</v>
      </c>
      <c r="DR16" s="684"/>
      <c r="DS16" s="684"/>
      <c r="DT16" s="684"/>
      <c r="DU16" s="684"/>
      <c r="DV16" s="684"/>
      <c r="DW16" s="684"/>
      <c r="DX16" s="684"/>
      <c r="DY16" s="684"/>
      <c r="DZ16" s="684"/>
      <c r="EA16" s="684"/>
      <c r="EB16" s="684"/>
      <c r="EC16" s="693"/>
    </row>
    <row r="17" spans="2:133" ht="11.25" customHeight="1" x14ac:dyDescent="0.15">
      <c r="B17" s="680" t="s">
        <v>265</v>
      </c>
      <c r="C17" s="681"/>
      <c r="D17" s="681"/>
      <c r="E17" s="681"/>
      <c r="F17" s="681"/>
      <c r="G17" s="681"/>
      <c r="H17" s="681"/>
      <c r="I17" s="681"/>
      <c r="J17" s="681"/>
      <c r="K17" s="681"/>
      <c r="L17" s="681"/>
      <c r="M17" s="681"/>
      <c r="N17" s="681"/>
      <c r="O17" s="681"/>
      <c r="P17" s="681"/>
      <c r="Q17" s="682"/>
      <c r="R17" s="683">
        <v>33437</v>
      </c>
      <c r="S17" s="684"/>
      <c r="T17" s="684"/>
      <c r="U17" s="684"/>
      <c r="V17" s="684"/>
      <c r="W17" s="684"/>
      <c r="X17" s="684"/>
      <c r="Y17" s="685"/>
      <c r="Z17" s="686">
        <v>0.3</v>
      </c>
      <c r="AA17" s="686"/>
      <c r="AB17" s="686"/>
      <c r="AC17" s="686"/>
      <c r="AD17" s="687">
        <v>33437</v>
      </c>
      <c r="AE17" s="687"/>
      <c r="AF17" s="687"/>
      <c r="AG17" s="687"/>
      <c r="AH17" s="687"/>
      <c r="AI17" s="687"/>
      <c r="AJ17" s="687"/>
      <c r="AK17" s="687"/>
      <c r="AL17" s="688">
        <v>0.7</v>
      </c>
      <c r="AM17" s="689"/>
      <c r="AN17" s="689"/>
      <c r="AO17" s="690"/>
      <c r="AP17" s="680" t="s">
        <v>266</v>
      </c>
      <c r="AQ17" s="681"/>
      <c r="AR17" s="681"/>
      <c r="AS17" s="681"/>
      <c r="AT17" s="681"/>
      <c r="AU17" s="681"/>
      <c r="AV17" s="681"/>
      <c r="AW17" s="681"/>
      <c r="AX17" s="681"/>
      <c r="AY17" s="681"/>
      <c r="AZ17" s="681"/>
      <c r="BA17" s="681"/>
      <c r="BB17" s="681"/>
      <c r="BC17" s="681"/>
      <c r="BD17" s="681"/>
      <c r="BE17" s="681"/>
      <c r="BF17" s="682"/>
      <c r="BG17" s="683" t="s">
        <v>174</v>
      </c>
      <c r="BH17" s="684"/>
      <c r="BI17" s="684"/>
      <c r="BJ17" s="684"/>
      <c r="BK17" s="684"/>
      <c r="BL17" s="684"/>
      <c r="BM17" s="684"/>
      <c r="BN17" s="685"/>
      <c r="BO17" s="686" t="s">
        <v>233</v>
      </c>
      <c r="BP17" s="686"/>
      <c r="BQ17" s="686"/>
      <c r="BR17" s="686"/>
      <c r="BS17" s="692" t="s">
        <v>227</v>
      </c>
      <c r="BT17" s="684"/>
      <c r="BU17" s="684"/>
      <c r="BV17" s="684"/>
      <c r="BW17" s="684"/>
      <c r="BX17" s="684"/>
      <c r="BY17" s="684"/>
      <c r="BZ17" s="684"/>
      <c r="CA17" s="684"/>
      <c r="CB17" s="693"/>
      <c r="CD17" s="698" t="s">
        <v>267</v>
      </c>
      <c r="CE17" s="699"/>
      <c r="CF17" s="699"/>
      <c r="CG17" s="699"/>
      <c r="CH17" s="699"/>
      <c r="CI17" s="699"/>
      <c r="CJ17" s="699"/>
      <c r="CK17" s="699"/>
      <c r="CL17" s="699"/>
      <c r="CM17" s="699"/>
      <c r="CN17" s="699"/>
      <c r="CO17" s="699"/>
      <c r="CP17" s="699"/>
      <c r="CQ17" s="700"/>
      <c r="CR17" s="683">
        <v>872074</v>
      </c>
      <c r="CS17" s="684"/>
      <c r="CT17" s="684"/>
      <c r="CU17" s="684"/>
      <c r="CV17" s="684"/>
      <c r="CW17" s="684"/>
      <c r="CX17" s="684"/>
      <c r="CY17" s="685"/>
      <c r="CZ17" s="686">
        <v>9.3000000000000007</v>
      </c>
      <c r="DA17" s="686"/>
      <c r="DB17" s="686"/>
      <c r="DC17" s="686"/>
      <c r="DD17" s="692" t="s">
        <v>233</v>
      </c>
      <c r="DE17" s="684"/>
      <c r="DF17" s="684"/>
      <c r="DG17" s="684"/>
      <c r="DH17" s="684"/>
      <c r="DI17" s="684"/>
      <c r="DJ17" s="684"/>
      <c r="DK17" s="684"/>
      <c r="DL17" s="684"/>
      <c r="DM17" s="684"/>
      <c r="DN17" s="684"/>
      <c r="DO17" s="684"/>
      <c r="DP17" s="685"/>
      <c r="DQ17" s="692">
        <v>858292</v>
      </c>
      <c r="DR17" s="684"/>
      <c r="DS17" s="684"/>
      <c r="DT17" s="684"/>
      <c r="DU17" s="684"/>
      <c r="DV17" s="684"/>
      <c r="DW17" s="684"/>
      <c r="DX17" s="684"/>
      <c r="DY17" s="684"/>
      <c r="DZ17" s="684"/>
      <c r="EA17" s="684"/>
      <c r="EB17" s="684"/>
      <c r="EC17" s="693"/>
    </row>
    <row r="18" spans="2:133" ht="11.25" customHeight="1" x14ac:dyDescent="0.15">
      <c r="B18" s="680" t="s">
        <v>268</v>
      </c>
      <c r="C18" s="681"/>
      <c r="D18" s="681"/>
      <c r="E18" s="681"/>
      <c r="F18" s="681"/>
      <c r="G18" s="681"/>
      <c r="H18" s="681"/>
      <c r="I18" s="681"/>
      <c r="J18" s="681"/>
      <c r="K18" s="681"/>
      <c r="L18" s="681"/>
      <c r="M18" s="681"/>
      <c r="N18" s="681"/>
      <c r="O18" s="681"/>
      <c r="P18" s="681"/>
      <c r="Q18" s="682"/>
      <c r="R18" s="683">
        <v>3313</v>
      </c>
      <c r="S18" s="684"/>
      <c r="T18" s="684"/>
      <c r="U18" s="684"/>
      <c r="V18" s="684"/>
      <c r="W18" s="684"/>
      <c r="X18" s="684"/>
      <c r="Y18" s="685"/>
      <c r="Z18" s="686">
        <v>0</v>
      </c>
      <c r="AA18" s="686"/>
      <c r="AB18" s="686"/>
      <c r="AC18" s="686"/>
      <c r="AD18" s="687">
        <v>3313</v>
      </c>
      <c r="AE18" s="687"/>
      <c r="AF18" s="687"/>
      <c r="AG18" s="687"/>
      <c r="AH18" s="687"/>
      <c r="AI18" s="687"/>
      <c r="AJ18" s="687"/>
      <c r="AK18" s="687"/>
      <c r="AL18" s="688">
        <v>0.1</v>
      </c>
      <c r="AM18" s="689"/>
      <c r="AN18" s="689"/>
      <c r="AO18" s="690"/>
      <c r="AP18" s="680" t="s">
        <v>269</v>
      </c>
      <c r="AQ18" s="681"/>
      <c r="AR18" s="681"/>
      <c r="AS18" s="681"/>
      <c r="AT18" s="681"/>
      <c r="AU18" s="681"/>
      <c r="AV18" s="681"/>
      <c r="AW18" s="681"/>
      <c r="AX18" s="681"/>
      <c r="AY18" s="681"/>
      <c r="AZ18" s="681"/>
      <c r="BA18" s="681"/>
      <c r="BB18" s="681"/>
      <c r="BC18" s="681"/>
      <c r="BD18" s="681"/>
      <c r="BE18" s="681"/>
      <c r="BF18" s="682"/>
      <c r="BG18" s="683" t="s">
        <v>233</v>
      </c>
      <c r="BH18" s="684"/>
      <c r="BI18" s="684"/>
      <c r="BJ18" s="684"/>
      <c r="BK18" s="684"/>
      <c r="BL18" s="684"/>
      <c r="BM18" s="684"/>
      <c r="BN18" s="685"/>
      <c r="BO18" s="686" t="s">
        <v>227</v>
      </c>
      <c r="BP18" s="686"/>
      <c r="BQ18" s="686"/>
      <c r="BR18" s="686"/>
      <c r="BS18" s="692" t="s">
        <v>227</v>
      </c>
      <c r="BT18" s="684"/>
      <c r="BU18" s="684"/>
      <c r="BV18" s="684"/>
      <c r="BW18" s="684"/>
      <c r="BX18" s="684"/>
      <c r="BY18" s="684"/>
      <c r="BZ18" s="684"/>
      <c r="CA18" s="684"/>
      <c r="CB18" s="693"/>
      <c r="CD18" s="698" t="s">
        <v>270</v>
      </c>
      <c r="CE18" s="699"/>
      <c r="CF18" s="699"/>
      <c r="CG18" s="699"/>
      <c r="CH18" s="699"/>
      <c r="CI18" s="699"/>
      <c r="CJ18" s="699"/>
      <c r="CK18" s="699"/>
      <c r="CL18" s="699"/>
      <c r="CM18" s="699"/>
      <c r="CN18" s="699"/>
      <c r="CO18" s="699"/>
      <c r="CP18" s="699"/>
      <c r="CQ18" s="700"/>
      <c r="CR18" s="683" t="s">
        <v>233</v>
      </c>
      <c r="CS18" s="684"/>
      <c r="CT18" s="684"/>
      <c r="CU18" s="684"/>
      <c r="CV18" s="684"/>
      <c r="CW18" s="684"/>
      <c r="CX18" s="684"/>
      <c r="CY18" s="685"/>
      <c r="CZ18" s="686" t="s">
        <v>174</v>
      </c>
      <c r="DA18" s="686"/>
      <c r="DB18" s="686"/>
      <c r="DC18" s="686"/>
      <c r="DD18" s="692" t="s">
        <v>129</v>
      </c>
      <c r="DE18" s="684"/>
      <c r="DF18" s="684"/>
      <c r="DG18" s="684"/>
      <c r="DH18" s="684"/>
      <c r="DI18" s="684"/>
      <c r="DJ18" s="684"/>
      <c r="DK18" s="684"/>
      <c r="DL18" s="684"/>
      <c r="DM18" s="684"/>
      <c r="DN18" s="684"/>
      <c r="DO18" s="684"/>
      <c r="DP18" s="685"/>
      <c r="DQ18" s="692" t="s">
        <v>233</v>
      </c>
      <c r="DR18" s="684"/>
      <c r="DS18" s="684"/>
      <c r="DT18" s="684"/>
      <c r="DU18" s="684"/>
      <c r="DV18" s="684"/>
      <c r="DW18" s="684"/>
      <c r="DX18" s="684"/>
      <c r="DY18" s="684"/>
      <c r="DZ18" s="684"/>
      <c r="EA18" s="684"/>
      <c r="EB18" s="684"/>
      <c r="EC18" s="693"/>
    </row>
    <row r="19" spans="2:133" ht="11.25" customHeight="1" x14ac:dyDescent="0.15">
      <c r="B19" s="680" t="s">
        <v>271</v>
      </c>
      <c r="C19" s="681"/>
      <c r="D19" s="681"/>
      <c r="E19" s="681"/>
      <c r="F19" s="681"/>
      <c r="G19" s="681"/>
      <c r="H19" s="681"/>
      <c r="I19" s="681"/>
      <c r="J19" s="681"/>
      <c r="K19" s="681"/>
      <c r="L19" s="681"/>
      <c r="M19" s="681"/>
      <c r="N19" s="681"/>
      <c r="O19" s="681"/>
      <c r="P19" s="681"/>
      <c r="Q19" s="682"/>
      <c r="R19" s="683">
        <v>1310</v>
      </c>
      <c r="S19" s="684"/>
      <c r="T19" s="684"/>
      <c r="U19" s="684"/>
      <c r="V19" s="684"/>
      <c r="W19" s="684"/>
      <c r="X19" s="684"/>
      <c r="Y19" s="685"/>
      <c r="Z19" s="686">
        <v>0</v>
      </c>
      <c r="AA19" s="686"/>
      <c r="AB19" s="686"/>
      <c r="AC19" s="686"/>
      <c r="AD19" s="687">
        <v>1310</v>
      </c>
      <c r="AE19" s="687"/>
      <c r="AF19" s="687"/>
      <c r="AG19" s="687"/>
      <c r="AH19" s="687"/>
      <c r="AI19" s="687"/>
      <c r="AJ19" s="687"/>
      <c r="AK19" s="687"/>
      <c r="AL19" s="688">
        <v>0</v>
      </c>
      <c r="AM19" s="689"/>
      <c r="AN19" s="689"/>
      <c r="AO19" s="690"/>
      <c r="AP19" s="680" t="s">
        <v>272</v>
      </c>
      <c r="AQ19" s="681"/>
      <c r="AR19" s="681"/>
      <c r="AS19" s="681"/>
      <c r="AT19" s="681"/>
      <c r="AU19" s="681"/>
      <c r="AV19" s="681"/>
      <c r="AW19" s="681"/>
      <c r="AX19" s="681"/>
      <c r="AY19" s="681"/>
      <c r="AZ19" s="681"/>
      <c r="BA19" s="681"/>
      <c r="BB19" s="681"/>
      <c r="BC19" s="681"/>
      <c r="BD19" s="681"/>
      <c r="BE19" s="681"/>
      <c r="BF19" s="682"/>
      <c r="BG19" s="683">
        <v>35754</v>
      </c>
      <c r="BH19" s="684"/>
      <c r="BI19" s="684"/>
      <c r="BJ19" s="684"/>
      <c r="BK19" s="684"/>
      <c r="BL19" s="684"/>
      <c r="BM19" s="684"/>
      <c r="BN19" s="685"/>
      <c r="BO19" s="686">
        <v>2.2999999999999998</v>
      </c>
      <c r="BP19" s="686"/>
      <c r="BQ19" s="686"/>
      <c r="BR19" s="686"/>
      <c r="BS19" s="692" t="s">
        <v>233</v>
      </c>
      <c r="BT19" s="684"/>
      <c r="BU19" s="684"/>
      <c r="BV19" s="684"/>
      <c r="BW19" s="684"/>
      <c r="BX19" s="684"/>
      <c r="BY19" s="684"/>
      <c r="BZ19" s="684"/>
      <c r="CA19" s="684"/>
      <c r="CB19" s="693"/>
      <c r="CD19" s="698" t="s">
        <v>273</v>
      </c>
      <c r="CE19" s="699"/>
      <c r="CF19" s="699"/>
      <c r="CG19" s="699"/>
      <c r="CH19" s="699"/>
      <c r="CI19" s="699"/>
      <c r="CJ19" s="699"/>
      <c r="CK19" s="699"/>
      <c r="CL19" s="699"/>
      <c r="CM19" s="699"/>
      <c r="CN19" s="699"/>
      <c r="CO19" s="699"/>
      <c r="CP19" s="699"/>
      <c r="CQ19" s="700"/>
      <c r="CR19" s="683" t="s">
        <v>227</v>
      </c>
      <c r="CS19" s="684"/>
      <c r="CT19" s="684"/>
      <c r="CU19" s="684"/>
      <c r="CV19" s="684"/>
      <c r="CW19" s="684"/>
      <c r="CX19" s="684"/>
      <c r="CY19" s="685"/>
      <c r="CZ19" s="686" t="s">
        <v>174</v>
      </c>
      <c r="DA19" s="686"/>
      <c r="DB19" s="686"/>
      <c r="DC19" s="686"/>
      <c r="DD19" s="692" t="s">
        <v>174</v>
      </c>
      <c r="DE19" s="684"/>
      <c r="DF19" s="684"/>
      <c r="DG19" s="684"/>
      <c r="DH19" s="684"/>
      <c r="DI19" s="684"/>
      <c r="DJ19" s="684"/>
      <c r="DK19" s="684"/>
      <c r="DL19" s="684"/>
      <c r="DM19" s="684"/>
      <c r="DN19" s="684"/>
      <c r="DO19" s="684"/>
      <c r="DP19" s="685"/>
      <c r="DQ19" s="692" t="s">
        <v>227</v>
      </c>
      <c r="DR19" s="684"/>
      <c r="DS19" s="684"/>
      <c r="DT19" s="684"/>
      <c r="DU19" s="684"/>
      <c r="DV19" s="684"/>
      <c r="DW19" s="684"/>
      <c r="DX19" s="684"/>
      <c r="DY19" s="684"/>
      <c r="DZ19" s="684"/>
      <c r="EA19" s="684"/>
      <c r="EB19" s="684"/>
      <c r="EC19" s="693"/>
    </row>
    <row r="20" spans="2:133" ht="11.25" customHeight="1" x14ac:dyDescent="0.15">
      <c r="B20" s="680" t="s">
        <v>274</v>
      </c>
      <c r="C20" s="681"/>
      <c r="D20" s="681"/>
      <c r="E20" s="681"/>
      <c r="F20" s="681"/>
      <c r="G20" s="681"/>
      <c r="H20" s="681"/>
      <c r="I20" s="681"/>
      <c r="J20" s="681"/>
      <c r="K20" s="681"/>
      <c r="L20" s="681"/>
      <c r="M20" s="681"/>
      <c r="N20" s="681"/>
      <c r="O20" s="681"/>
      <c r="P20" s="681"/>
      <c r="Q20" s="682"/>
      <c r="R20" s="683">
        <v>358</v>
      </c>
      <c r="S20" s="684"/>
      <c r="T20" s="684"/>
      <c r="U20" s="684"/>
      <c r="V20" s="684"/>
      <c r="W20" s="684"/>
      <c r="X20" s="684"/>
      <c r="Y20" s="685"/>
      <c r="Z20" s="686">
        <v>0</v>
      </c>
      <c r="AA20" s="686"/>
      <c r="AB20" s="686"/>
      <c r="AC20" s="686"/>
      <c r="AD20" s="687">
        <v>358</v>
      </c>
      <c r="AE20" s="687"/>
      <c r="AF20" s="687"/>
      <c r="AG20" s="687"/>
      <c r="AH20" s="687"/>
      <c r="AI20" s="687"/>
      <c r="AJ20" s="687"/>
      <c r="AK20" s="687"/>
      <c r="AL20" s="688">
        <v>0</v>
      </c>
      <c r="AM20" s="689"/>
      <c r="AN20" s="689"/>
      <c r="AO20" s="690"/>
      <c r="AP20" s="680" t="s">
        <v>275</v>
      </c>
      <c r="AQ20" s="681"/>
      <c r="AR20" s="681"/>
      <c r="AS20" s="681"/>
      <c r="AT20" s="681"/>
      <c r="AU20" s="681"/>
      <c r="AV20" s="681"/>
      <c r="AW20" s="681"/>
      <c r="AX20" s="681"/>
      <c r="AY20" s="681"/>
      <c r="AZ20" s="681"/>
      <c r="BA20" s="681"/>
      <c r="BB20" s="681"/>
      <c r="BC20" s="681"/>
      <c r="BD20" s="681"/>
      <c r="BE20" s="681"/>
      <c r="BF20" s="682"/>
      <c r="BG20" s="683">
        <v>35754</v>
      </c>
      <c r="BH20" s="684"/>
      <c r="BI20" s="684"/>
      <c r="BJ20" s="684"/>
      <c r="BK20" s="684"/>
      <c r="BL20" s="684"/>
      <c r="BM20" s="684"/>
      <c r="BN20" s="685"/>
      <c r="BO20" s="686">
        <v>2.2999999999999998</v>
      </c>
      <c r="BP20" s="686"/>
      <c r="BQ20" s="686"/>
      <c r="BR20" s="686"/>
      <c r="BS20" s="692" t="s">
        <v>174</v>
      </c>
      <c r="BT20" s="684"/>
      <c r="BU20" s="684"/>
      <c r="BV20" s="684"/>
      <c r="BW20" s="684"/>
      <c r="BX20" s="684"/>
      <c r="BY20" s="684"/>
      <c r="BZ20" s="684"/>
      <c r="CA20" s="684"/>
      <c r="CB20" s="693"/>
      <c r="CD20" s="698" t="s">
        <v>276</v>
      </c>
      <c r="CE20" s="699"/>
      <c r="CF20" s="699"/>
      <c r="CG20" s="699"/>
      <c r="CH20" s="699"/>
      <c r="CI20" s="699"/>
      <c r="CJ20" s="699"/>
      <c r="CK20" s="699"/>
      <c r="CL20" s="699"/>
      <c r="CM20" s="699"/>
      <c r="CN20" s="699"/>
      <c r="CO20" s="699"/>
      <c r="CP20" s="699"/>
      <c r="CQ20" s="700"/>
      <c r="CR20" s="683">
        <v>9350877</v>
      </c>
      <c r="CS20" s="684"/>
      <c r="CT20" s="684"/>
      <c r="CU20" s="684"/>
      <c r="CV20" s="684"/>
      <c r="CW20" s="684"/>
      <c r="CX20" s="684"/>
      <c r="CY20" s="685"/>
      <c r="CZ20" s="686">
        <v>100</v>
      </c>
      <c r="DA20" s="686"/>
      <c r="DB20" s="686"/>
      <c r="DC20" s="686"/>
      <c r="DD20" s="692">
        <v>2394932</v>
      </c>
      <c r="DE20" s="684"/>
      <c r="DF20" s="684"/>
      <c r="DG20" s="684"/>
      <c r="DH20" s="684"/>
      <c r="DI20" s="684"/>
      <c r="DJ20" s="684"/>
      <c r="DK20" s="684"/>
      <c r="DL20" s="684"/>
      <c r="DM20" s="684"/>
      <c r="DN20" s="684"/>
      <c r="DO20" s="684"/>
      <c r="DP20" s="685"/>
      <c r="DQ20" s="692">
        <v>5404928</v>
      </c>
      <c r="DR20" s="684"/>
      <c r="DS20" s="684"/>
      <c r="DT20" s="684"/>
      <c r="DU20" s="684"/>
      <c r="DV20" s="684"/>
      <c r="DW20" s="684"/>
      <c r="DX20" s="684"/>
      <c r="DY20" s="684"/>
      <c r="DZ20" s="684"/>
      <c r="EA20" s="684"/>
      <c r="EB20" s="684"/>
      <c r="EC20" s="693"/>
    </row>
    <row r="21" spans="2:133" ht="11.25" customHeight="1" x14ac:dyDescent="0.15">
      <c r="B21" s="680" t="s">
        <v>277</v>
      </c>
      <c r="C21" s="681"/>
      <c r="D21" s="681"/>
      <c r="E21" s="681"/>
      <c r="F21" s="681"/>
      <c r="G21" s="681"/>
      <c r="H21" s="681"/>
      <c r="I21" s="681"/>
      <c r="J21" s="681"/>
      <c r="K21" s="681"/>
      <c r="L21" s="681"/>
      <c r="M21" s="681"/>
      <c r="N21" s="681"/>
      <c r="O21" s="681"/>
      <c r="P21" s="681"/>
      <c r="Q21" s="682"/>
      <c r="R21" s="683">
        <v>28456</v>
      </c>
      <c r="S21" s="684"/>
      <c r="T21" s="684"/>
      <c r="U21" s="684"/>
      <c r="V21" s="684"/>
      <c r="W21" s="684"/>
      <c r="X21" s="684"/>
      <c r="Y21" s="685"/>
      <c r="Z21" s="686">
        <v>0.3</v>
      </c>
      <c r="AA21" s="686"/>
      <c r="AB21" s="686"/>
      <c r="AC21" s="686"/>
      <c r="AD21" s="687">
        <v>28456</v>
      </c>
      <c r="AE21" s="687"/>
      <c r="AF21" s="687"/>
      <c r="AG21" s="687"/>
      <c r="AH21" s="687"/>
      <c r="AI21" s="687"/>
      <c r="AJ21" s="687"/>
      <c r="AK21" s="687"/>
      <c r="AL21" s="688">
        <v>0.6</v>
      </c>
      <c r="AM21" s="689"/>
      <c r="AN21" s="689"/>
      <c r="AO21" s="690"/>
      <c r="AP21" s="702" t="s">
        <v>278</v>
      </c>
      <c r="AQ21" s="703"/>
      <c r="AR21" s="703"/>
      <c r="AS21" s="703"/>
      <c r="AT21" s="703"/>
      <c r="AU21" s="703"/>
      <c r="AV21" s="703"/>
      <c r="AW21" s="703"/>
      <c r="AX21" s="703"/>
      <c r="AY21" s="703"/>
      <c r="AZ21" s="703"/>
      <c r="BA21" s="703"/>
      <c r="BB21" s="703"/>
      <c r="BC21" s="703"/>
      <c r="BD21" s="703"/>
      <c r="BE21" s="703"/>
      <c r="BF21" s="704"/>
      <c r="BG21" s="683">
        <v>35754</v>
      </c>
      <c r="BH21" s="684"/>
      <c r="BI21" s="684"/>
      <c r="BJ21" s="684"/>
      <c r="BK21" s="684"/>
      <c r="BL21" s="684"/>
      <c r="BM21" s="684"/>
      <c r="BN21" s="685"/>
      <c r="BO21" s="686">
        <v>2.2999999999999998</v>
      </c>
      <c r="BP21" s="686"/>
      <c r="BQ21" s="686"/>
      <c r="BR21" s="686"/>
      <c r="BS21" s="692" t="s">
        <v>233</v>
      </c>
      <c r="BT21" s="684"/>
      <c r="BU21" s="684"/>
      <c r="BV21" s="684"/>
      <c r="BW21" s="684"/>
      <c r="BX21" s="684"/>
      <c r="BY21" s="684"/>
      <c r="BZ21" s="684"/>
      <c r="CA21" s="684"/>
      <c r="CB21" s="693"/>
      <c r="CD21" s="710"/>
      <c r="CE21" s="711"/>
      <c r="CF21" s="711"/>
      <c r="CG21" s="711"/>
      <c r="CH21" s="711"/>
      <c r="CI21" s="711"/>
      <c r="CJ21" s="711"/>
      <c r="CK21" s="711"/>
      <c r="CL21" s="711"/>
      <c r="CM21" s="711"/>
      <c r="CN21" s="711"/>
      <c r="CO21" s="711"/>
      <c r="CP21" s="711"/>
      <c r="CQ21" s="712"/>
      <c r="CR21" s="713"/>
      <c r="CS21" s="706"/>
      <c r="CT21" s="706"/>
      <c r="CU21" s="706"/>
      <c r="CV21" s="706"/>
      <c r="CW21" s="706"/>
      <c r="CX21" s="706"/>
      <c r="CY21" s="714"/>
      <c r="CZ21" s="715"/>
      <c r="DA21" s="715"/>
      <c r="DB21" s="715"/>
      <c r="DC21" s="715"/>
      <c r="DD21" s="705"/>
      <c r="DE21" s="706"/>
      <c r="DF21" s="706"/>
      <c r="DG21" s="706"/>
      <c r="DH21" s="706"/>
      <c r="DI21" s="706"/>
      <c r="DJ21" s="706"/>
      <c r="DK21" s="706"/>
      <c r="DL21" s="706"/>
      <c r="DM21" s="706"/>
      <c r="DN21" s="706"/>
      <c r="DO21" s="706"/>
      <c r="DP21" s="714"/>
      <c r="DQ21" s="705"/>
      <c r="DR21" s="706"/>
      <c r="DS21" s="706"/>
      <c r="DT21" s="706"/>
      <c r="DU21" s="706"/>
      <c r="DV21" s="706"/>
      <c r="DW21" s="706"/>
      <c r="DX21" s="706"/>
      <c r="DY21" s="706"/>
      <c r="DZ21" s="706"/>
      <c r="EA21" s="706"/>
      <c r="EB21" s="706"/>
      <c r="EC21" s="707"/>
    </row>
    <row r="22" spans="2:133" ht="11.25" customHeight="1" x14ac:dyDescent="0.15">
      <c r="B22" s="680" t="s">
        <v>279</v>
      </c>
      <c r="C22" s="681"/>
      <c r="D22" s="681"/>
      <c r="E22" s="681"/>
      <c r="F22" s="681"/>
      <c r="G22" s="681"/>
      <c r="H22" s="681"/>
      <c r="I22" s="681"/>
      <c r="J22" s="681"/>
      <c r="K22" s="681"/>
      <c r="L22" s="681"/>
      <c r="M22" s="681"/>
      <c r="N22" s="681"/>
      <c r="O22" s="681"/>
      <c r="P22" s="681"/>
      <c r="Q22" s="682"/>
      <c r="R22" s="683">
        <v>2987954</v>
      </c>
      <c r="S22" s="684"/>
      <c r="T22" s="684"/>
      <c r="U22" s="684"/>
      <c r="V22" s="684"/>
      <c r="W22" s="684"/>
      <c r="X22" s="684"/>
      <c r="Y22" s="685"/>
      <c r="Z22" s="686">
        <v>30</v>
      </c>
      <c r="AA22" s="686"/>
      <c r="AB22" s="686"/>
      <c r="AC22" s="686"/>
      <c r="AD22" s="687">
        <v>2630127</v>
      </c>
      <c r="AE22" s="687"/>
      <c r="AF22" s="687"/>
      <c r="AG22" s="687"/>
      <c r="AH22" s="687"/>
      <c r="AI22" s="687"/>
      <c r="AJ22" s="687"/>
      <c r="AK22" s="687"/>
      <c r="AL22" s="688">
        <v>57.3</v>
      </c>
      <c r="AM22" s="689"/>
      <c r="AN22" s="689"/>
      <c r="AO22" s="690"/>
      <c r="AP22" s="702" t="s">
        <v>280</v>
      </c>
      <c r="AQ22" s="703"/>
      <c r="AR22" s="703"/>
      <c r="AS22" s="703"/>
      <c r="AT22" s="703"/>
      <c r="AU22" s="703"/>
      <c r="AV22" s="703"/>
      <c r="AW22" s="703"/>
      <c r="AX22" s="703"/>
      <c r="AY22" s="703"/>
      <c r="AZ22" s="703"/>
      <c r="BA22" s="703"/>
      <c r="BB22" s="703"/>
      <c r="BC22" s="703"/>
      <c r="BD22" s="703"/>
      <c r="BE22" s="703"/>
      <c r="BF22" s="704"/>
      <c r="BG22" s="683" t="s">
        <v>174</v>
      </c>
      <c r="BH22" s="684"/>
      <c r="BI22" s="684"/>
      <c r="BJ22" s="684"/>
      <c r="BK22" s="684"/>
      <c r="BL22" s="684"/>
      <c r="BM22" s="684"/>
      <c r="BN22" s="685"/>
      <c r="BO22" s="686" t="s">
        <v>233</v>
      </c>
      <c r="BP22" s="686"/>
      <c r="BQ22" s="686"/>
      <c r="BR22" s="686"/>
      <c r="BS22" s="692" t="s">
        <v>233</v>
      </c>
      <c r="BT22" s="684"/>
      <c r="BU22" s="684"/>
      <c r="BV22" s="684"/>
      <c r="BW22" s="684"/>
      <c r="BX22" s="684"/>
      <c r="BY22" s="684"/>
      <c r="BZ22" s="684"/>
      <c r="CA22" s="684"/>
      <c r="CB22" s="693"/>
      <c r="CD22" s="665" t="s">
        <v>281</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282</v>
      </c>
      <c r="C23" s="681"/>
      <c r="D23" s="681"/>
      <c r="E23" s="681"/>
      <c r="F23" s="681"/>
      <c r="G23" s="681"/>
      <c r="H23" s="681"/>
      <c r="I23" s="681"/>
      <c r="J23" s="681"/>
      <c r="K23" s="681"/>
      <c r="L23" s="681"/>
      <c r="M23" s="681"/>
      <c r="N23" s="681"/>
      <c r="O23" s="681"/>
      <c r="P23" s="681"/>
      <c r="Q23" s="682"/>
      <c r="R23" s="683">
        <v>2630127</v>
      </c>
      <c r="S23" s="684"/>
      <c r="T23" s="684"/>
      <c r="U23" s="684"/>
      <c r="V23" s="684"/>
      <c r="W23" s="684"/>
      <c r="X23" s="684"/>
      <c r="Y23" s="685"/>
      <c r="Z23" s="686">
        <v>26.4</v>
      </c>
      <c r="AA23" s="686"/>
      <c r="AB23" s="686"/>
      <c r="AC23" s="686"/>
      <c r="AD23" s="687">
        <v>2630127</v>
      </c>
      <c r="AE23" s="687"/>
      <c r="AF23" s="687"/>
      <c r="AG23" s="687"/>
      <c r="AH23" s="687"/>
      <c r="AI23" s="687"/>
      <c r="AJ23" s="687"/>
      <c r="AK23" s="687"/>
      <c r="AL23" s="688">
        <v>57.3</v>
      </c>
      <c r="AM23" s="689"/>
      <c r="AN23" s="689"/>
      <c r="AO23" s="690"/>
      <c r="AP23" s="702" t="s">
        <v>283</v>
      </c>
      <c r="AQ23" s="703"/>
      <c r="AR23" s="703"/>
      <c r="AS23" s="703"/>
      <c r="AT23" s="703"/>
      <c r="AU23" s="703"/>
      <c r="AV23" s="703"/>
      <c r="AW23" s="703"/>
      <c r="AX23" s="703"/>
      <c r="AY23" s="703"/>
      <c r="AZ23" s="703"/>
      <c r="BA23" s="703"/>
      <c r="BB23" s="703"/>
      <c r="BC23" s="703"/>
      <c r="BD23" s="703"/>
      <c r="BE23" s="703"/>
      <c r="BF23" s="704"/>
      <c r="BG23" s="683" t="s">
        <v>174</v>
      </c>
      <c r="BH23" s="684"/>
      <c r="BI23" s="684"/>
      <c r="BJ23" s="684"/>
      <c r="BK23" s="684"/>
      <c r="BL23" s="684"/>
      <c r="BM23" s="684"/>
      <c r="BN23" s="685"/>
      <c r="BO23" s="686" t="s">
        <v>227</v>
      </c>
      <c r="BP23" s="686"/>
      <c r="BQ23" s="686"/>
      <c r="BR23" s="686"/>
      <c r="BS23" s="692" t="s">
        <v>233</v>
      </c>
      <c r="BT23" s="684"/>
      <c r="BU23" s="684"/>
      <c r="BV23" s="684"/>
      <c r="BW23" s="684"/>
      <c r="BX23" s="684"/>
      <c r="BY23" s="684"/>
      <c r="BZ23" s="684"/>
      <c r="CA23" s="684"/>
      <c r="CB23" s="693"/>
      <c r="CD23" s="665" t="s">
        <v>221</v>
      </c>
      <c r="CE23" s="666"/>
      <c r="CF23" s="666"/>
      <c r="CG23" s="666"/>
      <c r="CH23" s="666"/>
      <c r="CI23" s="666"/>
      <c r="CJ23" s="666"/>
      <c r="CK23" s="666"/>
      <c r="CL23" s="666"/>
      <c r="CM23" s="666"/>
      <c r="CN23" s="666"/>
      <c r="CO23" s="666"/>
      <c r="CP23" s="666"/>
      <c r="CQ23" s="667"/>
      <c r="CR23" s="665" t="s">
        <v>284</v>
      </c>
      <c r="CS23" s="666"/>
      <c r="CT23" s="666"/>
      <c r="CU23" s="666"/>
      <c r="CV23" s="666"/>
      <c r="CW23" s="666"/>
      <c r="CX23" s="666"/>
      <c r="CY23" s="667"/>
      <c r="CZ23" s="665" t="s">
        <v>285</v>
      </c>
      <c r="DA23" s="666"/>
      <c r="DB23" s="666"/>
      <c r="DC23" s="667"/>
      <c r="DD23" s="665" t="s">
        <v>286</v>
      </c>
      <c r="DE23" s="666"/>
      <c r="DF23" s="666"/>
      <c r="DG23" s="666"/>
      <c r="DH23" s="666"/>
      <c r="DI23" s="666"/>
      <c r="DJ23" s="666"/>
      <c r="DK23" s="667"/>
      <c r="DL23" s="716" t="s">
        <v>287</v>
      </c>
      <c r="DM23" s="717"/>
      <c r="DN23" s="717"/>
      <c r="DO23" s="717"/>
      <c r="DP23" s="717"/>
      <c r="DQ23" s="717"/>
      <c r="DR23" s="717"/>
      <c r="DS23" s="717"/>
      <c r="DT23" s="717"/>
      <c r="DU23" s="717"/>
      <c r="DV23" s="718"/>
      <c r="DW23" s="665" t="s">
        <v>288</v>
      </c>
      <c r="DX23" s="666"/>
      <c r="DY23" s="666"/>
      <c r="DZ23" s="666"/>
      <c r="EA23" s="666"/>
      <c r="EB23" s="666"/>
      <c r="EC23" s="667"/>
    </row>
    <row r="24" spans="2:133" ht="11.25" customHeight="1" x14ac:dyDescent="0.15">
      <c r="B24" s="680" t="s">
        <v>289</v>
      </c>
      <c r="C24" s="681"/>
      <c r="D24" s="681"/>
      <c r="E24" s="681"/>
      <c r="F24" s="681"/>
      <c r="G24" s="681"/>
      <c r="H24" s="681"/>
      <c r="I24" s="681"/>
      <c r="J24" s="681"/>
      <c r="K24" s="681"/>
      <c r="L24" s="681"/>
      <c r="M24" s="681"/>
      <c r="N24" s="681"/>
      <c r="O24" s="681"/>
      <c r="P24" s="681"/>
      <c r="Q24" s="682"/>
      <c r="R24" s="683">
        <v>357827</v>
      </c>
      <c r="S24" s="684"/>
      <c r="T24" s="684"/>
      <c r="U24" s="684"/>
      <c r="V24" s="684"/>
      <c r="W24" s="684"/>
      <c r="X24" s="684"/>
      <c r="Y24" s="685"/>
      <c r="Z24" s="686">
        <v>3.6</v>
      </c>
      <c r="AA24" s="686"/>
      <c r="AB24" s="686"/>
      <c r="AC24" s="686"/>
      <c r="AD24" s="687" t="s">
        <v>233</v>
      </c>
      <c r="AE24" s="687"/>
      <c r="AF24" s="687"/>
      <c r="AG24" s="687"/>
      <c r="AH24" s="687"/>
      <c r="AI24" s="687"/>
      <c r="AJ24" s="687"/>
      <c r="AK24" s="687"/>
      <c r="AL24" s="688" t="s">
        <v>233</v>
      </c>
      <c r="AM24" s="689"/>
      <c r="AN24" s="689"/>
      <c r="AO24" s="690"/>
      <c r="AP24" s="702" t="s">
        <v>290</v>
      </c>
      <c r="AQ24" s="703"/>
      <c r="AR24" s="703"/>
      <c r="AS24" s="703"/>
      <c r="AT24" s="703"/>
      <c r="AU24" s="703"/>
      <c r="AV24" s="703"/>
      <c r="AW24" s="703"/>
      <c r="AX24" s="703"/>
      <c r="AY24" s="703"/>
      <c r="AZ24" s="703"/>
      <c r="BA24" s="703"/>
      <c r="BB24" s="703"/>
      <c r="BC24" s="703"/>
      <c r="BD24" s="703"/>
      <c r="BE24" s="703"/>
      <c r="BF24" s="704"/>
      <c r="BG24" s="683" t="s">
        <v>129</v>
      </c>
      <c r="BH24" s="684"/>
      <c r="BI24" s="684"/>
      <c r="BJ24" s="684"/>
      <c r="BK24" s="684"/>
      <c r="BL24" s="684"/>
      <c r="BM24" s="684"/>
      <c r="BN24" s="685"/>
      <c r="BO24" s="686" t="s">
        <v>227</v>
      </c>
      <c r="BP24" s="686"/>
      <c r="BQ24" s="686"/>
      <c r="BR24" s="686"/>
      <c r="BS24" s="692" t="s">
        <v>233</v>
      </c>
      <c r="BT24" s="684"/>
      <c r="BU24" s="684"/>
      <c r="BV24" s="684"/>
      <c r="BW24" s="684"/>
      <c r="BX24" s="684"/>
      <c r="BY24" s="684"/>
      <c r="BZ24" s="684"/>
      <c r="CA24" s="684"/>
      <c r="CB24" s="693"/>
      <c r="CD24" s="694" t="s">
        <v>291</v>
      </c>
      <c r="CE24" s="695"/>
      <c r="CF24" s="695"/>
      <c r="CG24" s="695"/>
      <c r="CH24" s="695"/>
      <c r="CI24" s="695"/>
      <c r="CJ24" s="695"/>
      <c r="CK24" s="695"/>
      <c r="CL24" s="695"/>
      <c r="CM24" s="695"/>
      <c r="CN24" s="695"/>
      <c r="CO24" s="695"/>
      <c r="CP24" s="695"/>
      <c r="CQ24" s="696"/>
      <c r="CR24" s="672">
        <v>2738862</v>
      </c>
      <c r="CS24" s="673"/>
      <c r="CT24" s="673"/>
      <c r="CU24" s="673"/>
      <c r="CV24" s="673"/>
      <c r="CW24" s="673"/>
      <c r="CX24" s="673"/>
      <c r="CY24" s="674"/>
      <c r="CZ24" s="677">
        <v>29.3</v>
      </c>
      <c r="DA24" s="678"/>
      <c r="DB24" s="678"/>
      <c r="DC24" s="697"/>
      <c r="DD24" s="719">
        <v>2088968</v>
      </c>
      <c r="DE24" s="673"/>
      <c r="DF24" s="673"/>
      <c r="DG24" s="673"/>
      <c r="DH24" s="673"/>
      <c r="DI24" s="673"/>
      <c r="DJ24" s="673"/>
      <c r="DK24" s="674"/>
      <c r="DL24" s="719">
        <v>2076046</v>
      </c>
      <c r="DM24" s="673"/>
      <c r="DN24" s="673"/>
      <c r="DO24" s="673"/>
      <c r="DP24" s="673"/>
      <c r="DQ24" s="673"/>
      <c r="DR24" s="673"/>
      <c r="DS24" s="673"/>
      <c r="DT24" s="673"/>
      <c r="DU24" s="673"/>
      <c r="DV24" s="674"/>
      <c r="DW24" s="677">
        <v>43.6</v>
      </c>
      <c r="DX24" s="678"/>
      <c r="DY24" s="678"/>
      <c r="DZ24" s="678"/>
      <c r="EA24" s="678"/>
      <c r="EB24" s="678"/>
      <c r="EC24" s="679"/>
    </row>
    <row r="25" spans="2:133" ht="11.25" customHeight="1" x14ac:dyDescent="0.15">
      <c r="B25" s="680" t="s">
        <v>292</v>
      </c>
      <c r="C25" s="681"/>
      <c r="D25" s="681"/>
      <c r="E25" s="681"/>
      <c r="F25" s="681"/>
      <c r="G25" s="681"/>
      <c r="H25" s="681"/>
      <c r="I25" s="681"/>
      <c r="J25" s="681"/>
      <c r="K25" s="681"/>
      <c r="L25" s="681"/>
      <c r="M25" s="681"/>
      <c r="N25" s="681"/>
      <c r="O25" s="681"/>
      <c r="P25" s="681"/>
      <c r="Q25" s="682"/>
      <c r="R25" s="683" t="s">
        <v>233</v>
      </c>
      <c r="S25" s="684"/>
      <c r="T25" s="684"/>
      <c r="U25" s="684"/>
      <c r="V25" s="684"/>
      <c r="W25" s="684"/>
      <c r="X25" s="684"/>
      <c r="Y25" s="685"/>
      <c r="Z25" s="686" t="s">
        <v>233</v>
      </c>
      <c r="AA25" s="686"/>
      <c r="AB25" s="686"/>
      <c r="AC25" s="686"/>
      <c r="AD25" s="687" t="s">
        <v>233</v>
      </c>
      <c r="AE25" s="687"/>
      <c r="AF25" s="687"/>
      <c r="AG25" s="687"/>
      <c r="AH25" s="687"/>
      <c r="AI25" s="687"/>
      <c r="AJ25" s="687"/>
      <c r="AK25" s="687"/>
      <c r="AL25" s="688" t="s">
        <v>174</v>
      </c>
      <c r="AM25" s="689"/>
      <c r="AN25" s="689"/>
      <c r="AO25" s="690"/>
      <c r="AP25" s="702" t="s">
        <v>293</v>
      </c>
      <c r="AQ25" s="703"/>
      <c r="AR25" s="703"/>
      <c r="AS25" s="703"/>
      <c r="AT25" s="703"/>
      <c r="AU25" s="703"/>
      <c r="AV25" s="703"/>
      <c r="AW25" s="703"/>
      <c r="AX25" s="703"/>
      <c r="AY25" s="703"/>
      <c r="AZ25" s="703"/>
      <c r="BA25" s="703"/>
      <c r="BB25" s="703"/>
      <c r="BC25" s="703"/>
      <c r="BD25" s="703"/>
      <c r="BE25" s="703"/>
      <c r="BF25" s="704"/>
      <c r="BG25" s="683" t="s">
        <v>227</v>
      </c>
      <c r="BH25" s="684"/>
      <c r="BI25" s="684"/>
      <c r="BJ25" s="684"/>
      <c r="BK25" s="684"/>
      <c r="BL25" s="684"/>
      <c r="BM25" s="684"/>
      <c r="BN25" s="685"/>
      <c r="BO25" s="686" t="s">
        <v>174</v>
      </c>
      <c r="BP25" s="686"/>
      <c r="BQ25" s="686"/>
      <c r="BR25" s="686"/>
      <c r="BS25" s="692" t="s">
        <v>233</v>
      </c>
      <c r="BT25" s="684"/>
      <c r="BU25" s="684"/>
      <c r="BV25" s="684"/>
      <c r="BW25" s="684"/>
      <c r="BX25" s="684"/>
      <c r="BY25" s="684"/>
      <c r="BZ25" s="684"/>
      <c r="CA25" s="684"/>
      <c r="CB25" s="693"/>
      <c r="CD25" s="698" t="s">
        <v>294</v>
      </c>
      <c r="CE25" s="699"/>
      <c r="CF25" s="699"/>
      <c r="CG25" s="699"/>
      <c r="CH25" s="699"/>
      <c r="CI25" s="699"/>
      <c r="CJ25" s="699"/>
      <c r="CK25" s="699"/>
      <c r="CL25" s="699"/>
      <c r="CM25" s="699"/>
      <c r="CN25" s="699"/>
      <c r="CO25" s="699"/>
      <c r="CP25" s="699"/>
      <c r="CQ25" s="700"/>
      <c r="CR25" s="683">
        <v>1088513</v>
      </c>
      <c r="CS25" s="708"/>
      <c r="CT25" s="708"/>
      <c r="CU25" s="708"/>
      <c r="CV25" s="708"/>
      <c r="CW25" s="708"/>
      <c r="CX25" s="708"/>
      <c r="CY25" s="709"/>
      <c r="CZ25" s="688">
        <v>11.6</v>
      </c>
      <c r="DA25" s="720"/>
      <c r="DB25" s="720"/>
      <c r="DC25" s="722"/>
      <c r="DD25" s="692">
        <v>950355</v>
      </c>
      <c r="DE25" s="708"/>
      <c r="DF25" s="708"/>
      <c r="DG25" s="708"/>
      <c r="DH25" s="708"/>
      <c r="DI25" s="708"/>
      <c r="DJ25" s="708"/>
      <c r="DK25" s="709"/>
      <c r="DL25" s="692">
        <v>937433</v>
      </c>
      <c r="DM25" s="708"/>
      <c r="DN25" s="708"/>
      <c r="DO25" s="708"/>
      <c r="DP25" s="708"/>
      <c r="DQ25" s="708"/>
      <c r="DR25" s="708"/>
      <c r="DS25" s="708"/>
      <c r="DT25" s="708"/>
      <c r="DU25" s="708"/>
      <c r="DV25" s="709"/>
      <c r="DW25" s="688">
        <v>19.7</v>
      </c>
      <c r="DX25" s="720"/>
      <c r="DY25" s="720"/>
      <c r="DZ25" s="720"/>
      <c r="EA25" s="720"/>
      <c r="EB25" s="720"/>
      <c r="EC25" s="721"/>
    </row>
    <row r="26" spans="2:133" ht="11.25" customHeight="1" x14ac:dyDescent="0.15">
      <c r="B26" s="680" t="s">
        <v>295</v>
      </c>
      <c r="C26" s="681"/>
      <c r="D26" s="681"/>
      <c r="E26" s="681"/>
      <c r="F26" s="681"/>
      <c r="G26" s="681"/>
      <c r="H26" s="681"/>
      <c r="I26" s="681"/>
      <c r="J26" s="681"/>
      <c r="K26" s="681"/>
      <c r="L26" s="681"/>
      <c r="M26" s="681"/>
      <c r="N26" s="681"/>
      <c r="O26" s="681"/>
      <c r="P26" s="681"/>
      <c r="Q26" s="682"/>
      <c r="R26" s="683">
        <v>4925078</v>
      </c>
      <c r="S26" s="684"/>
      <c r="T26" s="684"/>
      <c r="U26" s="684"/>
      <c r="V26" s="684"/>
      <c r="W26" s="684"/>
      <c r="X26" s="684"/>
      <c r="Y26" s="685"/>
      <c r="Z26" s="686">
        <v>49.5</v>
      </c>
      <c r="AA26" s="686"/>
      <c r="AB26" s="686"/>
      <c r="AC26" s="686"/>
      <c r="AD26" s="687">
        <v>4567251</v>
      </c>
      <c r="AE26" s="687"/>
      <c r="AF26" s="687"/>
      <c r="AG26" s="687"/>
      <c r="AH26" s="687"/>
      <c r="AI26" s="687"/>
      <c r="AJ26" s="687"/>
      <c r="AK26" s="687"/>
      <c r="AL26" s="688">
        <v>99.6</v>
      </c>
      <c r="AM26" s="689"/>
      <c r="AN26" s="689"/>
      <c r="AO26" s="690"/>
      <c r="AP26" s="702" t="s">
        <v>296</v>
      </c>
      <c r="AQ26" s="723"/>
      <c r="AR26" s="723"/>
      <c r="AS26" s="723"/>
      <c r="AT26" s="723"/>
      <c r="AU26" s="723"/>
      <c r="AV26" s="723"/>
      <c r="AW26" s="723"/>
      <c r="AX26" s="723"/>
      <c r="AY26" s="723"/>
      <c r="AZ26" s="723"/>
      <c r="BA26" s="723"/>
      <c r="BB26" s="723"/>
      <c r="BC26" s="723"/>
      <c r="BD26" s="723"/>
      <c r="BE26" s="723"/>
      <c r="BF26" s="704"/>
      <c r="BG26" s="683" t="s">
        <v>227</v>
      </c>
      <c r="BH26" s="684"/>
      <c r="BI26" s="684"/>
      <c r="BJ26" s="684"/>
      <c r="BK26" s="684"/>
      <c r="BL26" s="684"/>
      <c r="BM26" s="684"/>
      <c r="BN26" s="685"/>
      <c r="BO26" s="686" t="s">
        <v>233</v>
      </c>
      <c r="BP26" s="686"/>
      <c r="BQ26" s="686"/>
      <c r="BR26" s="686"/>
      <c r="BS26" s="692" t="s">
        <v>174</v>
      </c>
      <c r="BT26" s="684"/>
      <c r="BU26" s="684"/>
      <c r="BV26" s="684"/>
      <c r="BW26" s="684"/>
      <c r="BX26" s="684"/>
      <c r="BY26" s="684"/>
      <c r="BZ26" s="684"/>
      <c r="CA26" s="684"/>
      <c r="CB26" s="693"/>
      <c r="CD26" s="698" t="s">
        <v>297</v>
      </c>
      <c r="CE26" s="699"/>
      <c r="CF26" s="699"/>
      <c r="CG26" s="699"/>
      <c r="CH26" s="699"/>
      <c r="CI26" s="699"/>
      <c r="CJ26" s="699"/>
      <c r="CK26" s="699"/>
      <c r="CL26" s="699"/>
      <c r="CM26" s="699"/>
      <c r="CN26" s="699"/>
      <c r="CO26" s="699"/>
      <c r="CP26" s="699"/>
      <c r="CQ26" s="700"/>
      <c r="CR26" s="683">
        <v>663078</v>
      </c>
      <c r="CS26" s="684"/>
      <c r="CT26" s="684"/>
      <c r="CU26" s="684"/>
      <c r="CV26" s="684"/>
      <c r="CW26" s="684"/>
      <c r="CX26" s="684"/>
      <c r="CY26" s="685"/>
      <c r="CZ26" s="688">
        <v>7.1</v>
      </c>
      <c r="DA26" s="720"/>
      <c r="DB26" s="720"/>
      <c r="DC26" s="722"/>
      <c r="DD26" s="692">
        <v>549231</v>
      </c>
      <c r="DE26" s="684"/>
      <c r="DF26" s="684"/>
      <c r="DG26" s="684"/>
      <c r="DH26" s="684"/>
      <c r="DI26" s="684"/>
      <c r="DJ26" s="684"/>
      <c r="DK26" s="685"/>
      <c r="DL26" s="692" t="s">
        <v>174</v>
      </c>
      <c r="DM26" s="684"/>
      <c r="DN26" s="684"/>
      <c r="DO26" s="684"/>
      <c r="DP26" s="684"/>
      <c r="DQ26" s="684"/>
      <c r="DR26" s="684"/>
      <c r="DS26" s="684"/>
      <c r="DT26" s="684"/>
      <c r="DU26" s="684"/>
      <c r="DV26" s="685"/>
      <c r="DW26" s="688" t="s">
        <v>233</v>
      </c>
      <c r="DX26" s="720"/>
      <c r="DY26" s="720"/>
      <c r="DZ26" s="720"/>
      <c r="EA26" s="720"/>
      <c r="EB26" s="720"/>
      <c r="EC26" s="721"/>
    </row>
    <row r="27" spans="2:133" ht="11.25" customHeight="1" x14ac:dyDescent="0.15">
      <c r="B27" s="680" t="s">
        <v>298</v>
      </c>
      <c r="C27" s="681"/>
      <c r="D27" s="681"/>
      <c r="E27" s="681"/>
      <c r="F27" s="681"/>
      <c r="G27" s="681"/>
      <c r="H27" s="681"/>
      <c r="I27" s="681"/>
      <c r="J27" s="681"/>
      <c r="K27" s="681"/>
      <c r="L27" s="681"/>
      <c r="M27" s="681"/>
      <c r="N27" s="681"/>
      <c r="O27" s="681"/>
      <c r="P27" s="681"/>
      <c r="Q27" s="682"/>
      <c r="R27" s="683">
        <v>1000</v>
      </c>
      <c r="S27" s="684"/>
      <c r="T27" s="684"/>
      <c r="U27" s="684"/>
      <c r="V27" s="684"/>
      <c r="W27" s="684"/>
      <c r="X27" s="684"/>
      <c r="Y27" s="685"/>
      <c r="Z27" s="686">
        <v>0</v>
      </c>
      <c r="AA27" s="686"/>
      <c r="AB27" s="686"/>
      <c r="AC27" s="686"/>
      <c r="AD27" s="687">
        <v>1000</v>
      </c>
      <c r="AE27" s="687"/>
      <c r="AF27" s="687"/>
      <c r="AG27" s="687"/>
      <c r="AH27" s="687"/>
      <c r="AI27" s="687"/>
      <c r="AJ27" s="687"/>
      <c r="AK27" s="687"/>
      <c r="AL27" s="688">
        <v>0</v>
      </c>
      <c r="AM27" s="689"/>
      <c r="AN27" s="689"/>
      <c r="AO27" s="690"/>
      <c r="AP27" s="680" t="s">
        <v>299</v>
      </c>
      <c r="AQ27" s="681"/>
      <c r="AR27" s="681"/>
      <c r="AS27" s="681"/>
      <c r="AT27" s="681"/>
      <c r="AU27" s="681"/>
      <c r="AV27" s="681"/>
      <c r="AW27" s="681"/>
      <c r="AX27" s="681"/>
      <c r="AY27" s="681"/>
      <c r="AZ27" s="681"/>
      <c r="BA27" s="681"/>
      <c r="BB27" s="681"/>
      <c r="BC27" s="681"/>
      <c r="BD27" s="681"/>
      <c r="BE27" s="681"/>
      <c r="BF27" s="682"/>
      <c r="BG27" s="683">
        <v>1562269</v>
      </c>
      <c r="BH27" s="684"/>
      <c r="BI27" s="684"/>
      <c r="BJ27" s="684"/>
      <c r="BK27" s="684"/>
      <c r="BL27" s="684"/>
      <c r="BM27" s="684"/>
      <c r="BN27" s="685"/>
      <c r="BO27" s="686">
        <v>100</v>
      </c>
      <c r="BP27" s="686"/>
      <c r="BQ27" s="686"/>
      <c r="BR27" s="686"/>
      <c r="BS27" s="692" t="s">
        <v>174</v>
      </c>
      <c r="BT27" s="684"/>
      <c r="BU27" s="684"/>
      <c r="BV27" s="684"/>
      <c r="BW27" s="684"/>
      <c r="BX27" s="684"/>
      <c r="BY27" s="684"/>
      <c r="BZ27" s="684"/>
      <c r="CA27" s="684"/>
      <c r="CB27" s="693"/>
      <c r="CD27" s="698" t="s">
        <v>300</v>
      </c>
      <c r="CE27" s="699"/>
      <c r="CF27" s="699"/>
      <c r="CG27" s="699"/>
      <c r="CH27" s="699"/>
      <c r="CI27" s="699"/>
      <c r="CJ27" s="699"/>
      <c r="CK27" s="699"/>
      <c r="CL27" s="699"/>
      <c r="CM27" s="699"/>
      <c r="CN27" s="699"/>
      <c r="CO27" s="699"/>
      <c r="CP27" s="699"/>
      <c r="CQ27" s="700"/>
      <c r="CR27" s="683">
        <v>778275</v>
      </c>
      <c r="CS27" s="708"/>
      <c r="CT27" s="708"/>
      <c r="CU27" s="708"/>
      <c r="CV27" s="708"/>
      <c r="CW27" s="708"/>
      <c r="CX27" s="708"/>
      <c r="CY27" s="709"/>
      <c r="CZ27" s="688">
        <v>8.3000000000000007</v>
      </c>
      <c r="DA27" s="720"/>
      <c r="DB27" s="720"/>
      <c r="DC27" s="722"/>
      <c r="DD27" s="692">
        <v>280321</v>
      </c>
      <c r="DE27" s="708"/>
      <c r="DF27" s="708"/>
      <c r="DG27" s="708"/>
      <c r="DH27" s="708"/>
      <c r="DI27" s="708"/>
      <c r="DJ27" s="708"/>
      <c r="DK27" s="709"/>
      <c r="DL27" s="692">
        <v>280321</v>
      </c>
      <c r="DM27" s="708"/>
      <c r="DN27" s="708"/>
      <c r="DO27" s="708"/>
      <c r="DP27" s="708"/>
      <c r="DQ27" s="708"/>
      <c r="DR27" s="708"/>
      <c r="DS27" s="708"/>
      <c r="DT27" s="708"/>
      <c r="DU27" s="708"/>
      <c r="DV27" s="709"/>
      <c r="DW27" s="688">
        <v>5.9</v>
      </c>
      <c r="DX27" s="720"/>
      <c r="DY27" s="720"/>
      <c r="DZ27" s="720"/>
      <c r="EA27" s="720"/>
      <c r="EB27" s="720"/>
      <c r="EC27" s="721"/>
    </row>
    <row r="28" spans="2:133" ht="11.25" customHeight="1" x14ac:dyDescent="0.15">
      <c r="B28" s="680" t="s">
        <v>301</v>
      </c>
      <c r="C28" s="681"/>
      <c r="D28" s="681"/>
      <c r="E28" s="681"/>
      <c r="F28" s="681"/>
      <c r="G28" s="681"/>
      <c r="H28" s="681"/>
      <c r="I28" s="681"/>
      <c r="J28" s="681"/>
      <c r="K28" s="681"/>
      <c r="L28" s="681"/>
      <c r="M28" s="681"/>
      <c r="N28" s="681"/>
      <c r="O28" s="681"/>
      <c r="P28" s="681"/>
      <c r="Q28" s="682"/>
      <c r="R28" s="683">
        <v>213090</v>
      </c>
      <c r="S28" s="684"/>
      <c r="T28" s="684"/>
      <c r="U28" s="684"/>
      <c r="V28" s="684"/>
      <c r="W28" s="684"/>
      <c r="X28" s="684"/>
      <c r="Y28" s="685"/>
      <c r="Z28" s="686">
        <v>2.1</v>
      </c>
      <c r="AA28" s="686"/>
      <c r="AB28" s="686"/>
      <c r="AC28" s="686"/>
      <c r="AD28" s="687" t="s">
        <v>233</v>
      </c>
      <c r="AE28" s="687"/>
      <c r="AF28" s="687"/>
      <c r="AG28" s="687"/>
      <c r="AH28" s="687"/>
      <c r="AI28" s="687"/>
      <c r="AJ28" s="687"/>
      <c r="AK28" s="687"/>
      <c r="AL28" s="688" t="s">
        <v>227</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302</v>
      </c>
      <c r="CE28" s="699"/>
      <c r="CF28" s="699"/>
      <c r="CG28" s="699"/>
      <c r="CH28" s="699"/>
      <c r="CI28" s="699"/>
      <c r="CJ28" s="699"/>
      <c r="CK28" s="699"/>
      <c r="CL28" s="699"/>
      <c r="CM28" s="699"/>
      <c r="CN28" s="699"/>
      <c r="CO28" s="699"/>
      <c r="CP28" s="699"/>
      <c r="CQ28" s="700"/>
      <c r="CR28" s="683">
        <v>872074</v>
      </c>
      <c r="CS28" s="684"/>
      <c r="CT28" s="684"/>
      <c r="CU28" s="684"/>
      <c r="CV28" s="684"/>
      <c r="CW28" s="684"/>
      <c r="CX28" s="684"/>
      <c r="CY28" s="685"/>
      <c r="CZ28" s="688">
        <v>9.3000000000000007</v>
      </c>
      <c r="DA28" s="720"/>
      <c r="DB28" s="720"/>
      <c r="DC28" s="722"/>
      <c r="DD28" s="692">
        <v>858292</v>
      </c>
      <c r="DE28" s="684"/>
      <c r="DF28" s="684"/>
      <c r="DG28" s="684"/>
      <c r="DH28" s="684"/>
      <c r="DI28" s="684"/>
      <c r="DJ28" s="684"/>
      <c r="DK28" s="685"/>
      <c r="DL28" s="692">
        <v>858292</v>
      </c>
      <c r="DM28" s="684"/>
      <c r="DN28" s="684"/>
      <c r="DO28" s="684"/>
      <c r="DP28" s="684"/>
      <c r="DQ28" s="684"/>
      <c r="DR28" s="684"/>
      <c r="DS28" s="684"/>
      <c r="DT28" s="684"/>
      <c r="DU28" s="684"/>
      <c r="DV28" s="685"/>
      <c r="DW28" s="688">
        <v>18</v>
      </c>
      <c r="DX28" s="720"/>
      <c r="DY28" s="720"/>
      <c r="DZ28" s="720"/>
      <c r="EA28" s="720"/>
      <c r="EB28" s="720"/>
      <c r="EC28" s="721"/>
    </row>
    <row r="29" spans="2:133" ht="11.25" customHeight="1" x14ac:dyDescent="0.15">
      <c r="B29" s="680" t="s">
        <v>303</v>
      </c>
      <c r="C29" s="681"/>
      <c r="D29" s="681"/>
      <c r="E29" s="681"/>
      <c r="F29" s="681"/>
      <c r="G29" s="681"/>
      <c r="H29" s="681"/>
      <c r="I29" s="681"/>
      <c r="J29" s="681"/>
      <c r="K29" s="681"/>
      <c r="L29" s="681"/>
      <c r="M29" s="681"/>
      <c r="N29" s="681"/>
      <c r="O29" s="681"/>
      <c r="P29" s="681"/>
      <c r="Q29" s="682"/>
      <c r="R29" s="683">
        <v>110746</v>
      </c>
      <c r="S29" s="684"/>
      <c r="T29" s="684"/>
      <c r="U29" s="684"/>
      <c r="V29" s="684"/>
      <c r="W29" s="684"/>
      <c r="X29" s="684"/>
      <c r="Y29" s="685"/>
      <c r="Z29" s="686">
        <v>1.1000000000000001</v>
      </c>
      <c r="AA29" s="686"/>
      <c r="AB29" s="686"/>
      <c r="AC29" s="686"/>
      <c r="AD29" s="687">
        <v>4300</v>
      </c>
      <c r="AE29" s="687"/>
      <c r="AF29" s="687"/>
      <c r="AG29" s="687"/>
      <c r="AH29" s="687"/>
      <c r="AI29" s="687"/>
      <c r="AJ29" s="687"/>
      <c r="AK29" s="687"/>
      <c r="AL29" s="688">
        <v>0.1</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304</v>
      </c>
      <c r="CE29" s="730"/>
      <c r="CF29" s="698" t="s">
        <v>305</v>
      </c>
      <c r="CG29" s="699"/>
      <c r="CH29" s="699"/>
      <c r="CI29" s="699"/>
      <c r="CJ29" s="699"/>
      <c r="CK29" s="699"/>
      <c r="CL29" s="699"/>
      <c r="CM29" s="699"/>
      <c r="CN29" s="699"/>
      <c r="CO29" s="699"/>
      <c r="CP29" s="699"/>
      <c r="CQ29" s="700"/>
      <c r="CR29" s="683">
        <v>872074</v>
      </c>
      <c r="CS29" s="708"/>
      <c r="CT29" s="708"/>
      <c r="CU29" s="708"/>
      <c r="CV29" s="708"/>
      <c r="CW29" s="708"/>
      <c r="CX29" s="708"/>
      <c r="CY29" s="709"/>
      <c r="CZ29" s="688">
        <v>9.3000000000000007</v>
      </c>
      <c r="DA29" s="720"/>
      <c r="DB29" s="720"/>
      <c r="DC29" s="722"/>
      <c r="DD29" s="692">
        <v>858292</v>
      </c>
      <c r="DE29" s="708"/>
      <c r="DF29" s="708"/>
      <c r="DG29" s="708"/>
      <c r="DH29" s="708"/>
      <c r="DI29" s="708"/>
      <c r="DJ29" s="708"/>
      <c r="DK29" s="709"/>
      <c r="DL29" s="692">
        <v>858292</v>
      </c>
      <c r="DM29" s="708"/>
      <c r="DN29" s="708"/>
      <c r="DO29" s="708"/>
      <c r="DP29" s="708"/>
      <c r="DQ29" s="708"/>
      <c r="DR29" s="708"/>
      <c r="DS29" s="708"/>
      <c r="DT29" s="708"/>
      <c r="DU29" s="708"/>
      <c r="DV29" s="709"/>
      <c r="DW29" s="688">
        <v>18</v>
      </c>
      <c r="DX29" s="720"/>
      <c r="DY29" s="720"/>
      <c r="DZ29" s="720"/>
      <c r="EA29" s="720"/>
      <c r="EB29" s="720"/>
      <c r="EC29" s="721"/>
    </row>
    <row r="30" spans="2:133" ht="11.25" customHeight="1" x14ac:dyDescent="0.15">
      <c r="B30" s="680" t="s">
        <v>306</v>
      </c>
      <c r="C30" s="681"/>
      <c r="D30" s="681"/>
      <c r="E30" s="681"/>
      <c r="F30" s="681"/>
      <c r="G30" s="681"/>
      <c r="H30" s="681"/>
      <c r="I30" s="681"/>
      <c r="J30" s="681"/>
      <c r="K30" s="681"/>
      <c r="L30" s="681"/>
      <c r="M30" s="681"/>
      <c r="N30" s="681"/>
      <c r="O30" s="681"/>
      <c r="P30" s="681"/>
      <c r="Q30" s="682"/>
      <c r="R30" s="683">
        <v>105707</v>
      </c>
      <c r="S30" s="684"/>
      <c r="T30" s="684"/>
      <c r="U30" s="684"/>
      <c r="V30" s="684"/>
      <c r="W30" s="684"/>
      <c r="X30" s="684"/>
      <c r="Y30" s="685"/>
      <c r="Z30" s="686">
        <v>1.1000000000000001</v>
      </c>
      <c r="AA30" s="686"/>
      <c r="AB30" s="686"/>
      <c r="AC30" s="686"/>
      <c r="AD30" s="687" t="s">
        <v>227</v>
      </c>
      <c r="AE30" s="687"/>
      <c r="AF30" s="687"/>
      <c r="AG30" s="687"/>
      <c r="AH30" s="687"/>
      <c r="AI30" s="687"/>
      <c r="AJ30" s="687"/>
      <c r="AK30" s="687"/>
      <c r="AL30" s="688" t="s">
        <v>233</v>
      </c>
      <c r="AM30" s="689"/>
      <c r="AN30" s="689"/>
      <c r="AO30" s="690"/>
      <c r="AP30" s="662" t="s">
        <v>221</v>
      </c>
      <c r="AQ30" s="663"/>
      <c r="AR30" s="663"/>
      <c r="AS30" s="663"/>
      <c r="AT30" s="663"/>
      <c r="AU30" s="663"/>
      <c r="AV30" s="663"/>
      <c r="AW30" s="663"/>
      <c r="AX30" s="663"/>
      <c r="AY30" s="663"/>
      <c r="AZ30" s="663"/>
      <c r="BA30" s="663"/>
      <c r="BB30" s="663"/>
      <c r="BC30" s="663"/>
      <c r="BD30" s="663"/>
      <c r="BE30" s="663"/>
      <c r="BF30" s="664"/>
      <c r="BG30" s="662" t="s">
        <v>307</v>
      </c>
      <c r="BH30" s="727"/>
      <c r="BI30" s="727"/>
      <c r="BJ30" s="727"/>
      <c r="BK30" s="727"/>
      <c r="BL30" s="727"/>
      <c r="BM30" s="727"/>
      <c r="BN30" s="727"/>
      <c r="BO30" s="727"/>
      <c r="BP30" s="727"/>
      <c r="BQ30" s="728"/>
      <c r="BR30" s="662" t="s">
        <v>308</v>
      </c>
      <c r="BS30" s="727"/>
      <c r="BT30" s="727"/>
      <c r="BU30" s="727"/>
      <c r="BV30" s="727"/>
      <c r="BW30" s="727"/>
      <c r="BX30" s="727"/>
      <c r="BY30" s="727"/>
      <c r="BZ30" s="727"/>
      <c r="CA30" s="727"/>
      <c r="CB30" s="728"/>
      <c r="CD30" s="731"/>
      <c r="CE30" s="732"/>
      <c r="CF30" s="698" t="s">
        <v>309</v>
      </c>
      <c r="CG30" s="699"/>
      <c r="CH30" s="699"/>
      <c r="CI30" s="699"/>
      <c r="CJ30" s="699"/>
      <c r="CK30" s="699"/>
      <c r="CL30" s="699"/>
      <c r="CM30" s="699"/>
      <c r="CN30" s="699"/>
      <c r="CO30" s="699"/>
      <c r="CP30" s="699"/>
      <c r="CQ30" s="700"/>
      <c r="CR30" s="683">
        <v>826635</v>
      </c>
      <c r="CS30" s="684"/>
      <c r="CT30" s="684"/>
      <c r="CU30" s="684"/>
      <c r="CV30" s="684"/>
      <c r="CW30" s="684"/>
      <c r="CX30" s="684"/>
      <c r="CY30" s="685"/>
      <c r="CZ30" s="688">
        <v>8.8000000000000007</v>
      </c>
      <c r="DA30" s="720"/>
      <c r="DB30" s="720"/>
      <c r="DC30" s="722"/>
      <c r="DD30" s="692">
        <v>814878</v>
      </c>
      <c r="DE30" s="684"/>
      <c r="DF30" s="684"/>
      <c r="DG30" s="684"/>
      <c r="DH30" s="684"/>
      <c r="DI30" s="684"/>
      <c r="DJ30" s="684"/>
      <c r="DK30" s="685"/>
      <c r="DL30" s="692">
        <v>814878</v>
      </c>
      <c r="DM30" s="684"/>
      <c r="DN30" s="684"/>
      <c r="DO30" s="684"/>
      <c r="DP30" s="684"/>
      <c r="DQ30" s="684"/>
      <c r="DR30" s="684"/>
      <c r="DS30" s="684"/>
      <c r="DT30" s="684"/>
      <c r="DU30" s="684"/>
      <c r="DV30" s="685"/>
      <c r="DW30" s="688">
        <v>17.100000000000001</v>
      </c>
      <c r="DX30" s="720"/>
      <c r="DY30" s="720"/>
      <c r="DZ30" s="720"/>
      <c r="EA30" s="720"/>
      <c r="EB30" s="720"/>
      <c r="EC30" s="721"/>
    </row>
    <row r="31" spans="2:133" ht="11.25" customHeight="1" x14ac:dyDescent="0.15">
      <c r="B31" s="680" t="s">
        <v>310</v>
      </c>
      <c r="C31" s="681"/>
      <c r="D31" s="681"/>
      <c r="E31" s="681"/>
      <c r="F31" s="681"/>
      <c r="G31" s="681"/>
      <c r="H31" s="681"/>
      <c r="I31" s="681"/>
      <c r="J31" s="681"/>
      <c r="K31" s="681"/>
      <c r="L31" s="681"/>
      <c r="M31" s="681"/>
      <c r="N31" s="681"/>
      <c r="O31" s="681"/>
      <c r="P31" s="681"/>
      <c r="Q31" s="682"/>
      <c r="R31" s="683">
        <v>840408</v>
      </c>
      <c r="S31" s="684"/>
      <c r="T31" s="684"/>
      <c r="U31" s="684"/>
      <c r="V31" s="684"/>
      <c r="W31" s="684"/>
      <c r="X31" s="684"/>
      <c r="Y31" s="685"/>
      <c r="Z31" s="686">
        <v>8.4</v>
      </c>
      <c r="AA31" s="686"/>
      <c r="AB31" s="686"/>
      <c r="AC31" s="686"/>
      <c r="AD31" s="687" t="s">
        <v>233</v>
      </c>
      <c r="AE31" s="687"/>
      <c r="AF31" s="687"/>
      <c r="AG31" s="687"/>
      <c r="AH31" s="687"/>
      <c r="AI31" s="687"/>
      <c r="AJ31" s="687"/>
      <c r="AK31" s="687"/>
      <c r="AL31" s="688" t="s">
        <v>233</v>
      </c>
      <c r="AM31" s="689"/>
      <c r="AN31" s="689"/>
      <c r="AO31" s="690"/>
      <c r="AP31" s="740" t="s">
        <v>311</v>
      </c>
      <c r="AQ31" s="741"/>
      <c r="AR31" s="741"/>
      <c r="AS31" s="741"/>
      <c r="AT31" s="746" t="s">
        <v>312</v>
      </c>
      <c r="AU31" s="231"/>
      <c r="AV31" s="231"/>
      <c r="AW31" s="231"/>
      <c r="AX31" s="669" t="s">
        <v>188</v>
      </c>
      <c r="AY31" s="670"/>
      <c r="AZ31" s="670"/>
      <c r="BA31" s="670"/>
      <c r="BB31" s="670"/>
      <c r="BC31" s="670"/>
      <c r="BD31" s="670"/>
      <c r="BE31" s="670"/>
      <c r="BF31" s="671"/>
      <c r="BG31" s="739">
        <v>98.8</v>
      </c>
      <c r="BH31" s="735"/>
      <c r="BI31" s="735"/>
      <c r="BJ31" s="735"/>
      <c r="BK31" s="735"/>
      <c r="BL31" s="735"/>
      <c r="BM31" s="678">
        <v>96.3</v>
      </c>
      <c r="BN31" s="735"/>
      <c r="BO31" s="735"/>
      <c r="BP31" s="735"/>
      <c r="BQ31" s="736"/>
      <c r="BR31" s="739">
        <v>98.9</v>
      </c>
      <c r="BS31" s="735"/>
      <c r="BT31" s="735"/>
      <c r="BU31" s="735"/>
      <c r="BV31" s="735"/>
      <c r="BW31" s="735"/>
      <c r="BX31" s="678">
        <v>96.2</v>
      </c>
      <c r="BY31" s="735"/>
      <c r="BZ31" s="735"/>
      <c r="CA31" s="735"/>
      <c r="CB31" s="736"/>
      <c r="CD31" s="731"/>
      <c r="CE31" s="732"/>
      <c r="CF31" s="698" t="s">
        <v>313</v>
      </c>
      <c r="CG31" s="699"/>
      <c r="CH31" s="699"/>
      <c r="CI31" s="699"/>
      <c r="CJ31" s="699"/>
      <c r="CK31" s="699"/>
      <c r="CL31" s="699"/>
      <c r="CM31" s="699"/>
      <c r="CN31" s="699"/>
      <c r="CO31" s="699"/>
      <c r="CP31" s="699"/>
      <c r="CQ31" s="700"/>
      <c r="CR31" s="683">
        <v>45439</v>
      </c>
      <c r="CS31" s="708"/>
      <c r="CT31" s="708"/>
      <c r="CU31" s="708"/>
      <c r="CV31" s="708"/>
      <c r="CW31" s="708"/>
      <c r="CX31" s="708"/>
      <c r="CY31" s="709"/>
      <c r="CZ31" s="688">
        <v>0.5</v>
      </c>
      <c r="DA31" s="720"/>
      <c r="DB31" s="720"/>
      <c r="DC31" s="722"/>
      <c r="DD31" s="692">
        <v>43414</v>
      </c>
      <c r="DE31" s="708"/>
      <c r="DF31" s="708"/>
      <c r="DG31" s="708"/>
      <c r="DH31" s="708"/>
      <c r="DI31" s="708"/>
      <c r="DJ31" s="708"/>
      <c r="DK31" s="709"/>
      <c r="DL31" s="692">
        <v>43414</v>
      </c>
      <c r="DM31" s="708"/>
      <c r="DN31" s="708"/>
      <c r="DO31" s="708"/>
      <c r="DP31" s="708"/>
      <c r="DQ31" s="708"/>
      <c r="DR31" s="708"/>
      <c r="DS31" s="708"/>
      <c r="DT31" s="708"/>
      <c r="DU31" s="708"/>
      <c r="DV31" s="709"/>
      <c r="DW31" s="688">
        <v>0.9</v>
      </c>
      <c r="DX31" s="720"/>
      <c r="DY31" s="720"/>
      <c r="DZ31" s="720"/>
      <c r="EA31" s="720"/>
      <c r="EB31" s="720"/>
      <c r="EC31" s="721"/>
    </row>
    <row r="32" spans="2:133" ht="11.25" customHeight="1" x14ac:dyDescent="0.15">
      <c r="B32" s="750" t="s">
        <v>314</v>
      </c>
      <c r="C32" s="751"/>
      <c r="D32" s="751"/>
      <c r="E32" s="751"/>
      <c r="F32" s="751"/>
      <c r="G32" s="751"/>
      <c r="H32" s="751"/>
      <c r="I32" s="751"/>
      <c r="J32" s="751"/>
      <c r="K32" s="751"/>
      <c r="L32" s="751"/>
      <c r="M32" s="751"/>
      <c r="N32" s="751"/>
      <c r="O32" s="751"/>
      <c r="P32" s="751"/>
      <c r="Q32" s="752"/>
      <c r="R32" s="683" t="s">
        <v>233</v>
      </c>
      <c r="S32" s="684"/>
      <c r="T32" s="684"/>
      <c r="U32" s="684"/>
      <c r="V32" s="684"/>
      <c r="W32" s="684"/>
      <c r="X32" s="684"/>
      <c r="Y32" s="685"/>
      <c r="Z32" s="686" t="s">
        <v>315</v>
      </c>
      <c r="AA32" s="686"/>
      <c r="AB32" s="686"/>
      <c r="AC32" s="686"/>
      <c r="AD32" s="687" t="s">
        <v>233</v>
      </c>
      <c r="AE32" s="687"/>
      <c r="AF32" s="687"/>
      <c r="AG32" s="687"/>
      <c r="AH32" s="687"/>
      <c r="AI32" s="687"/>
      <c r="AJ32" s="687"/>
      <c r="AK32" s="687"/>
      <c r="AL32" s="688" t="s">
        <v>233</v>
      </c>
      <c r="AM32" s="689"/>
      <c r="AN32" s="689"/>
      <c r="AO32" s="690"/>
      <c r="AP32" s="742"/>
      <c r="AQ32" s="743"/>
      <c r="AR32" s="743"/>
      <c r="AS32" s="743"/>
      <c r="AT32" s="747"/>
      <c r="AU32" s="230" t="s">
        <v>316</v>
      </c>
      <c r="AV32" s="230"/>
      <c r="AW32" s="230"/>
      <c r="AX32" s="680" t="s">
        <v>317</v>
      </c>
      <c r="AY32" s="681"/>
      <c r="AZ32" s="681"/>
      <c r="BA32" s="681"/>
      <c r="BB32" s="681"/>
      <c r="BC32" s="681"/>
      <c r="BD32" s="681"/>
      <c r="BE32" s="681"/>
      <c r="BF32" s="682"/>
      <c r="BG32" s="749">
        <v>99.3</v>
      </c>
      <c r="BH32" s="708"/>
      <c r="BI32" s="708"/>
      <c r="BJ32" s="708"/>
      <c r="BK32" s="708"/>
      <c r="BL32" s="708"/>
      <c r="BM32" s="689">
        <v>97.4</v>
      </c>
      <c r="BN32" s="737"/>
      <c r="BO32" s="737"/>
      <c r="BP32" s="737"/>
      <c r="BQ32" s="738"/>
      <c r="BR32" s="749">
        <v>99.3</v>
      </c>
      <c r="BS32" s="708"/>
      <c r="BT32" s="708"/>
      <c r="BU32" s="708"/>
      <c r="BV32" s="708"/>
      <c r="BW32" s="708"/>
      <c r="BX32" s="689">
        <v>97.5</v>
      </c>
      <c r="BY32" s="737"/>
      <c r="BZ32" s="737"/>
      <c r="CA32" s="737"/>
      <c r="CB32" s="738"/>
      <c r="CD32" s="733"/>
      <c r="CE32" s="734"/>
      <c r="CF32" s="698" t="s">
        <v>318</v>
      </c>
      <c r="CG32" s="699"/>
      <c r="CH32" s="699"/>
      <c r="CI32" s="699"/>
      <c r="CJ32" s="699"/>
      <c r="CK32" s="699"/>
      <c r="CL32" s="699"/>
      <c r="CM32" s="699"/>
      <c r="CN32" s="699"/>
      <c r="CO32" s="699"/>
      <c r="CP32" s="699"/>
      <c r="CQ32" s="700"/>
      <c r="CR32" s="683" t="s">
        <v>174</v>
      </c>
      <c r="CS32" s="684"/>
      <c r="CT32" s="684"/>
      <c r="CU32" s="684"/>
      <c r="CV32" s="684"/>
      <c r="CW32" s="684"/>
      <c r="CX32" s="684"/>
      <c r="CY32" s="685"/>
      <c r="CZ32" s="688" t="s">
        <v>174</v>
      </c>
      <c r="DA32" s="720"/>
      <c r="DB32" s="720"/>
      <c r="DC32" s="722"/>
      <c r="DD32" s="692" t="s">
        <v>233</v>
      </c>
      <c r="DE32" s="684"/>
      <c r="DF32" s="684"/>
      <c r="DG32" s="684"/>
      <c r="DH32" s="684"/>
      <c r="DI32" s="684"/>
      <c r="DJ32" s="684"/>
      <c r="DK32" s="685"/>
      <c r="DL32" s="692" t="s">
        <v>174</v>
      </c>
      <c r="DM32" s="684"/>
      <c r="DN32" s="684"/>
      <c r="DO32" s="684"/>
      <c r="DP32" s="684"/>
      <c r="DQ32" s="684"/>
      <c r="DR32" s="684"/>
      <c r="DS32" s="684"/>
      <c r="DT32" s="684"/>
      <c r="DU32" s="684"/>
      <c r="DV32" s="685"/>
      <c r="DW32" s="688" t="s">
        <v>174</v>
      </c>
      <c r="DX32" s="720"/>
      <c r="DY32" s="720"/>
      <c r="DZ32" s="720"/>
      <c r="EA32" s="720"/>
      <c r="EB32" s="720"/>
      <c r="EC32" s="721"/>
    </row>
    <row r="33" spans="2:133" ht="11.25" customHeight="1" x14ac:dyDescent="0.15">
      <c r="B33" s="680" t="s">
        <v>319</v>
      </c>
      <c r="C33" s="681"/>
      <c r="D33" s="681"/>
      <c r="E33" s="681"/>
      <c r="F33" s="681"/>
      <c r="G33" s="681"/>
      <c r="H33" s="681"/>
      <c r="I33" s="681"/>
      <c r="J33" s="681"/>
      <c r="K33" s="681"/>
      <c r="L33" s="681"/>
      <c r="M33" s="681"/>
      <c r="N33" s="681"/>
      <c r="O33" s="681"/>
      <c r="P33" s="681"/>
      <c r="Q33" s="682"/>
      <c r="R33" s="683">
        <v>477577</v>
      </c>
      <c r="S33" s="684"/>
      <c r="T33" s="684"/>
      <c r="U33" s="684"/>
      <c r="V33" s="684"/>
      <c r="W33" s="684"/>
      <c r="X33" s="684"/>
      <c r="Y33" s="685"/>
      <c r="Z33" s="686">
        <v>4.8</v>
      </c>
      <c r="AA33" s="686"/>
      <c r="AB33" s="686"/>
      <c r="AC33" s="686"/>
      <c r="AD33" s="687" t="s">
        <v>233</v>
      </c>
      <c r="AE33" s="687"/>
      <c r="AF33" s="687"/>
      <c r="AG33" s="687"/>
      <c r="AH33" s="687"/>
      <c r="AI33" s="687"/>
      <c r="AJ33" s="687"/>
      <c r="AK33" s="687"/>
      <c r="AL33" s="688" t="s">
        <v>174</v>
      </c>
      <c r="AM33" s="689"/>
      <c r="AN33" s="689"/>
      <c r="AO33" s="690"/>
      <c r="AP33" s="744"/>
      <c r="AQ33" s="745"/>
      <c r="AR33" s="745"/>
      <c r="AS33" s="745"/>
      <c r="AT33" s="748"/>
      <c r="AU33" s="232"/>
      <c r="AV33" s="232"/>
      <c r="AW33" s="232"/>
      <c r="AX33" s="724" t="s">
        <v>320</v>
      </c>
      <c r="AY33" s="725"/>
      <c r="AZ33" s="725"/>
      <c r="BA33" s="725"/>
      <c r="BB33" s="725"/>
      <c r="BC33" s="725"/>
      <c r="BD33" s="725"/>
      <c r="BE33" s="725"/>
      <c r="BF33" s="726"/>
      <c r="BG33" s="753">
        <v>98</v>
      </c>
      <c r="BH33" s="754"/>
      <c r="BI33" s="754"/>
      <c r="BJ33" s="754"/>
      <c r="BK33" s="754"/>
      <c r="BL33" s="754"/>
      <c r="BM33" s="755">
        <v>94.6</v>
      </c>
      <c r="BN33" s="754"/>
      <c r="BO33" s="754"/>
      <c r="BP33" s="754"/>
      <c r="BQ33" s="756"/>
      <c r="BR33" s="753">
        <v>98.2</v>
      </c>
      <c r="BS33" s="754"/>
      <c r="BT33" s="754"/>
      <c r="BU33" s="754"/>
      <c r="BV33" s="754"/>
      <c r="BW33" s="754"/>
      <c r="BX33" s="755">
        <v>94.2</v>
      </c>
      <c r="BY33" s="754"/>
      <c r="BZ33" s="754"/>
      <c r="CA33" s="754"/>
      <c r="CB33" s="756"/>
      <c r="CD33" s="698" t="s">
        <v>321</v>
      </c>
      <c r="CE33" s="699"/>
      <c r="CF33" s="699"/>
      <c r="CG33" s="699"/>
      <c r="CH33" s="699"/>
      <c r="CI33" s="699"/>
      <c r="CJ33" s="699"/>
      <c r="CK33" s="699"/>
      <c r="CL33" s="699"/>
      <c r="CM33" s="699"/>
      <c r="CN33" s="699"/>
      <c r="CO33" s="699"/>
      <c r="CP33" s="699"/>
      <c r="CQ33" s="700"/>
      <c r="CR33" s="683">
        <v>4165581</v>
      </c>
      <c r="CS33" s="708"/>
      <c r="CT33" s="708"/>
      <c r="CU33" s="708"/>
      <c r="CV33" s="708"/>
      <c r="CW33" s="708"/>
      <c r="CX33" s="708"/>
      <c r="CY33" s="709"/>
      <c r="CZ33" s="688">
        <v>44.5</v>
      </c>
      <c r="DA33" s="720"/>
      <c r="DB33" s="720"/>
      <c r="DC33" s="722"/>
      <c r="DD33" s="692">
        <v>3101183</v>
      </c>
      <c r="DE33" s="708"/>
      <c r="DF33" s="708"/>
      <c r="DG33" s="708"/>
      <c r="DH33" s="708"/>
      <c r="DI33" s="708"/>
      <c r="DJ33" s="708"/>
      <c r="DK33" s="709"/>
      <c r="DL33" s="692">
        <v>2336724</v>
      </c>
      <c r="DM33" s="708"/>
      <c r="DN33" s="708"/>
      <c r="DO33" s="708"/>
      <c r="DP33" s="708"/>
      <c r="DQ33" s="708"/>
      <c r="DR33" s="708"/>
      <c r="DS33" s="708"/>
      <c r="DT33" s="708"/>
      <c r="DU33" s="708"/>
      <c r="DV33" s="709"/>
      <c r="DW33" s="688">
        <v>49.1</v>
      </c>
      <c r="DX33" s="720"/>
      <c r="DY33" s="720"/>
      <c r="DZ33" s="720"/>
      <c r="EA33" s="720"/>
      <c r="EB33" s="720"/>
      <c r="EC33" s="721"/>
    </row>
    <row r="34" spans="2:133" ht="11.25" customHeight="1" x14ac:dyDescent="0.15">
      <c r="B34" s="680" t="s">
        <v>322</v>
      </c>
      <c r="C34" s="681"/>
      <c r="D34" s="681"/>
      <c r="E34" s="681"/>
      <c r="F34" s="681"/>
      <c r="G34" s="681"/>
      <c r="H34" s="681"/>
      <c r="I34" s="681"/>
      <c r="J34" s="681"/>
      <c r="K34" s="681"/>
      <c r="L34" s="681"/>
      <c r="M34" s="681"/>
      <c r="N34" s="681"/>
      <c r="O34" s="681"/>
      <c r="P34" s="681"/>
      <c r="Q34" s="682"/>
      <c r="R34" s="683">
        <v>23526</v>
      </c>
      <c r="S34" s="684"/>
      <c r="T34" s="684"/>
      <c r="U34" s="684"/>
      <c r="V34" s="684"/>
      <c r="W34" s="684"/>
      <c r="X34" s="684"/>
      <c r="Y34" s="685"/>
      <c r="Z34" s="686">
        <v>0.2</v>
      </c>
      <c r="AA34" s="686"/>
      <c r="AB34" s="686"/>
      <c r="AC34" s="686"/>
      <c r="AD34" s="687">
        <v>14144</v>
      </c>
      <c r="AE34" s="687"/>
      <c r="AF34" s="687"/>
      <c r="AG34" s="687"/>
      <c r="AH34" s="687"/>
      <c r="AI34" s="687"/>
      <c r="AJ34" s="687"/>
      <c r="AK34" s="687"/>
      <c r="AL34" s="688">
        <v>0.3</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323</v>
      </c>
      <c r="CE34" s="699"/>
      <c r="CF34" s="699"/>
      <c r="CG34" s="699"/>
      <c r="CH34" s="699"/>
      <c r="CI34" s="699"/>
      <c r="CJ34" s="699"/>
      <c r="CK34" s="699"/>
      <c r="CL34" s="699"/>
      <c r="CM34" s="699"/>
      <c r="CN34" s="699"/>
      <c r="CO34" s="699"/>
      <c r="CP34" s="699"/>
      <c r="CQ34" s="700"/>
      <c r="CR34" s="683">
        <v>1395348</v>
      </c>
      <c r="CS34" s="684"/>
      <c r="CT34" s="684"/>
      <c r="CU34" s="684"/>
      <c r="CV34" s="684"/>
      <c r="CW34" s="684"/>
      <c r="CX34" s="684"/>
      <c r="CY34" s="685"/>
      <c r="CZ34" s="688">
        <v>14.9</v>
      </c>
      <c r="DA34" s="720"/>
      <c r="DB34" s="720"/>
      <c r="DC34" s="722"/>
      <c r="DD34" s="692">
        <v>957613</v>
      </c>
      <c r="DE34" s="684"/>
      <c r="DF34" s="684"/>
      <c r="DG34" s="684"/>
      <c r="DH34" s="684"/>
      <c r="DI34" s="684"/>
      <c r="DJ34" s="684"/>
      <c r="DK34" s="685"/>
      <c r="DL34" s="692">
        <v>772661</v>
      </c>
      <c r="DM34" s="684"/>
      <c r="DN34" s="684"/>
      <c r="DO34" s="684"/>
      <c r="DP34" s="684"/>
      <c r="DQ34" s="684"/>
      <c r="DR34" s="684"/>
      <c r="DS34" s="684"/>
      <c r="DT34" s="684"/>
      <c r="DU34" s="684"/>
      <c r="DV34" s="685"/>
      <c r="DW34" s="688">
        <v>16.2</v>
      </c>
      <c r="DX34" s="720"/>
      <c r="DY34" s="720"/>
      <c r="DZ34" s="720"/>
      <c r="EA34" s="720"/>
      <c r="EB34" s="720"/>
      <c r="EC34" s="721"/>
    </row>
    <row r="35" spans="2:133" ht="11.25" customHeight="1" x14ac:dyDescent="0.15">
      <c r="B35" s="680" t="s">
        <v>324</v>
      </c>
      <c r="C35" s="681"/>
      <c r="D35" s="681"/>
      <c r="E35" s="681"/>
      <c r="F35" s="681"/>
      <c r="G35" s="681"/>
      <c r="H35" s="681"/>
      <c r="I35" s="681"/>
      <c r="J35" s="681"/>
      <c r="K35" s="681"/>
      <c r="L35" s="681"/>
      <c r="M35" s="681"/>
      <c r="N35" s="681"/>
      <c r="O35" s="681"/>
      <c r="P35" s="681"/>
      <c r="Q35" s="682"/>
      <c r="R35" s="683">
        <v>121466</v>
      </c>
      <c r="S35" s="684"/>
      <c r="T35" s="684"/>
      <c r="U35" s="684"/>
      <c r="V35" s="684"/>
      <c r="W35" s="684"/>
      <c r="X35" s="684"/>
      <c r="Y35" s="685"/>
      <c r="Z35" s="686">
        <v>1.2</v>
      </c>
      <c r="AA35" s="686"/>
      <c r="AB35" s="686"/>
      <c r="AC35" s="686"/>
      <c r="AD35" s="687" t="s">
        <v>233</v>
      </c>
      <c r="AE35" s="687"/>
      <c r="AF35" s="687"/>
      <c r="AG35" s="687"/>
      <c r="AH35" s="687"/>
      <c r="AI35" s="687"/>
      <c r="AJ35" s="687"/>
      <c r="AK35" s="687"/>
      <c r="AL35" s="688" t="s">
        <v>227</v>
      </c>
      <c r="AM35" s="689"/>
      <c r="AN35" s="689"/>
      <c r="AO35" s="690"/>
      <c r="AP35" s="235"/>
      <c r="AQ35" s="662" t="s">
        <v>325</v>
      </c>
      <c r="AR35" s="663"/>
      <c r="AS35" s="663"/>
      <c r="AT35" s="663"/>
      <c r="AU35" s="663"/>
      <c r="AV35" s="663"/>
      <c r="AW35" s="663"/>
      <c r="AX35" s="663"/>
      <c r="AY35" s="663"/>
      <c r="AZ35" s="663"/>
      <c r="BA35" s="663"/>
      <c r="BB35" s="663"/>
      <c r="BC35" s="663"/>
      <c r="BD35" s="663"/>
      <c r="BE35" s="663"/>
      <c r="BF35" s="664"/>
      <c r="BG35" s="662" t="s">
        <v>326</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327</v>
      </c>
      <c r="CE35" s="699"/>
      <c r="CF35" s="699"/>
      <c r="CG35" s="699"/>
      <c r="CH35" s="699"/>
      <c r="CI35" s="699"/>
      <c r="CJ35" s="699"/>
      <c r="CK35" s="699"/>
      <c r="CL35" s="699"/>
      <c r="CM35" s="699"/>
      <c r="CN35" s="699"/>
      <c r="CO35" s="699"/>
      <c r="CP35" s="699"/>
      <c r="CQ35" s="700"/>
      <c r="CR35" s="683">
        <v>135003</v>
      </c>
      <c r="CS35" s="708"/>
      <c r="CT35" s="708"/>
      <c r="CU35" s="708"/>
      <c r="CV35" s="708"/>
      <c r="CW35" s="708"/>
      <c r="CX35" s="708"/>
      <c r="CY35" s="709"/>
      <c r="CZ35" s="688">
        <v>1.4</v>
      </c>
      <c r="DA35" s="720"/>
      <c r="DB35" s="720"/>
      <c r="DC35" s="722"/>
      <c r="DD35" s="692">
        <v>98585</v>
      </c>
      <c r="DE35" s="708"/>
      <c r="DF35" s="708"/>
      <c r="DG35" s="708"/>
      <c r="DH35" s="708"/>
      <c r="DI35" s="708"/>
      <c r="DJ35" s="708"/>
      <c r="DK35" s="709"/>
      <c r="DL35" s="692">
        <v>96732</v>
      </c>
      <c r="DM35" s="708"/>
      <c r="DN35" s="708"/>
      <c r="DO35" s="708"/>
      <c r="DP35" s="708"/>
      <c r="DQ35" s="708"/>
      <c r="DR35" s="708"/>
      <c r="DS35" s="708"/>
      <c r="DT35" s="708"/>
      <c r="DU35" s="708"/>
      <c r="DV35" s="709"/>
      <c r="DW35" s="688">
        <v>2</v>
      </c>
      <c r="DX35" s="720"/>
      <c r="DY35" s="720"/>
      <c r="DZ35" s="720"/>
      <c r="EA35" s="720"/>
      <c r="EB35" s="720"/>
      <c r="EC35" s="721"/>
    </row>
    <row r="36" spans="2:133" ht="11.25" customHeight="1" x14ac:dyDescent="0.15">
      <c r="B36" s="680" t="s">
        <v>328</v>
      </c>
      <c r="C36" s="681"/>
      <c r="D36" s="681"/>
      <c r="E36" s="681"/>
      <c r="F36" s="681"/>
      <c r="G36" s="681"/>
      <c r="H36" s="681"/>
      <c r="I36" s="681"/>
      <c r="J36" s="681"/>
      <c r="K36" s="681"/>
      <c r="L36" s="681"/>
      <c r="M36" s="681"/>
      <c r="N36" s="681"/>
      <c r="O36" s="681"/>
      <c r="P36" s="681"/>
      <c r="Q36" s="682"/>
      <c r="R36" s="683">
        <v>690049</v>
      </c>
      <c r="S36" s="684"/>
      <c r="T36" s="684"/>
      <c r="U36" s="684"/>
      <c r="V36" s="684"/>
      <c r="W36" s="684"/>
      <c r="X36" s="684"/>
      <c r="Y36" s="685"/>
      <c r="Z36" s="686">
        <v>6.9</v>
      </c>
      <c r="AA36" s="686"/>
      <c r="AB36" s="686"/>
      <c r="AC36" s="686"/>
      <c r="AD36" s="687" t="s">
        <v>227</v>
      </c>
      <c r="AE36" s="687"/>
      <c r="AF36" s="687"/>
      <c r="AG36" s="687"/>
      <c r="AH36" s="687"/>
      <c r="AI36" s="687"/>
      <c r="AJ36" s="687"/>
      <c r="AK36" s="687"/>
      <c r="AL36" s="688" t="s">
        <v>227</v>
      </c>
      <c r="AM36" s="689"/>
      <c r="AN36" s="689"/>
      <c r="AO36" s="690"/>
      <c r="AP36" s="235"/>
      <c r="AQ36" s="757" t="s">
        <v>329</v>
      </c>
      <c r="AR36" s="758"/>
      <c r="AS36" s="758"/>
      <c r="AT36" s="758"/>
      <c r="AU36" s="758"/>
      <c r="AV36" s="758"/>
      <c r="AW36" s="758"/>
      <c r="AX36" s="758"/>
      <c r="AY36" s="759"/>
      <c r="AZ36" s="672">
        <v>1191650</v>
      </c>
      <c r="BA36" s="673"/>
      <c r="BB36" s="673"/>
      <c r="BC36" s="673"/>
      <c r="BD36" s="673"/>
      <c r="BE36" s="673"/>
      <c r="BF36" s="760"/>
      <c r="BG36" s="694" t="s">
        <v>330</v>
      </c>
      <c r="BH36" s="695"/>
      <c r="BI36" s="695"/>
      <c r="BJ36" s="695"/>
      <c r="BK36" s="695"/>
      <c r="BL36" s="695"/>
      <c r="BM36" s="695"/>
      <c r="BN36" s="695"/>
      <c r="BO36" s="695"/>
      <c r="BP36" s="695"/>
      <c r="BQ36" s="695"/>
      <c r="BR36" s="695"/>
      <c r="BS36" s="695"/>
      <c r="BT36" s="695"/>
      <c r="BU36" s="696"/>
      <c r="BV36" s="672">
        <v>75257</v>
      </c>
      <c r="BW36" s="673"/>
      <c r="BX36" s="673"/>
      <c r="BY36" s="673"/>
      <c r="BZ36" s="673"/>
      <c r="CA36" s="673"/>
      <c r="CB36" s="760"/>
      <c r="CD36" s="698" t="s">
        <v>331</v>
      </c>
      <c r="CE36" s="699"/>
      <c r="CF36" s="699"/>
      <c r="CG36" s="699"/>
      <c r="CH36" s="699"/>
      <c r="CI36" s="699"/>
      <c r="CJ36" s="699"/>
      <c r="CK36" s="699"/>
      <c r="CL36" s="699"/>
      <c r="CM36" s="699"/>
      <c r="CN36" s="699"/>
      <c r="CO36" s="699"/>
      <c r="CP36" s="699"/>
      <c r="CQ36" s="700"/>
      <c r="CR36" s="683">
        <v>1306862</v>
      </c>
      <c r="CS36" s="684"/>
      <c r="CT36" s="684"/>
      <c r="CU36" s="684"/>
      <c r="CV36" s="684"/>
      <c r="CW36" s="684"/>
      <c r="CX36" s="684"/>
      <c r="CY36" s="685"/>
      <c r="CZ36" s="688">
        <v>14</v>
      </c>
      <c r="DA36" s="720"/>
      <c r="DB36" s="720"/>
      <c r="DC36" s="722"/>
      <c r="DD36" s="692">
        <v>1046549</v>
      </c>
      <c r="DE36" s="684"/>
      <c r="DF36" s="684"/>
      <c r="DG36" s="684"/>
      <c r="DH36" s="684"/>
      <c r="DI36" s="684"/>
      <c r="DJ36" s="684"/>
      <c r="DK36" s="685"/>
      <c r="DL36" s="692">
        <v>876700</v>
      </c>
      <c r="DM36" s="684"/>
      <c r="DN36" s="684"/>
      <c r="DO36" s="684"/>
      <c r="DP36" s="684"/>
      <c r="DQ36" s="684"/>
      <c r="DR36" s="684"/>
      <c r="DS36" s="684"/>
      <c r="DT36" s="684"/>
      <c r="DU36" s="684"/>
      <c r="DV36" s="685"/>
      <c r="DW36" s="688">
        <v>18.399999999999999</v>
      </c>
      <c r="DX36" s="720"/>
      <c r="DY36" s="720"/>
      <c r="DZ36" s="720"/>
      <c r="EA36" s="720"/>
      <c r="EB36" s="720"/>
      <c r="EC36" s="721"/>
    </row>
    <row r="37" spans="2:133" ht="11.25" customHeight="1" x14ac:dyDescent="0.15">
      <c r="B37" s="680" t="s">
        <v>332</v>
      </c>
      <c r="C37" s="681"/>
      <c r="D37" s="681"/>
      <c r="E37" s="681"/>
      <c r="F37" s="681"/>
      <c r="G37" s="681"/>
      <c r="H37" s="681"/>
      <c r="I37" s="681"/>
      <c r="J37" s="681"/>
      <c r="K37" s="681"/>
      <c r="L37" s="681"/>
      <c r="M37" s="681"/>
      <c r="N37" s="681"/>
      <c r="O37" s="681"/>
      <c r="P37" s="681"/>
      <c r="Q37" s="682"/>
      <c r="R37" s="683">
        <v>431966</v>
      </c>
      <c r="S37" s="684"/>
      <c r="T37" s="684"/>
      <c r="U37" s="684"/>
      <c r="V37" s="684"/>
      <c r="W37" s="684"/>
      <c r="X37" s="684"/>
      <c r="Y37" s="685"/>
      <c r="Z37" s="686">
        <v>4.3</v>
      </c>
      <c r="AA37" s="686"/>
      <c r="AB37" s="686"/>
      <c r="AC37" s="686"/>
      <c r="AD37" s="687" t="s">
        <v>174</v>
      </c>
      <c r="AE37" s="687"/>
      <c r="AF37" s="687"/>
      <c r="AG37" s="687"/>
      <c r="AH37" s="687"/>
      <c r="AI37" s="687"/>
      <c r="AJ37" s="687"/>
      <c r="AK37" s="687"/>
      <c r="AL37" s="688" t="s">
        <v>233</v>
      </c>
      <c r="AM37" s="689"/>
      <c r="AN37" s="689"/>
      <c r="AO37" s="690"/>
      <c r="AQ37" s="761" t="s">
        <v>333</v>
      </c>
      <c r="AR37" s="762"/>
      <c r="AS37" s="762"/>
      <c r="AT37" s="762"/>
      <c r="AU37" s="762"/>
      <c r="AV37" s="762"/>
      <c r="AW37" s="762"/>
      <c r="AX37" s="762"/>
      <c r="AY37" s="763"/>
      <c r="AZ37" s="683">
        <v>377485</v>
      </c>
      <c r="BA37" s="684"/>
      <c r="BB37" s="684"/>
      <c r="BC37" s="684"/>
      <c r="BD37" s="708"/>
      <c r="BE37" s="708"/>
      <c r="BF37" s="738"/>
      <c r="BG37" s="698" t="s">
        <v>334</v>
      </c>
      <c r="BH37" s="699"/>
      <c r="BI37" s="699"/>
      <c r="BJ37" s="699"/>
      <c r="BK37" s="699"/>
      <c r="BL37" s="699"/>
      <c r="BM37" s="699"/>
      <c r="BN37" s="699"/>
      <c r="BO37" s="699"/>
      <c r="BP37" s="699"/>
      <c r="BQ37" s="699"/>
      <c r="BR37" s="699"/>
      <c r="BS37" s="699"/>
      <c r="BT37" s="699"/>
      <c r="BU37" s="700"/>
      <c r="BV37" s="683">
        <v>46847</v>
      </c>
      <c r="BW37" s="684"/>
      <c r="BX37" s="684"/>
      <c r="BY37" s="684"/>
      <c r="BZ37" s="684"/>
      <c r="CA37" s="684"/>
      <c r="CB37" s="693"/>
      <c r="CD37" s="698" t="s">
        <v>335</v>
      </c>
      <c r="CE37" s="699"/>
      <c r="CF37" s="699"/>
      <c r="CG37" s="699"/>
      <c r="CH37" s="699"/>
      <c r="CI37" s="699"/>
      <c r="CJ37" s="699"/>
      <c r="CK37" s="699"/>
      <c r="CL37" s="699"/>
      <c r="CM37" s="699"/>
      <c r="CN37" s="699"/>
      <c r="CO37" s="699"/>
      <c r="CP37" s="699"/>
      <c r="CQ37" s="700"/>
      <c r="CR37" s="683">
        <v>587191</v>
      </c>
      <c r="CS37" s="708"/>
      <c r="CT37" s="708"/>
      <c r="CU37" s="708"/>
      <c r="CV37" s="708"/>
      <c r="CW37" s="708"/>
      <c r="CX37" s="708"/>
      <c r="CY37" s="709"/>
      <c r="CZ37" s="688">
        <v>6.3</v>
      </c>
      <c r="DA37" s="720"/>
      <c r="DB37" s="720"/>
      <c r="DC37" s="722"/>
      <c r="DD37" s="692">
        <v>529127</v>
      </c>
      <c r="DE37" s="708"/>
      <c r="DF37" s="708"/>
      <c r="DG37" s="708"/>
      <c r="DH37" s="708"/>
      <c r="DI37" s="708"/>
      <c r="DJ37" s="708"/>
      <c r="DK37" s="709"/>
      <c r="DL37" s="692">
        <v>529050</v>
      </c>
      <c r="DM37" s="708"/>
      <c r="DN37" s="708"/>
      <c r="DO37" s="708"/>
      <c r="DP37" s="708"/>
      <c r="DQ37" s="708"/>
      <c r="DR37" s="708"/>
      <c r="DS37" s="708"/>
      <c r="DT37" s="708"/>
      <c r="DU37" s="708"/>
      <c r="DV37" s="709"/>
      <c r="DW37" s="688">
        <v>11.1</v>
      </c>
      <c r="DX37" s="720"/>
      <c r="DY37" s="720"/>
      <c r="DZ37" s="720"/>
      <c r="EA37" s="720"/>
      <c r="EB37" s="720"/>
      <c r="EC37" s="721"/>
    </row>
    <row r="38" spans="2:133" ht="11.25" customHeight="1" x14ac:dyDescent="0.15">
      <c r="B38" s="680" t="s">
        <v>336</v>
      </c>
      <c r="C38" s="681"/>
      <c r="D38" s="681"/>
      <c r="E38" s="681"/>
      <c r="F38" s="681"/>
      <c r="G38" s="681"/>
      <c r="H38" s="681"/>
      <c r="I38" s="681"/>
      <c r="J38" s="681"/>
      <c r="K38" s="681"/>
      <c r="L38" s="681"/>
      <c r="M38" s="681"/>
      <c r="N38" s="681"/>
      <c r="O38" s="681"/>
      <c r="P38" s="681"/>
      <c r="Q38" s="682"/>
      <c r="R38" s="683">
        <v>105177</v>
      </c>
      <c r="S38" s="684"/>
      <c r="T38" s="684"/>
      <c r="U38" s="684"/>
      <c r="V38" s="684"/>
      <c r="W38" s="684"/>
      <c r="X38" s="684"/>
      <c r="Y38" s="685"/>
      <c r="Z38" s="686">
        <v>1.1000000000000001</v>
      </c>
      <c r="AA38" s="686"/>
      <c r="AB38" s="686"/>
      <c r="AC38" s="686"/>
      <c r="AD38" s="687">
        <v>585</v>
      </c>
      <c r="AE38" s="687"/>
      <c r="AF38" s="687"/>
      <c r="AG38" s="687"/>
      <c r="AH38" s="687"/>
      <c r="AI38" s="687"/>
      <c r="AJ38" s="687"/>
      <c r="AK38" s="687"/>
      <c r="AL38" s="688">
        <v>0</v>
      </c>
      <c r="AM38" s="689"/>
      <c r="AN38" s="689"/>
      <c r="AO38" s="690"/>
      <c r="AQ38" s="761" t="s">
        <v>337</v>
      </c>
      <c r="AR38" s="762"/>
      <c r="AS38" s="762"/>
      <c r="AT38" s="762"/>
      <c r="AU38" s="762"/>
      <c r="AV38" s="762"/>
      <c r="AW38" s="762"/>
      <c r="AX38" s="762"/>
      <c r="AY38" s="763"/>
      <c r="AZ38" s="683">
        <v>20270</v>
      </c>
      <c r="BA38" s="684"/>
      <c r="BB38" s="684"/>
      <c r="BC38" s="684"/>
      <c r="BD38" s="708"/>
      <c r="BE38" s="708"/>
      <c r="BF38" s="738"/>
      <c r="BG38" s="698" t="s">
        <v>338</v>
      </c>
      <c r="BH38" s="699"/>
      <c r="BI38" s="699"/>
      <c r="BJ38" s="699"/>
      <c r="BK38" s="699"/>
      <c r="BL38" s="699"/>
      <c r="BM38" s="699"/>
      <c r="BN38" s="699"/>
      <c r="BO38" s="699"/>
      <c r="BP38" s="699"/>
      <c r="BQ38" s="699"/>
      <c r="BR38" s="699"/>
      <c r="BS38" s="699"/>
      <c r="BT38" s="699"/>
      <c r="BU38" s="700"/>
      <c r="BV38" s="683">
        <v>2448</v>
      </c>
      <c r="BW38" s="684"/>
      <c r="BX38" s="684"/>
      <c r="BY38" s="684"/>
      <c r="BZ38" s="684"/>
      <c r="CA38" s="684"/>
      <c r="CB38" s="693"/>
      <c r="CD38" s="698" t="s">
        <v>339</v>
      </c>
      <c r="CE38" s="699"/>
      <c r="CF38" s="699"/>
      <c r="CG38" s="699"/>
      <c r="CH38" s="699"/>
      <c r="CI38" s="699"/>
      <c r="CJ38" s="699"/>
      <c r="CK38" s="699"/>
      <c r="CL38" s="699"/>
      <c r="CM38" s="699"/>
      <c r="CN38" s="699"/>
      <c r="CO38" s="699"/>
      <c r="CP38" s="699"/>
      <c r="CQ38" s="700"/>
      <c r="CR38" s="683">
        <v>793895</v>
      </c>
      <c r="CS38" s="684"/>
      <c r="CT38" s="684"/>
      <c r="CU38" s="684"/>
      <c r="CV38" s="684"/>
      <c r="CW38" s="684"/>
      <c r="CX38" s="684"/>
      <c r="CY38" s="685"/>
      <c r="CZ38" s="688">
        <v>8.5</v>
      </c>
      <c r="DA38" s="720"/>
      <c r="DB38" s="720"/>
      <c r="DC38" s="722"/>
      <c r="DD38" s="692">
        <v>659289</v>
      </c>
      <c r="DE38" s="684"/>
      <c r="DF38" s="684"/>
      <c r="DG38" s="684"/>
      <c r="DH38" s="684"/>
      <c r="DI38" s="684"/>
      <c r="DJ38" s="684"/>
      <c r="DK38" s="685"/>
      <c r="DL38" s="692">
        <v>586449</v>
      </c>
      <c r="DM38" s="684"/>
      <c r="DN38" s="684"/>
      <c r="DO38" s="684"/>
      <c r="DP38" s="684"/>
      <c r="DQ38" s="684"/>
      <c r="DR38" s="684"/>
      <c r="DS38" s="684"/>
      <c r="DT38" s="684"/>
      <c r="DU38" s="684"/>
      <c r="DV38" s="685"/>
      <c r="DW38" s="688">
        <v>12.3</v>
      </c>
      <c r="DX38" s="720"/>
      <c r="DY38" s="720"/>
      <c r="DZ38" s="720"/>
      <c r="EA38" s="720"/>
      <c r="EB38" s="720"/>
      <c r="EC38" s="721"/>
    </row>
    <row r="39" spans="2:133" ht="11.25" customHeight="1" x14ac:dyDescent="0.15">
      <c r="B39" s="680" t="s">
        <v>340</v>
      </c>
      <c r="C39" s="681"/>
      <c r="D39" s="681"/>
      <c r="E39" s="681"/>
      <c r="F39" s="681"/>
      <c r="G39" s="681"/>
      <c r="H39" s="681"/>
      <c r="I39" s="681"/>
      <c r="J39" s="681"/>
      <c r="K39" s="681"/>
      <c r="L39" s="681"/>
      <c r="M39" s="681"/>
      <c r="N39" s="681"/>
      <c r="O39" s="681"/>
      <c r="P39" s="681"/>
      <c r="Q39" s="682"/>
      <c r="R39" s="683">
        <v>1903375</v>
      </c>
      <c r="S39" s="684"/>
      <c r="T39" s="684"/>
      <c r="U39" s="684"/>
      <c r="V39" s="684"/>
      <c r="W39" s="684"/>
      <c r="X39" s="684"/>
      <c r="Y39" s="685"/>
      <c r="Z39" s="686">
        <v>19.100000000000001</v>
      </c>
      <c r="AA39" s="686"/>
      <c r="AB39" s="686"/>
      <c r="AC39" s="686"/>
      <c r="AD39" s="687" t="s">
        <v>227</v>
      </c>
      <c r="AE39" s="687"/>
      <c r="AF39" s="687"/>
      <c r="AG39" s="687"/>
      <c r="AH39" s="687"/>
      <c r="AI39" s="687"/>
      <c r="AJ39" s="687"/>
      <c r="AK39" s="687"/>
      <c r="AL39" s="688" t="s">
        <v>174</v>
      </c>
      <c r="AM39" s="689"/>
      <c r="AN39" s="689"/>
      <c r="AO39" s="690"/>
      <c r="AQ39" s="761" t="s">
        <v>341</v>
      </c>
      <c r="AR39" s="762"/>
      <c r="AS39" s="762"/>
      <c r="AT39" s="762"/>
      <c r="AU39" s="762"/>
      <c r="AV39" s="762"/>
      <c r="AW39" s="762"/>
      <c r="AX39" s="762"/>
      <c r="AY39" s="763"/>
      <c r="AZ39" s="683">
        <v>19820</v>
      </c>
      <c r="BA39" s="684"/>
      <c r="BB39" s="684"/>
      <c r="BC39" s="684"/>
      <c r="BD39" s="708"/>
      <c r="BE39" s="708"/>
      <c r="BF39" s="738"/>
      <c r="BG39" s="698" t="s">
        <v>342</v>
      </c>
      <c r="BH39" s="699"/>
      <c r="BI39" s="699"/>
      <c r="BJ39" s="699"/>
      <c r="BK39" s="699"/>
      <c r="BL39" s="699"/>
      <c r="BM39" s="699"/>
      <c r="BN39" s="699"/>
      <c r="BO39" s="699"/>
      <c r="BP39" s="699"/>
      <c r="BQ39" s="699"/>
      <c r="BR39" s="699"/>
      <c r="BS39" s="699"/>
      <c r="BT39" s="699"/>
      <c r="BU39" s="700"/>
      <c r="BV39" s="683">
        <v>3502</v>
      </c>
      <c r="BW39" s="684"/>
      <c r="BX39" s="684"/>
      <c r="BY39" s="684"/>
      <c r="BZ39" s="684"/>
      <c r="CA39" s="684"/>
      <c r="CB39" s="693"/>
      <c r="CD39" s="698" t="s">
        <v>343</v>
      </c>
      <c r="CE39" s="699"/>
      <c r="CF39" s="699"/>
      <c r="CG39" s="699"/>
      <c r="CH39" s="699"/>
      <c r="CI39" s="699"/>
      <c r="CJ39" s="699"/>
      <c r="CK39" s="699"/>
      <c r="CL39" s="699"/>
      <c r="CM39" s="699"/>
      <c r="CN39" s="699"/>
      <c r="CO39" s="699"/>
      <c r="CP39" s="699"/>
      <c r="CQ39" s="700"/>
      <c r="CR39" s="683">
        <v>369995</v>
      </c>
      <c r="CS39" s="708"/>
      <c r="CT39" s="708"/>
      <c r="CU39" s="708"/>
      <c r="CV39" s="708"/>
      <c r="CW39" s="708"/>
      <c r="CX39" s="708"/>
      <c r="CY39" s="709"/>
      <c r="CZ39" s="688">
        <v>4</v>
      </c>
      <c r="DA39" s="720"/>
      <c r="DB39" s="720"/>
      <c r="DC39" s="722"/>
      <c r="DD39" s="692">
        <v>247087</v>
      </c>
      <c r="DE39" s="708"/>
      <c r="DF39" s="708"/>
      <c r="DG39" s="708"/>
      <c r="DH39" s="708"/>
      <c r="DI39" s="708"/>
      <c r="DJ39" s="708"/>
      <c r="DK39" s="709"/>
      <c r="DL39" s="692" t="s">
        <v>227</v>
      </c>
      <c r="DM39" s="708"/>
      <c r="DN39" s="708"/>
      <c r="DO39" s="708"/>
      <c r="DP39" s="708"/>
      <c r="DQ39" s="708"/>
      <c r="DR39" s="708"/>
      <c r="DS39" s="708"/>
      <c r="DT39" s="708"/>
      <c r="DU39" s="708"/>
      <c r="DV39" s="709"/>
      <c r="DW39" s="688" t="s">
        <v>174</v>
      </c>
      <c r="DX39" s="720"/>
      <c r="DY39" s="720"/>
      <c r="DZ39" s="720"/>
      <c r="EA39" s="720"/>
      <c r="EB39" s="720"/>
      <c r="EC39" s="721"/>
    </row>
    <row r="40" spans="2:133" ht="11.25" customHeight="1" x14ac:dyDescent="0.15">
      <c r="B40" s="680" t="s">
        <v>344</v>
      </c>
      <c r="C40" s="681"/>
      <c r="D40" s="681"/>
      <c r="E40" s="681"/>
      <c r="F40" s="681"/>
      <c r="G40" s="681"/>
      <c r="H40" s="681"/>
      <c r="I40" s="681"/>
      <c r="J40" s="681"/>
      <c r="K40" s="681"/>
      <c r="L40" s="681"/>
      <c r="M40" s="681"/>
      <c r="N40" s="681"/>
      <c r="O40" s="681"/>
      <c r="P40" s="681"/>
      <c r="Q40" s="682"/>
      <c r="R40" s="683" t="s">
        <v>227</v>
      </c>
      <c r="S40" s="684"/>
      <c r="T40" s="684"/>
      <c r="U40" s="684"/>
      <c r="V40" s="684"/>
      <c r="W40" s="684"/>
      <c r="X40" s="684"/>
      <c r="Y40" s="685"/>
      <c r="Z40" s="686" t="s">
        <v>315</v>
      </c>
      <c r="AA40" s="686"/>
      <c r="AB40" s="686"/>
      <c r="AC40" s="686"/>
      <c r="AD40" s="687" t="s">
        <v>233</v>
      </c>
      <c r="AE40" s="687"/>
      <c r="AF40" s="687"/>
      <c r="AG40" s="687"/>
      <c r="AH40" s="687"/>
      <c r="AI40" s="687"/>
      <c r="AJ40" s="687"/>
      <c r="AK40" s="687"/>
      <c r="AL40" s="688" t="s">
        <v>233</v>
      </c>
      <c r="AM40" s="689"/>
      <c r="AN40" s="689"/>
      <c r="AO40" s="690"/>
      <c r="AQ40" s="761" t="s">
        <v>345</v>
      </c>
      <c r="AR40" s="762"/>
      <c r="AS40" s="762"/>
      <c r="AT40" s="762"/>
      <c r="AU40" s="762"/>
      <c r="AV40" s="762"/>
      <c r="AW40" s="762"/>
      <c r="AX40" s="762"/>
      <c r="AY40" s="763"/>
      <c r="AZ40" s="683">
        <v>17932</v>
      </c>
      <c r="BA40" s="684"/>
      <c r="BB40" s="684"/>
      <c r="BC40" s="684"/>
      <c r="BD40" s="708"/>
      <c r="BE40" s="708"/>
      <c r="BF40" s="738"/>
      <c r="BG40" s="764" t="s">
        <v>346</v>
      </c>
      <c r="BH40" s="765"/>
      <c r="BI40" s="765"/>
      <c r="BJ40" s="765"/>
      <c r="BK40" s="765"/>
      <c r="BL40" s="236"/>
      <c r="BM40" s="699" t="s">
        <v>347</v>
      </c>
      <c r="BN40" s="699"/>
      <c r="BO40" s="699"/>
      <c r="BP40" s="699"/>
      <c r="BQ40" s="699"/>
      <c r="BR40" s="699"/>
      <c r="BS40" s="699"/>
      <c r="BT40" s="699"/>
      <c r="BU40" s="700"/>
      <c r="BV40" s="683">
        <v>93</v>
      </c>
      <c r="BW40" s="684"/>
      <c r="BX40" s="684"/>
      <c r="BY40" s="684"/>
      <c r="BZ40" s="684"/>
      <c r="CA40" s="684"/>
      <c r="CB40" s="693"/>
      <c r="CD40" s="698" t="s">
        <v>348</v>
      </c>
      <c r="CE40" s="699"/>
      <c r="CF40" s="699"/>
      <c r="CG40" s="699"/>
      <c r="CH40" s="699"/>
      <c r="CI40" s="699"/>
      <c r="CJ40" s="699"/>
      <c r="CK40" s="699"/>
      <c r="CL40" s="699"/>
      <c r="CM40" s="699"/>
      <c r="CN40" s="699"/>
      <c r="CO40" s="699"/>
      <c r="CP40" s="699"/>
      <c r="CQ40" s="700"/>
      <c r="CR40" s="683">
        <v>164478</v>
      </c>
      <c r="CS40" s="684"/>
      <c r="CT40" s="684"/>
      <c r="CU40" s="684"/>
      <c r="CV40" s="684"/>
      <c r="CW40" s="684"/>
      <c r="CX40" s="684"/>
      <c r="CY40" s="685"/>
      <c r="CZ40" s="688">
        <v>1.8</v>
      </c>
      <c r="DA40" s="720"/>
      <c r="DB40" s="720"/>
      <c r="DC40" s="722"/>
      <c r="DD40" s="692">
        <v>92060</v>
      </c>
      <c r="DE40" s="684"/>
      <c r="DF40" s="684"/>
      <c r="DG40" s="684"/>
      <c r="DH40" s="684"/>
      <c r="DI40" s="684"/>
      <c r="DJ40" s="684"/>
      <c r="DK40" s="685"/>
      <c r="DL40" s="692">
        <v>4182</v>
      </c>
      <c r="DM40" s="684"/>
      <c r="DN40" s="684"/>
      <c r="DO40" s="684"/>
      <c r="DP40" s="684"/>
      <c r="DQ40" s="684"/>
      <c r="DR40" s="684"/>
      <c r="DS40" s="684"/>
      <c r="DT40" s="684"/>
      <c r="DU40" s="684"/>
      <c r="DV40" s="685"/>
      <c r="DW40" s="688">
        <v>0.1</v>
      </c>
      <c r="DX40" s="720"/>
      <c r="DY40" s="720"/>
      <c r="DZ40" s="720"/>
      <c r="EA40" s="720"/>
      <c r="EB40" s="720"/>
      <c r="EC40" s="721"/>
    </row>
    <row r="41" spans="2:133" ht="11.25" customHeight="1" x14ac:dyDescent="0.15">
      <c r="B41" s="680" t="s">
        <v>349</v>
      </c>
      <c r="C41" s="681"/>
      <c r="D41" s="681"/>
      <c r="E41" s="681"/>
      <c r="F41" s="681"/>
      <c r="G41" s="681"/>
      <c r="H41" s="681"/>
      <c r="I41" s="681"/>
      <c r="J41" s="681"/>
      <c r="K41" s="681"/>
      <c r="L41" s="681"/>
      <c r="M41" s="681"/>
      <c r="N41" s="681"/>
      <c r="O41" s="681"/>
      <c r="P41" s="681"/>
      <c r="Q41" s="682"/>
      <c r="R41" s="683">
        <v>176175</v>
      </c>
      <c r="S41" s="684"/>
      <c r="T41" s="684"/>
      <c r="U41" s="684"/>
      <c r="V41" s="684"/>
      <c r="W41" s="684"/>
      <c r="X41" s="684"/>
      <c r="Y41" s="685"/>
      <c r="Z41" s="686">
        <v>1.8</v>
      </c>
      <c r="AA41" s="686"/>
      <c r="AB41" s="686"/>
      <c r="AC41" s="686"/>
      <c r="AD41" s="687" t="s">
        <v>174</v>
      </c>
      <c r="AE41" s="687"/>
      <c r="AF41" s="687"/>
      <c r="AG41" s="687"/>
      <c r="AH41" s="687"/>
      <c r="AI41" s="687"/>
      <c r="AJ41" s="687"/>
      <c r="AK41" s="687"/>
      <c r="AL41" s="688" t="s">
        <v>233</v>
      </c>
      <c r="AM41" s="689"/>
      <c r="AN41" s="689"/>
      <c r="AO41" s="690"/>
      <c r="AQ41" s="761" t="s">
        <v>350</v>
      </c>
      <c r="AR41" s="762"/>
      <c r="AS41" s="762"/>
      <c r="AT41" s="762"/>
      <c r="AU41" s="762"/>
      <c r="AV41" s="762"/>
      <c r="AW41" s="762"/>
      <c r="AX41" s="762"/>
      <c r="AY41" s="763"/>
      <c r="AZ41" s="683">
        <v>165151</v>
      </c>
      <c r="BA41" s="684"/>
      <c r="BB41" s="684"/>
      <c r="BC41" s="684"/>
      <c r="BD41" s="708"/>
      <c r="BE41" s="708"/>
      <c r="BF41" s="738"/>
      <c r="BG41" s="764"/>
      <c r="BH41" s="765"/>
      <c r="BI41" s="765"/>
      <c r="BJ41" s="765"/>
      <c r="BK41" s="765"/>
      <c r="BL41" s="236"/>
      <c r="BM41" s="699" t="s">
        <v>351</v>
      </c>
      <c r="BN41" s="699"/>
      <c r="BO41" s="699"/>
      <c r="BP41" s="699"/>
      <c r="BQ41" s="699"/>
      <c r="BR41" s="699"/>
      <c r="BS41" s="699"/>
      <c r="BT41" s="699"/>
      <c r="BU41" s="700"/>
      <c r="BV41" s="683" t="s">
        <v>233</v>
      </c>
      <c r="BW41" s="684"/>
      <c r="BX41" s="684"/>
      <c r="BY41" s="684"/>
      <c r="BZ41" s="684"/>
      <c r="CA41" s="684"/>
      <c r="CB41" s="693"/>
      <c r="CD41" s="698" t="s">
        <v>352</v>
      </c>
      <c r="CE41" s="699"/>
      <c r="CF41" s="699"/>
      <c r="CG41" s="699"/>
      <c r="CH41" s="699"/>
      <c r="CI41" s="699"/>
      <c r="CJ41" s="699"/>
      <c r="CK41" s="699"/>
      <c r="CL41" s="699"/>
      <c r="CM41" s="699"/>
      <c r="CN41" s="699"/>
      <c r="CO41" s="699"/>
      <c r="CP41" s="699"/>
      <c r="CQ41" s="700"/>
      <c r="CR41" s="683" t="s">
        <v>174</v>
      </c>
      <c r="CS41" s="708"/>
      <c r="CT41" s="708"/>
      <c r="CU41" s="708"/>
      <c r="CV41" s="708"/>
      <c r="CW41" s="708"/>
      <c r="CX41" s="708"/>
      <c r="CY41" s="709"/>
      <c r="CZ41" s="688" t="s">
        <v>233</v>
      </c>
      <c r="DA41" s="720"/>
      <c r="DB41" s="720"/>
      <c r="DC41" s="722"/>
      <c r="DD41" s="692" t="s">
        <v>174</v>
      </c>
      <c r="DE41" s="708"/>
      <c r="DF41" s="708"/>
      <c r="DG41" s="708"/>
      <c r="DH41" s="708"/>
      <c r="DI41" s="708"/>
      <c r="DJ41" s="708"/>
      <c r="DK41" s="709"/>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353</v>
      </c>
      <c r="C42" s="725"/>
      <c r="D42" s="725"/>
      <c r="E42" s="725"/>
      <c r="F42" s="725"/>
      <c r="G42" s="725"/>
      <c r="H42" s="725"/>
      <c r="I42" s="725"/>
      <c r="J42" s="725"/>
      <c r="K42" s="725"/>
      <c r="L42" s="725"/>
      <c r="M42" s="725"/>
      <c r="N42" s="725"/>
      <c r="O42" s="725"/>
      <c r="P42" s="725"/>
      <c r="Q42" s="726"/>
      <c r="R42" s="768">
        <v>9949165</v>
      </c>
      <c r="S42" s="769"/>
      <c r="T42" s="769"/>
      <c r="U42" s="769"/>
      <c r="V42" s="769"/>
      <c r="W42" s="769"/>
      <c r="X42" s="769"/>
      <c r="Y42" s="777"/>
      <c r="Z42" s="778">
        <v>100</v>
      </c>
      <c r="AA42" s="778"/>
      <c r="AB42" s="778"/>
      <c r="AC42" s="778"/>
      <c r="AD42" s="779">
        <v>4587280</v>
      </c>
      <c r="AE42" s="779"/>
      <c r="AF42" s="779"/>
      <c r="AG42" s="779"/>
      <c r="AH42" s="779"/>
      <c r="AI42" s="779"/>
      <c r="AJ42" s="779"/>
      <c r="AK42" s="779"/>
      <c r="AL42" s="780">
        <v>100</v>
      </c>
      <c r="AM42" s="755"/>
      <c r="AN42" s="755"/>
      <c r="AO42" s="781"/>
      <c r="AQ42" s="782" t="s">
        <v>354</v>
      </c>
      <c r="AR42" s="783"/>
      <c r="AS42" s="783"/>
      <c r="AT42" s="783"/>
      <c r="AU42" s="783"/>
      <c r="AV42" s="783"/>
      <c r="AW42" s="783"/>
      <c r="AX42" s="783"/>
      <c r="AY42" s="784"/>
      <c r="AZ42" s="768">
        <v>590992</v>
      </c>
      <c r="BA42" s="769"/>
      <c r="BB42" s="769"/>
      <c r="BC42" s="769"/>
      <c r="BD42" s="754"/>
      <c r="BE42" s="754"/>
      <c r="BF42" s="756"/>
      <c r="BG42" s="766"/>
      <c r="BH42" s="767"/>
      <c r="BI42" s="767"/>
      <c r="BJ42" s="767"/>
      <c r="BK42" s="767"/>
      <c r="BL42" s="237"/>
      <c r="BM42" s="711" t="s">
        <v>355</v>
      </c>
      <c r="BN42" s="711"/>
      <c r="BO42" s="711"/>
      <c r="BP42" s="711"/>
      <c r="BQ42" s="711"/>
      <c r="BR42" s="711"/>
      <c r="BS42" s="711"/>
      <c r="BT42" s="711"/>
      <c r="BU42" s="712"/>
      <c r="BV42" s="768">
        <v>403</v>
      </c>
      <c r="BW42" s="769"/>
      <c r="BX42" s="769"/>
      <c r="BY42" s="769"/>
      <c r="BZ42" s="769"/>
      <c r="CA42" s="769"/>
      <c r="CB42" s="776"/>
      <c r="CD42" s="680" t="s">
        <v>356</v>
      </c>
      <c r="CE42" s="681"/>
      <c r="CF42" s="681"/>
      <c r="CG42" s="681"/>
      <c r="CH42" s="681"/>
      <c r="CI42" s="681"/>
      <c r="CJ42" s="681"/>
      <c r="CK42" s="681"/>
      <c r="CL42" s="681"/>
      <c r="CM42" s="681"/>
      <c r="CN42" s="681"/>
      <c r="CO42" s="681"/>
      <c r="CP42" s="681"/>
      <c r="CQ42" s="682"/>
      <c r="CR42" s="683">
        <v>2446434</v>
      </c>
      <c r="CS42" s="684"/>
      <c r="CT42" s="684"/>
      <c r="CU42" s="684"/>
      <c r="CV42" s="684"/>
      <c r="CW42" s="684"/>
      <c r="CX42" s="684"/>
      <c r="CY42" s="685"/>
      <c r="CZ42" s="688">
        <v>26.2</v>
      </c>
      <c r="DA42" s="689"/>
      <c r="DB42" s="689"/>
      <c r="DC42" s="701"/>
      <c r="DD42" s="692">
        <v>214777</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357</v>
      </c>
      <c r="CE43" s="681"/>
      <c r="CF43" s="681"/>
      <c r="CG43" s="681"/>
      <c r="CH43" s="681"/>
      <c r="CI43" s="681"/>
      <c r="CJ43" s="681"/>
      <c r="CK43" s="681"/>
      <c r="CL43" s="681"/>
      <c r="CM43" s="681"/>
      <c r="CN43" s="681"/>
      <c r="CO43" s="681"/>
      <c r="CP43" s="681"/>
      <c r="CQ43" s="682"/>
      <c r="CR43" s="683">
        <v>41939</v>
      </c>
      <c r="CS43" s="708"/>
      <c r="CT43" s="708"/>
      <c r="CU43" s="708"/>
      <c r="CV43" s="708"/>
      <c r="CW43" s="708"/>
      <c r="CX43" s="708"/>
      <c r="CY43" s="709"/>
      <c r="CZ43" s="688">
        <v>0.4</v>
      </c>
      <c r="DA43" s="720"/>
      <c r="DB43" s="720"/>
      <c r="DC43" s="722"/>
      <c r="DD43" s="692">
        <v>41939</v>
      </c>
      <c r="DE43" s="708"/>
      <c r="DF43" s="708"/>
      <c r="DG43" s="708"/>
      <c r="DH43" s="708"/>
      <c r="DI43" s="708"/>
      <c r="DJ43" s="708"/>
      <c r="DK43" s="709"/>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304</v>
      </c>
      <c r="CE44" s="796"/>
      <c r="CF44" s="680" t="s">
        <v>358</v>
      </c>
      <c r="CG44" s="681"/>
      <c r="CH44" s="681"/>
      <c r="CI44" s="681"/>
      <c r="CJ44" s="681"/>
      <c r="CK44" s="681"/>
      <c r="CL44" s="681"/>
      <c r="CM44" s="681"/>
      <c r="CN44" s="681"/>
      <c r="CO44" s="681"/>
      <c r="CP44" s="681"/>
      <c r="CQ44" s="682"/>
      <c r="CR44" s="683">
        <v>2394932</v>
      </c>
      <c r="CS44" s="684"/>
      <c r="CT44" s="684"/>
      <c r="CU44" s="684"/>
      <c r="CV44" s="684"/>
      <c r="CW44" s="684"/>
      <c r="CX44" s="684"/>
      <c r="CY44" s="685"/>
      <c r="CZ44" s="688">
        <v>25.6</v>
      </c>
      <c r="DA44" s="689"/>
      <c r="DB44" s="689"/>
      <c r="DC44" s="701"/>
      <c r="DD44" s="692">
        <v>206193</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359</v>
      </c>
      <c r="CG45" s="681"/>
      <c r="CH45" s="681"/>
      <c r="CI45" s="681"/>
      <c r="CJ45" s="681"/>
      <c r="CK45" s="681"/>
      <c r="CL45" s="681"/>
      <c r="CM45" s="681"/>
      <c r="CN45" s="681"/>
      <c r="CO45" s="681"/>
      <c r="CP45" s="681"/>
      <c r="CQ45" s="682"/>
      <c r="CR45" s="683">
        <v>990765</v>
      </c>
      <c r="CS45" s="708"/>
      <c r="CT45" s="708"/>
      <c r="CU45" s="708"/>
      <c r="CV45" s="708"/>
      <c r="CW45" s="708"/>
      <c r="CX45" s="708"/>
      <c r="CY45" s="709"/>
      <c r="CZ45" s="688">
        <v>10.6</v>
      </c>
      <c r="DA45" s="720"/>
      <c r="DB45" s="720"/>
      <c r="DC45" s="722"/>
      <c r="DD45" s="692">
        <v>30235</v>
      </c>
      <c r="DE45" s="708"/>
      <c r="DF45" s="708"/>
      <c r="DG45" s="708"/>
      <c r="DH45" s="708"/>
      <c r="DI45" s="708"/>
      <c r="DJ45" s="708"/>
      <c r="DK45" s="709"/>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361</v>
      </c>
      <c r="CG46" s="681"/>
      <c r="CH46" s="681"/>
      <c r="CI46" s="681"/>
      <c r="CJ46" s="681"/>
      <c r="CK46" s="681"/>
      <c r="CL46" s="681"/>
      <c r="CM46" s="681"/>
      <c r="CN46" s="681"/>
      <c r="CO46" s="681"/>
      <c r="CP46" s="681"/>
      <c r="CQ46" s="682"/>
      <c r="CR46" s="683">
        <v>1336822</v>
      </c>
      <c r="CS46" s="684"/>
      <c r="CT46" s="684"/>
      <c r="CU46" s="684"/>
      <c r="CV46" s="684"/>
      <c r="CW46" s="684"/>
      <c r="CX46" s="684"/>
      <c r="CY46" s="685"/>
      <c r="CZ46" s="688">
        <v>14.3</v>
      </c>
      <c r="DA46" s="689"/>
      <c r="DB46" s="689"/>
      <c r="DC46" s="701"/>
      <c r="DD46" s="692">
        <v>159603</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363</v>
      </c>
      <c r="CG47" s="681"/>
      <c r="CH47" s="681"/>
      <c r="CI47" s="681"/>
      <c r="CJ47" s="681"/>
      <c r="CK47" s="681"/>
      <c r="CL47" s="681"/>
      <c r="CM47" s="681"/>
      <c r="CN47" s="681"/>
      <c r="CO47" s="681"/>
      <c r="CP47" s="681"/>
      <c r="CQ47" s="682"/>
      <c r="CR47" s="683">
        <v>51502</v>
      </c>
      <c r="CS47" s="708"/>
      <c r="CT47" s="708"/>
      <c r="CU47" s="708"/>
      <c r="CV47" s="708"/>
      <c r="CW47" s="708"/>
      <c r="CX47" s="708"/>
      <c r="CY47" s="709"/>
      <c r="CZ47" s="688">
        <v>0.6</v>
      </c>
      <c r="DA47" s="720"/>
      <c r="DB47" s="720"/>
      <c r="DC47" s="722"/>
      <c r="DD47" s="692">
        <v>8584</v>
      </c>
      <c r="DE47" s="708"/>
      <c r="DF47" s="708"/>
      <c r="DG47" s="708"/>
      <c r="DH47" s="708"/>
      <c r="DI47" s="708"/>
      <c r="DJ47" s="708"/>
      <c r="DK47" s="709"/>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364</v>
      </c>
      <c r="CD48" s="799"/>
      <c r="CE48" s="800"/>
      <c r="CF48" s="680" t="s">
        <v>365</v>
      </c>
      <c r="CG48" s="681"/>
      <c r="CH48" s="681"/>
      <c r="CI48" s="681"/>
      <c r="CJ48" s="681"/>
      <c r="CK48" s="681"/>
      <c r="CL48" s="681"/>
      <c r="CM48" s="681"/>
      <c r="CN48" s="681"/>
      <c r="CO48" s="681"/>
      <c r="CP48" s="681"/>
      <c r="CQ48" s="682"/>
      <c r="CR48" s="683" t="s">
        <v>129</v>
      </c>
      <c r="CS48" s="684"/>
      <c r="CT48" s="684"/>
      <c r="CU48" s="684"/>
      <c r="CV48" s="684"/>
      <c r="CW48" s="684"/>
      <c r="CX48" s="684"/>
      <c r="CY48" s="685"/>
      <c r="CZ48" s="688" t="s">
        <v>129</v>
      </c>
      <c r="DA48" s="689"/>
      <c r="DB48" s="689"/>
      <c r="DC48" s="701"/>
      <c r="DD48" s="692" t="s">
        <v>129</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366</v>
      </c>
      <c r="CE49" s="725"/>
      <c r="CF49" s="725"/>
      <c r="CG49" s="725"/>
      <c r="CH49" s="725"/>
      <c r="CI49" s="725"/>
      <c r="CJ49" s="725"/>
      <c r="CK49" s="725"/>
      <c r="CL49" s="725"/>
      <c r="CM49" s="725"/>
      <c r="CN49" s="725"/>
      <c r="CO49" s="725"/>
      <c r="CP49" s="725"/>
      <c r="CQ49" s="726"/>
      <c r="CR49" s="768">
        <v>9350877</v>
      </c>
      <c r="CS49" s="754"/>
      <c r="CT49" s="754"/>
      <c r="CU49" s="754"/>
      <c r="CV49" s="754"/>
      <c r="CW49" s="754"/>
      <c r="CX49" s="754"/>
      <c r="CY49" s="785"/>
      <c r="CZ49" s="780">
        <v>100</v>
      </c>
      <c r="DA49" s="786"/>
      <c r="DB49" s="786"/>
      <c r="DC49" s="787"/>
      <c r="DD49" s="788">
        <v>5404928</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6LFpifNxbybgP2PDrfYlooEYp4NIEYW5OllOUw/k0JSkVR7dwCKGPkq3gLCtv6wbgM7xx2evVIW63bdV0SsttQ==" saltValue="YQuG8wTMlyVo3Za52A1w7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368</v>
      </c>
      <c r="DK2" s="831"/>
      <c r="DL2" s="831"/>
      <c r="DM2" s="831"/>
      <c r="DN2" s="831"/>
      <c r="DO2" s="832"/>
      <c r="DP2" s="250"/>
      <c r="DQ2" s="830" t="s">
        <v>369</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370</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372</v>
      </c>
      <c r="B5" s="825"/>
      <c r="C5" s="825"/>
      <c r="D5" s="825"/>
      <c r="E5" s="825"/>
      <c r="F5" s="825"/>
      <c r="G5" s="825"/>
      <c r="H5" s="825"/>
      <c r="I5" s="825"/>
      <c r="J5" s="825"/>
      <c r="K5" s="825"/>
      <c r="L5" s="825"/>
      <c r="M5" s="825"/>
      <c r="N5" s="825"/>
      <c r="O5" s="825"/>
      <c r="P5" s="826"/>
      <c r="Q5" s="801" t="s">
        <v>373</v>
      </c>
      <c r="R5" s="802"/>
      <c r="S5" s="802"/>
      <c r="T5" s="802"/>
      <c r="U5" s="803"/>
      <c r="V5" s="801" t="s">
        <v>374</v>
      </c>
      <c r="W5" s="802"/>
      <c r="X5" s="802"/>
      <c r="Y5" s="802"/>
      <c r="Z5" s="803"/>
      <c r="AA5" s="801" t="s">
        <v>375</v>
      </c>
      <c r="AB5" s="802"/>
      <c r="AC5" s="802"/>
      <c r="AD5" s="802"/>
      <c r="AE5" s="802"/>
      <c r="AF5" s="834" t="s">
        <v>376</v>
      </c>
      <c r="AG5" s="802"/>
      <c r="AH5" s="802"/>
      <c r="AI5" s="802"/>
      <c r="AJ5" s="813"/>
      <c r="AK5" s="802" t="s">
        <v>377</v>
      </c>
      <c r="AL5" s="802"/>
      <c r="AM5" s="802"/>
      <c r="AN5" s="802"/>
      <c r="AO5" s="803"/>
      <c r="AP5" s="801" t="s">
        <v>378</v>
      </c>
      <c r="AQ5" s="802"/>
      <c r="AR5" s="802"/>
      <c r="AS5" s="802"/>
      <c r="AT5" s="803"/>
      <c r="AU5" s="801" t="s">
        <v>379</v>
      </c>
      <c r="AV5" s="802"/>
      <c r="AW5" s="802"/>
      <c r="AX5" s="802"/>
      <c r="AY5" s="813"/>
      <c r="AZ5" s="257"/>
      <c r="BA5" s="257"/>
      <c r="BB5" s="257"/>
      <c r="BC5" s="257"/>
      <c r="BD5" s="257"/>
      <c r="BE5" s="258"/>
      <c r="BF5" s="258"/>
      <c r="BG5" s="258"/>
      <c r="BH5" s="258"/>
      <c r="BI5" s="258"/>
      <c r="BJ5" s="258"/>
      <c r="BK5" s="258"/>
      <c r="BL5" s="258"/>
      <c r="BM5" s="258"/>
      <c r="BN5" s="258"/>
      <c r="BO5" s="258"/>
      <c r="BP5" s="258"/>
      <c r="BQ5" s="824" t="s">
        <v>380</v>
      </c>
      <c r="BR5" s="825"/>
      <c r="BS5" s="825"/>
      <c r="BT5" s="825"/>
      <c r="BU5" s="825"/>
      <c r="BV5" s="825"/>
      <c r="BW5" s="825"/>
      <c r="BX5" s="825"/>
      <c r="BY5" s="825"/>
      <c r="BZ5" s="825"/>
      <c r="CA5" s="825"/>
      <c r="CB5" s="825"/>
      <c r="CC5" s="825"/>
      <c r="CD5" s="825"/>
      <c r="CE5" s="825"/>
      <c r="CF5" s="825"/>
      <c r="CG5" s="826"/>
      <c r="CH5" s="801" t="s">
        <v>381</v>
      </c>
      <c r="CI5" s="802"/>
      <c r="CJ5" s="802"/>
      <c r="CK5" s="802"/>
      <c r="CL5" s="803"/>
      <c r="CM5" s="801" t="s">
        <v>382</v>
      </c>
      <c r="CN5" s="802"/>
      <c r="CO5" s="802"/>
      <c r="CP5" s="802"/>
      <c r="CQ5" s="803"/>
      <c r="CR5" s="801" t="s">
        <v>383</v>
      </c>
      <c r="CS5" s="802"/>
      <c r="CT5" s="802"/>
      <c r="CU5" s="802"/>
      <c r="CV5" s="803"/>
      <c r="CW5" s="801" t="s">
        <v>384</v>
      </c>
      <c r="CX5" s="802"/>
      <c r="CY5" s="802"/>
      <c r="CZ5" s="802"/>
      <c r="DA5" s="803"/>
      <c r="DB5" s="801" t="s">
        <v>385</v>
      </c>
      <c r="DC5" s="802"/>
      <c r="DD5" s="802"/>
      <c r="DE5" s="802"/>
      <c r="DF5" s="803"/>
      <c r="DG5" s="807" t="s">
        <v>386</v>
      </c>
      <c r="DH5" s="808"/>
      <c r="DI5" s="808"/>
      <c r="DJ5" s="808"/>
      <c r="DK5" s="809"/>
      <c r="DL5" s="807" t="s">
        <v>387</v>
      </c>
      <c r="DM5" s="808"/>
      <c r="DN5" s="808"/>
      <c r="DO5" s="808"/>
      <c r="DP5" s="809"/>
      <c r="DQ5" s="801" t="s">
        <v>388</v>
      </c>
      <c r="DR5" s="802"/>
      <c r="DS5" s="802"/>
      <c r="DT5" s="802"/>
      <c r="DU5" s="803"/>
      <c r="DV5" s="801" t="s">
        <v>379</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389</v>
      </c>
      <c r="C7" s="816"/>
      <c r="D7" s="816"/>
      <c r="E7" s="816"/>
      <c r="F7" s="816"/>
      <c r="G7" s="816"/>
      <c r="H7" s="816"/>
      <c r="I7" s="816"/>
      <c r="J7" s="816"/>
      <c r="K7" s="816"/>
      <c r="L7" s="816"/>
      <c r="M7" s="816"/>
      <c r="N7" s="816"/>
      <c r="O7" s="816"/>
      <c r="P7" s="817"/>
      <c r="Q7" s="818">
        <v>9955</v>
      </c>
      <c r="R7" s="819"/>
      <c r="S7" s="819"/>
      <c r="T7" s="819"/>
      <c r="U7" s="819"/>
      <c r="V7" s="819">
        <v>9357</v>
      </c>
      <c r="W7" s="819"/>
      <c r="X7" s="819"/>
      <c r="Y7" s="819"/>
      <c r="Z7" s="819"/>
      <c r="AA7" s="819">
        <v>598</v>
      </c>
      <c r="AB7" s="819"/>
      <c r="AC7" s="819"/>
      <c r="AD7" s="819"/>
      <c r="AE7" s="820"/>
      <c r="AF7" s="821">
        <v>512</v>
      </c>
      <c r="AG7" s="822"/>
      <c r="AH7" s="822"/>
      <c r="AI7" s="822"/>
      <c r="AJ7" s="823"/>
      <c r="AK7" s="858">
        <v>690</v>
      </c>
      <c r="AL7" s="859"/>
      <c r="AM7" s="859"/>
      <c r="AN7" s="859"/>
      <c r="AO7" s="859"/>
      <c r="AP7" s="859">
        <v>11335</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t="s">
        <v>602</v>
      </c>
      <c r="BS7" s="862" t="s">
        <v>599</v>
      </c>
      <c r="BT7" s="863"/>
      <c r="BU7" s="863"/>
      <c r="BV7" s="863"/>
      <c r="BW7" s="863"/>
      <c r="BX7" s="863"/>
      <c r="BY7" s="863"/>
      <c r="BZ7" s="863"/>
      <c r="CA7" s="863"/>
      <c r="CB7" s="863"/>
      <c r="CC7" s="863"/>
      <c r="CD7" s="863"/>
      <c r="CE7" s="863"/>
      <c r="CF7" s="863"/>
      <c r="CG7" s="864"/>
      <c r="CH7" s="855">
        <v>0</v>
      </c>
      <c r="CI7" s="856"/>
      <c r="CJ7" s="856"/>
      <c r="CK7" s="856"/>
      <c r="CL7" s="857"/>
      <c r="CM7" s="855">
        <v>11</v>
      </c>
      <c r="CN7" s="856"/>
      <c r="CO7" s="856"/>
      <c r="CP7" s="856"/>
      <c r="CQ7" s="857"/>
      <c r="CR7" s="855">
        <v>5</v>
      </c>
      <c r="CS7" s="856"/>
      <c r="CT7" s="856"/>
      <c r="CU7" s="856"/>
      <c r="CV7" s="857"/>
      <c r="CW7" s="855" t="s">
        <v>589</v>
      </c>
      <c r="CX7" s="856"/>
      <c r="CY7" s="856"/>
      <c r="CZ7" s="856"/>
      <c r="DA7" s="857"/>
      <c r="DB7" s="855" t="s">
        <v>589</v>
      </c>
      <c r="DC7" s="856"/>
      <c r="DD7" s="856"/>
      <c r="DE7" s="856"/>
      <c r="DF7" s="857"/>
      <c r="DG7" s="855">
        <v>203</v>
      </c>
      <c r="DH7" s="856"/>
      <c r="DI7" s="856"/>
      <c r="DJ7" s="856"/>
      <c r="DK7" s="857"/>
      <c r="DL7" s="855" t="s">
        <v>589</v>
      </c>
      <c r="DM7" s="856"/>
      <c r="DN7" s="856"/>
      <c r="DO7" s="856"/>
      <c r="DP7" s="857"/>
      <c r="DQ7" s="855" t="s">
        <v>589</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600</v>
      </c>
      <c r="BT8" s="853"/>
      <c r="BU8" s="853"/>
      <c r="BV8" s="853"/>
      <c r="BW8" s="853"/>
      <c r="BX8" s="853"/>
      <c r="BY8" s="853"/>
      <c r="BZ8" s="853"/>
      <c r="CA8" s="853"/>
      <c r="CB8" s="853"/>
      <c r="CC8" s="853"/>
      <c r="CD8" s="853"/>
      <c r="CE8" s="853"/>
      <c r="CF8" s="853"/>
      <c r="CG8" s="854"/>
      <c r="CH8" s="865">
        <v>-17</v>
      </c>
      <c r="CI8" s="866"/>
      <c r="CJ8" s="866"/>
      <c r="CK8" s="866"/>
      <c r="CL8" s="867"/>
      <c r="CM8" s="865">
        <v>90</v>
      </c>
      <c r="CN8" s="866"/>
      <c r="CO8" s="866"/>
      <c r="CP8" s="866"/>
      <c r="CQ8" s="867"/>
      <c r="CR8" s="865">
        <v>11</v>
      </c>
      <c r="CS8" s="866"/>
      <c r="CT8" s="866"/>
      <c r="CU8" s="866"/>
      <c r="CV8" s="867"/>
      <c r="CW8" s="865">
        <v>9278</v>
      </c>
      <c r="CX8" s="866"/>
      <c r="CY8" s="866"/>
      <c r="CZ8" s="866"/>
      <c r="DA8" s="867"/>
      <c r="DB8" s="865" t="s">
        <v>589</v>
      </c>
      <c r="DC8" s="866"/>
      <c r="DD8" s="866"/>
      <c r="DE8" s="866"/>
      <c r="DF8" s="867"/>
      <c r="DG8" s="865" t="s">
        <v>589</v>
      </c>
      <c r="DH8" s="866"/>
      <c r="DI8" s="866"/>
      <c r="DJ8" s="866"/>
      <c r="DK8" s="867"/>
      <c r="DL8" s="865" t="s">
        <v>589</v>
      </c>
      <c r="DM8" s="866"/>
      <c r="DN8" s="866"/>
      <c r="DO8" s="866"/>
      <c r="DP8" s="867"/>
      <c r="DQ8" s="865" t="s">
        <v>589</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601</v>
      </c>
      <c r="BT9" s="853"/>
      <c r="BU9" s="853"/>
      <c r="BV9" s="853"/>
      <c r="BW9" s="853"/>
      <c r="BX9" s="853"/>
      <c r="BY9" s="853"/>
      <c r="BZ9" s="853"/>
      <c r="CA9" s="853"/>
      <c r="CB9" s="853"/>
      <c r="CC9" s="853"/>
      <c r="CD9" s="853"/>
      <c r="CE9" s="853"/>
      <c r="CF9" s="853"/>
      <c r="CG9" s="854"/>
      <c r="CH9" s="865">
        <v>0</v>
      </c>
      <c r="CI9" s="866"/>
      <c r="CJ9" s="866"/>
      <c r="CK9" s="866"/>
      <c r="CL9" s="867"/>
      <c r="CM9" s="865">
        <v>3</v>
      </c>
      <c r="CN9" s="866"/>
      <c r="CO9" s="866"/>
      <c r="CP9" s="866"/>
      <c r="CQ9" s="867"/>
      <c r="CR9" s="865">
        <v>3</v>
      </c>
      <c r="CS9" s="866"/>
      <c r="CT9" s="866"/>
      <c r="CU9" s="866"/>
      <c r="CV9" s="867"/>
      <c r="CW9" s="865">
        <v>4</v>
      </c>
      <c r="CX9" s="866"/>
      <c r="CY9" s="866"/>
      <c r="CZ9" s="866"/>
      <c r="DA9" s="867"/>
      <c r="DB9" s="865" t="s">
        <v>589</v>
      </c>
      <c r="DC9" s="866"/>
      <c r="DD9" s="866"/>
      <c r="DE9" s="866"/>
      <c r="DF9" s="867"/>
      <c r="DG9" s="865" t="s">
        <v>589</v>
      </c>
      <c r="DH9" s="866"/>
      <c r="DI9" s="866"/>
      <c r="DJ9" s="866"/>
      <c r="DK9" s="867"/>
      <c r="DL9" s="865" t="s">
        <v>589</v>
      </c>
      <c r="DM9" s="866"/>
      <c r="DN9" s="866"/>
      <c r="DO9" s="866"/>
      <c r="DP9" s="867"/>
      <c r="DQ9" s="865" t="s">
        <v>589</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390</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391</v>
      </c>
      <c r="B23" s="874" t="s">
        <v>392</v>
      </c>
      <c r="C23" s="875"/>
      <c r="D23" s="875"/>
      <c r="E23" s="875"/>
      <c r="F23" s="875"/>
      <c r="G23" s="875"/>
      <c r="H23" s="875"/>
      <c r="I23" s="875"/>
      <c r="J23" s="875"/>
      <c r="K23" s="875"/>
      <c r="L23" s="875"/>
      <c r="M23" s="875"/>
      <c r="N23" s="875"/>
      <c r="O23" s="875"/>
      <c r="P23" s="876"/>
      <c r="Q23" s="877">
        <v>9955</v>
      </c>
      <c r="R23" s="878"/>
      <c r="S23" s="878"/>
      <c r="T23" s="878"/>
      <c r="U23" s="878"/>
      <c r="V23" s="878">
        <v>9357</v>
      </c>
      <c r="W23" s="878"/>
      <c r="X23" s="878"/>
      <c r="Y23" s="878"/>
      <c r="Z23" s="878"/>
      <c r="AA23" s="878">
        <v>598</v>
      </c>
      <c r="AB23" s="878"/>
      <c r="AC23" s="878"/>
      <c r="AD23" s="878"/>
      <c r="AE23" s="879"/>
      <c r="AF23" s="880">
        <v>512</v>
      </c>
      <c r="AG23" s="878"/>
      <c r="AH23" s="878"/>
      <c r="AI23" s="878"/>
      <c r="AJ23" s="881"/>
      <c r="AK23" s="882"/>
      <c r="AL23" s="883"/>
      <c r="AM23" s="883"/>
      <c r="AN23" s="883"/>
      <c r="AO23" s="883"/>
      <c r="AP23" s="878">
        <v>11335</v>
      </c>
      <c r="AQ23" s="878"/>
      <c r="AR23" s="878"/>
      <c r="AS23" s="878"/>
      <c r="AT23" s="878"/>
      <c r="AU23" s="884"/>
      <c r="AV23" s="884"/>
      <c r="AW23" s="884"/>
      <c r="AX23" s="884"/>
      <c r="AY23" s="885"/>
      <c r="AZ23" s="893" t="s">
        <v>129</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393</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394</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372</v>
      </c>
      <c r="B26" s="825"/>
      <c r="C26" s="825"/>
      <c r="D26" s="825"/>
      <c r="E26" s="825"/>
      <c r="F26" s="825"/>
      <c r="G26" s="825"/>
      <c r="H26" s="825"/>
      <c r="I26" s="825"/>
      <c r="J26" s="825"/>
      <c r="K26" s="825"/>
      <c r="L26" s="825"/>
      <c r="M26" s="825"/>
      <c r="N26" s="825"/>
      <c r="O26" s="825"/>
      <c r="P26" s="826"/>
      <c r="Q26" s="801" t="s">
        <v>395</v>
      </c>
      <c r="R26" s="802"/>
      <c r="S26" s="802"/>
      <c r="T26" s="802"/>
      <c r="U26" s="803"/>
      <c r="V26" s="801" t="s">
        <v>396</v>
      </c>
      <c r="W26" s="802"/>
      <c r="X26" s="802"/>
      <c r="Y26" s="802"/>
      <c r="Z26" s="803"/>
      <c r="AA26" s="801" t="s">
        <v>397</v>
      </c>
      <c r="AB26" s="802"/>
      <c r="AC26" s="802"/>
      <c r="AD26" s="802"/>
      <c r="AE26" s="802"/>
      <c r="AF26" s="896" t="s">
        <v>398</v>
      </c>
      <c r="AG26" s="897"/>
      <c r="AH26" s="897"/>
      <c r="AI26" s="897"/>
      <c r="AJ26" s="898"/>
      <c r="AK26" s="802" t="s">
        <v>399</v>
      </c>
      <c r="AL26" s="802"/>
      <c r="AM26" s="802"/>
      <c r="AN26" s="802"/>
      <c r="AO26" s="803"/>
      <c r="AP26" s="801" t="s">
        <v>400</v>
      </c>
      <c r="AQ26" s="802"/>
      <c r="AR26" s="802"/>
      <c r="AS26" s="802"/>
      <c r="AT26" s="803"/>
      <c r="AU26" s="801" t="s">
        <v>401</v>
      </c>
      <c r="AV26" s="802"/>
      <c r="AW26" s="802"/>
      <c r="AX26" s="802"/>
      <c r="AY26" s="803"/>
      <c r="AZ26" s="801" t="s">
        <v>402</v>
      </c>
      <c r="BA26" s="802"/>
      <c r="BB26" s="802"/>
      <c r="BC26" s="802"/>
      <c r="BD26" s="803"/>
      <c r="BE26" s="801" t="s">
        <v>379</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403</v>
      </c>
      <c r="C28" s="816"/>
      <c r="D28" s="816"/>
      <c r="E28" s="816"/>
      <c r="F28" s="816"/>
      <c r="G28" s="816"/>
      <c r="H28" s="816"/>
      <c r="I28" s="816"/>
      <c r="J28" s="816"/>
      <c r="K28" s="816"/>
      <c r="L28" s="816"/>
      <c r="M28" s="816"/>
      <c r="N28" s="816"/>
      <c r="O28" s="816"/>
      <c r="P28" s="817"/>
      <c r="Q28" s="906">
        <v>2005</v>
      </c>
      <c r="R28" s="907"/>
      <c r="S28" s="907"/>
      <c r="T28" s="907"/>
      <c r="U28" s="907"/>
      <c r="V28" s="907">
        <v>1930</v>
      </c>
      <c r="W28" s="907"/>
      <c r="X28" s="907"/>
      <c r="Y28" s="907"/>
      <c r="Z28" s="907"/>
      <c r="AA28" s="907">
        <v>75</v>
      </c>
      <c r="AB28" s="907"/>
      <c r="AC28" s="907"/>
      <c r="AD28" s="907"/>
      <c r="AE28" s="908"/>
      <c r="AF28" s="909">
        <v>75</v>
      </c>
      <c r="AG28" s="907"/>
      <c r="AH28" s="907"/>
      <c r="AI28" s="907"/>
      <c r="AJ28" s="910"/>
      <c r="AK28" s="911">
        <v>196</v>
      </c>
      <c r="AL28" s="902"/>
      <c r="AM28" s="902"/>
      <c r="AN28" s="902"/>
      <c r="AO28" s="902"/>
      <c r="AP28" s="902" t="s">
        <v>589</v>
      </c>
      <c r="AQ28" s="902"/>
      <c r="AR28" s="902"/>
      <c r="AS28" s="902"/>
      <c r="AT28" s="902"/>
      <c r="AU28" s="902" t="s">
        <v>589</v>
      </c>
      <c r="AV28" s="902"/>
      <c r="AW28" s="902"/>
      <c r="AX28" s="902"/>
      <c r="AY28" s="902"/>
      <c r="AZ28" s="903" t="s">
        <v>589</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404</v>
      </c>
      <c r="C29" s="840"/>
      <c r="D29" s="840"/>
      <c r="E29" s="840"/>
      <c r="F29" s="840"/>
      <c r="G29" s="840"/>
      <c r="H29" s="840"/>
      <c r="I29" s="840"/>
      <c r="J29" s="840"/>
      <c r="K29" s="840"/>
      <c r="L29" s="840"/>
      <c r="M29" s="840"/>
      <c r="N29" s="840"/>
      <c r="O29" s="840"/>
      <c r="P29" s="841"/>
      <c r="Q29" s="842">
        <v>2036</v>
      </c>
      <c r="R29" s="843"/>
      <c r="S29" s="843"/>
      <c r="T29" s="843"/>
      <c r="U29" s="843"/>
      <c r="V29" s="843">
        <v>1953</v>
      </c>
      <c r="W29" s="843"/>
      <c r="X29" s="843"/>
      <c r="Y29" s="843"/>
      <c r="Z29" s="843"/>
      <c r="AA29" s="843">
        <v>83</v>
      </c>
      <c r="AB29" s="843"/>
      <c r="AC29" s="843"/>
      <c r="AD29" s="843"/>
      <c r="AE29" s="844"/>
      <c r="AF29" s="845">
        <v>83</v>
      </c>
      <c r="AG29" s="846"/>
      <c r="AH29" s="846"/>
      <c r="AI29" s="846"/>
      <c r="AJ29" s="847"/>
      <c r="AK29" s="914">
        <v>285</v>
      </c>
      <c r="AL29" s="915"/>
      <c r="AM29" s="915"/>
      <c r="AN29" s="915"/>
      <c r="AO29" s="915"/>
      <c r="AP29" s="915" t="s">
        <v>589</v>
      </c>
      <c r="AQ29" s="915"/>
      <c r="AR29" s="915"/>
      <c r="AS29" s="915"/>
      <c r="AT29" s="915"/>
      <c r="AU29" s="915" t="s">
        <v>589</v>
      </c>
      <c r="AV29" s="915"/>
      <c r="AW29" s="915"/>
      <c r="AX29" s="915"/>
      <c r="AY29" s="915"/>
      <c r="AZ29" s="916" t="s">
        <v>589</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405</v>
      </c>
      <c r="C30" s="840"/>
      <c r="D30" s="840"/>
      <c r="E30" s="840"/>
      <c r="F30" s="840"/>
      <c r="G30" s="840"/>
      <c r="H30" s="840"/>
      <c r="I30" s="840"/>
      <c r="J30" s="840"/>
      <c r="K30" s="840"/>
      <c r="L30" s="840"/>
      <c r="M30" s="840"/>
      <c r="N30" s="840"/>
      <c r="O30" s="840"/>
      <c r="P30" s="841"/>
      <c r="Q30" s="842">
        <v>243</v>
      </c>
      <c r="R30" s="843"/>
      <c r="S30" s="843"/>
      <c r="T30" s="843"/>
      <c r="U30" s="843"/>
      <c r="V30" s="843">
        <v>243</v>
      </c>
      <c r="W30" s="843"/>
      <c r="X30" s="843"/>
      <c r="Y30" s="843"/>
      <c r="Z30" s="843"/>
      <c r="AA30" s="843">
        <v>0</v>
      </c>
      <c r="AB30" s="843"/>
      <c r="AC30" s="843"/>
      <c r="AD30" s="843"/>
      <c r="AE30" s="844"/>
      <c r="AF30" s="845">
        <v>0</v>
      </c>
      <c r="AG30" s="846"/>
      <c r="AH30" s="846"/>
      <c r="AI30" s="846"/>
      <c r="AJ30" s="847"/>
      <c r="AK30" s="914">
        <v>66</v>
      </c>
      <c r="AL30" s="915"/>
      <c r="AM30" s="915"/>
      <c r="AN30" s="915"/>
      <c r="AO30" s="915"/>
      <c r="AP30" s="915" t="s">
        <v>589</v>
      </c>
      <c r="AQ30" s="915"/>
      <c r="AR30" s="915"/>
      <c r="AS30" s="915"/>
      <c r="AT30" s="915"/>
      <c r="AU30" s="915" t="s">
        <v>589</v>
      </c>
      <c r="AV30" s="915"/>
      <c r="AW30" s="915"/>
      <c r="AX30" s="915"/>
      <c r="AY30" s="915"/>
      <c r="AZ30" s="916" t="s">
        <v>589</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406</v>
      </c>
      <c r="C31" s="840"/>
      <c r="D31" s="840"/>
      <c r="E31" s="840"/>
      <c r="F31" s="840"/>
      <c r="G31" s="840"/>
      <c r="H31" s="840"/>
      <c r="I31" s="840"/>
      <c r="J31" s="840"/>
      <c r="K31" s="840"/>
      <c r="L31" s="840"/>
      <c r="M31" s="840"/>
      <c r="N31" s="840"/>
      <c r="O31" s="840"/>
      <c r="P31" s="841"/>
      <c r="Q31" s="842">
        <v>89</v>
      </c>
      <c r="R31" s="843"/>
      <c r="S31" s="843"/>
      <c r="T31" s="843"/>
      <c r="U31" s="843"/>
      <c r="V31" s="843">
        <v>89</v>
      </c>
      <c r="W31" s="843"/>
      <c r="X31" s="843"/>
      <c r="Y31" s="843"/>
      <c r="Z31" s="843"/>
      <c r="AA31" s="843" t="s">
        <v>589</v>
      </c>
      <c r="AB31" s="843"/>
      <c r="AC31" s="843"/>
      <c r="AD31" s="843"/>
      <c r="AE31" s="844"/>
      <c r="AF31" s="845" t="s">
        <v>407</v>
      </c>
      <c r="AG31" s="846"/>
      <c r="AH31" s="846"/>
      <c r="AI31" s="846"/>
      <c r="AJ31" s="847"/>
      <c r="AK31" s="914">
        <v>10</v>
      </c>
      <c r="AL31" s="915"/>
      <c r="AM31" s="915"/>
      <c r="AN31" s="915"/>
      <c r="AO31" s="915"/>
      <c r="AP31" s="915" t="s">
        <v>589</v>
      </c>
      <c r="AQ31" s="915"/>
      <c r="AR31" s="915"/>
      <c r="AS31" s="915"/>
      <c r="AT31" s="915"/>
      <c r="AU31" s="915" t="s">
        <v>589</v>
      </c>
      <c r="AV31" s="915"/>
      <c r="AW31" s="915"/>
      <c r="AX31" s="915"/>
      <c r="AY31" s="915"/>
      <c r="AZ31" s="916" t="s">
        <v>589</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408</v>
      </c>
      <c r="C32" s="840"/>
      <c r="D32" s="840"/>
      <c r="E32" s="840"/>
      <c r="F32" s="840"/>
      <c r="G32" s="840"/>
      <c r="H32" s="840"/>
      <c r="I32" s="840"/>
      <c r="J32" s="840"/>
      <c r="K32" s="840"/>
      <c r="L32" s="840"/>
      <c r="M32" s="840"/>
      <c r="N32" s="840"/>
      <c r="O32" s="840"/>
      <c r="P32" s="841"/>
      <c r="Q32" s="842">
        <v>35</v>
      </c>
      <c r="R32" s="843"/>
      <c r="S32" s="843"/>
      <c r="T32" s="843"/>
      <c r="U32" s="843"/>
      <c r="V32" s="843">
        <v>48</v>
      </c>
      <c r="W32" s="843"/>
      <c r="X32" s="843"/>
      <c r="Y32" s="843"/>
      <c r="Z32" s="843"/>
      <c r="AA32" s="843">
        <v>-13</v>
      </c>
      <c r="AB32" s="843"/>
      <c r="AC32" s="843"/>
      <c r="AD32" s="843"/>
      <c r="AE32" s="844"/>
      <c r="AF32" s="845" t="s">
        <v>129</v>
      </c>
      <c r="AG32" s="846"/>
      <c r="AH32" s="846"/>
      <c r="AI32" s="846"/>
      <c r="AJ32" s="847"/>
      <c r="AK32" s="914" t="s">
        <v>589</v>
      </c>
      <c r="AL32" s="915"/>
      <c r="AM32" s="915"/>
      <c r="AN32" s="915"/>
      <c r="AO32" s="915"/>
      <c r="AP32" s="915" t="s">
        <v>589</v>
      </c>
      <c r="AQ32" s="915"/>
      <c r="AR32" s="915"/>
      <c r="AS32" s="915"/>
      <c r="AT32" s="915"/>
      <c r="AU32" s="915" t="s">
        <v>589</v>
      </c>
      <c r="AV32" s="915"/>
      <c r="AW32" s="915"/>
      <c r="AX32" s="915"/>
      <c r="AY32" s="915"/>
      <c r="AZ32" s="916" t="s">
        <v>589</v>
      </c>
      <c r="BA32" s="916"/>
      <c r="BB32" s="916"/>
      <c r="BC32" s="916"/>
      <c r="BD32" s="916"/>
      <c r="BE32" s="912" t="s">
        <v>409</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410</v>
      </c>
      <c r="C33" s="840"/>
      <c r="D33" s="840"/>
      <c r="E33" s="840"/>
      <c r="F33" s="840"/>
      <c r="G33" s="840"/>
      <c r="H33" s="840"/>
      <c r="I33" s="840"/>
      <c r="J33" s="840"/>
      <c r="K33" s="840"/>
      <c r="L33" s="840"/>
      <c r="M33" s="840"/>
      <c r="N33" s="840"/>
      <c r="O33" s="840"/>
      <c r="P33" s="841"/>
      <c r="Q33" s="842">
        <v>24</v>
      </c>
      <c r="R33" s="843"/>
      <c r="S33" s="843"/>
      <c r="T33" s="843"/>
      <c r="U33" s="843"/>
      <c r="V33" s="843">
        <v>24</v>
      </c>
      <c r="W33" s="843"/>
      <c r="X33" s="843"/>
      <c r="Y33" s="843"/>
      <c r="Z33" s="843"/>
      <c r="AA33" s="843" t="s">
        <v>589</v>
      </c>
      <c r="AB33" s="843"/>
      <c r="AC33" s="843"/>
      <c r="AD33" s="843"/>
      <c r="AE33" s="844"/>
      <c r="AF33" s="845" t="s">
        <v>129</v>
      </c>
      <c r="AG33" s="846"/>
      <c r="AH33" s="846"/>
      <c r="AI33" s="846"/>
      <c r="AJ33" s="847"/>
      <c r="AK33" s="914">
        <v>20</v>
      </c>
      <c r="AL33" s="915"/>
      <c r="AM33" s="915"/>
      <c r="AN33" s="915"/>
      <c r="AO33" s="915"/>
      <c r="AP33" s="915">
        <v>40</v>
      </c>
      <c r="AQ33" s="915"/>
      <c r="AR33" s="915"/>
      <c r="AS33" s="915"/>
      <c r="AT33" s="915"/>
      <c r="AU33" s="915">
        <v>40</v>
      </c>
      <c r="AV33" s="915"/>
      <c r="AW33" s="915"/>
      <c r="AX33" s="915"/>
      <c r="AY33" s="915"/>
      <c r="AZ33" s="916" t="s">
        <v>589</v>
      </c>
      <c r="BA33" s="916"/>
      <c r="BB33" s="916"/>
      <c r="BC33" s="916"/>
      <c r="BD33" s="916"/>
      <c r="BE33" s="912" t="s">
        <v>411</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412</v>
      </c>
      <c r="C34" s="840"/>
      <c r="D34" s="840"/>
      <c r="E34" s="840"/>
      <c r="F34" s="840"/>
      <c r="G34" s="840"/>
      <c r="H34" s="840"/>
      <c r="I34" s="840"/>
      <c r="J34" s="840"/>
      <c r="K34" s="840"/>
      <c r="L34" s="840"/>
      <c r="M34" s="840"/>
      <c r="N34" s="840"/>
      <c r="O34" s="840"/>
      <c r="P34" s="841"/>
      <c r="Q34" s="842">
        <v>0</v>
      </c>
      <c r="R34" s="843"/>
      <c r="S34" s="843"/>
      <c r="T34" s="843"/>
      <c r="U34" s="843"/>
      <c r="V34" s="843">
        <v>79</v>
      </c>
      <c r="W34" s="843"/>
      <c r="X34" s="843"/>
      <c r="Y34" s="843"/>
      <c r="Z34" s="843"/>
      <c r="AA34" s="843">
        <v>-78</v>
      </c>
      <c r="AB34" s="843"/>
      <c r="AC34" s="843"/>
      <c r="AD34" s="843"/>
      <c r="AE34" s="844"/>
      <c r="AF34" s="845">
        <v>-1</v>
      </c>
      <c r="AG34" s="846"/>
      <c r="AH34" s="846"/>
      <c r="AI34" s="846"/>
      <c r="AJ34" s="847"/>
      <c r="AK34" s="914">
        <v>0</v>
      </c>
      <c r="AL34" s="915"/>
      <c r="AM34" s="915"/>
      <c r="AN34" s="915"/>
      <c r="AO34" s="915"/>
      <c r="AP34" s="915" t="s">
        <v>589</v>
      </c>
      <c r="AQ34" s="915"/>
      <c r="AR34" s="915"/>
      <c r="AS34" s="915"/>
      <c r="AT34" s="915"/>
      <c r="AU34" s="915" t="s">
        <v>589</v>
      </c>
      <c r="AV34" s="915"/>
      <c r="AW34" s="915"/>
      <c r="AX34" s="915"/>
      <c r="AY34" s="915"/>
      <c r="AZ34" s="916">
        <v>1.1000000000000001</v>
      </c>
      <c r="BA34" s="916"/>
      <c r="BB34" s="916"/>
      <c r="BC34" s="916"/>
      <c r="BD34" s="916"/>
      <c r="BE34" s="912" t="s">
        <v>411</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413</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391</v>
      </c>
      <c r="B63" s="874" t="s">
        <v>414</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158</v>
      </c>
      <c r="AG63" s="926"/>
      <c r="AH63" s="926"/>
      <c r="AI63" s="926"/>
      <c r="AJ63" s="927"/>
      <c r="AK63" s="928"/>
      <c r="AL63" s="923"/>
      <c r="AM63" s="923"/>
      <c r="AN63" s="923"/>
      <c r="AO63" s="923"/>
      <c r="AP63" s="926">
        <v>40</v>
      </c>
      <c r="AQ63" s="926"/>
      <c r="AR63" s="926"/>
      <c r="AS63" s="926"/>
      <c r="AT63" s="926"/>
      <c r="AU63" s="926">
        <v>40</v>
      </c>
      <c r="AV63" s="926"/>
      <c r="AW63" s="926"/>
      <c r="AX63" s="926"/>
      <c r="AY63" s="926"/>
      <c r="AZ63" s="930"/>
      <c r="BA63" s="930"/>
      <c r="BB63" s="930"/>
      <c r="BC63" s="930"/>
      <c r="BD63" s="930"/>
      <c r="BE63" s="931"/>
      <c r="BF63" s="931"/>
      <c r="BG63" s="931"/>
      <c r="BH63" s="931"/>
      <c r="BI63" s="932"/>
      <c r="BJ63" s="933" t="s">
        <v>415</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417</v>
      </c>
      <c r="B66" s="825"/>
      <c r="C66" s="825"/>
      <c r="D66" s="825"/>
      <c r="E66" s="825"/>
      <c r="F66" s="825"/>
      <c r="G66" s="825"/>
      <c r="H66" s="825"/>
      <c r="I66" s="825"/>
      <c r="J66" s="825"/>
      <c r="K66" s="825"/>
      <c r="L66" s="825"/>
      <c r="M66" s="825"/>
      <c r="N66" s="825"/>
      <c r="O66" s="825"/>
      <c r="P66" s="826"/>
      <c r="Q66" s="801" t="s">
        <v>418</v>
      </c>
      <c r="R66" s="802"/>
      <c r="S66" s="802"/>
      <c r="T66" s="802"/>
      <c r="U66" s="803"/>
      <c r="V66" s="801" t="s">
        <v>396</v>
      </c>
      <c r="W66" s="802"/>
      <c r="X66" s="802"/>
      <c r="Y66" s="802"/>
      <c r="Z66" s="803"/>
      <c r="AA66" s="801" t="s">
        <v>419</v>
      </c>
      <c r="AB66" s="802"/>
      <c r="AC66" s="802"/>
      <c r="AD66" s="802"/>
      <c r="AE66" s="803"/>
      <c r="AF66" s="936" t="s">
        <v>420</v>
      </c>
      <c r="AG66" s="897"/>
      <c r="AH66" s="897"/>
      <c r="AI66" s="897"/>
      <c r="AJ66" s="937"/>
      <c r="AK66" s="801" t="s">
        <v>421</v>
      </c>
      <c r="AL66" s="825"/>
      <c r="AM66" s="825"/>
      <c r="AN66" s="825"/>
      <c r="AO66" s="826"/>
      <c r="AP66" s="801" t="s">
        <v>422</v>
      </c>
      <c r="AQ66" s="802"/>
      <c r="AR66" s="802"/>
      <c r="AS66" s="802"/>
      <c r="AT66" s="803"/>
      <c r="AU66" s="801" t="s">
        <v>423</v>
      </c>
      <c r="AV66" s="802"/>
      <c r="AW66" s="802"/>
      <c r="AX66" s="802"/>
      <c r="AY66" s="803"/>
      <c r="AZ66" s="801" t="s">
        <v>379</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590</v>
      </c>
      <c r="C68" s="954"/>
      <c r="D68" s="954"/>
      <c r="E68" s="954"/>
      <c r="F68" s="954"/>
      <c r="G68" s="954"/>
      <c r="H68" s="954"/>
      <c r="I68" s="954"/>
      <c r="J68" s="954"/>
      <c r="K68" s="954"/>
      <c r="L68" s="954"/>
      <c r="M68" s="954"/>
      <c r="N68" s="954"/>
      <c r="O68" s="954"/>
      <c r="P68" s="955"/>
      <c r="Q68" s="956">
        <v>1233</v>
      </c>
      <c r="R68" s="950"/>
      <c r="S68" s="950"/>
      <c r="T68" s="950"/>
      <c r="U68" s="950"/>
      <c r="V68" s="950">
        <v>1220</v>
      </c>
      <c r="W68" s="950"/>
      <c r="X68" s="950"/>
      <c r="Y68" s="950"/>
      <c r="Z68" s="950"/>
      <c r="AA68" s="950">
        <v>13</v>
      </c>
      <c r="AB68" s="950"/>
      <c r="AC68" s="950"/>
      <c r="AD68" s="950"/>
      <c r="AE68" s="950"/>
      <c r="AF68" s="950">
        <v>13</v>
      </c>
      <c r="AG68" s="950"/>
      <c r="AH68" s="950"/>
      <c r="AI68" s="950"/>
      <c r="AJ68" s="950"/>
      <c r="AK68" s="950">
        <v>7</v>
      </c>
      <c r="AL68" s="950"/>
      <c r="AM68" s="950"/>
      <c r="AN68" s="950"/>
      <c r="AO68" s="950"/>
      <c r="AP68" s="950">
        <v>1705</v>
      </c>
      <c r="AQ68" s="950"/>
      <c r="AR68" s="950"/>
      <c r="AS68" s="950"/>
      <c r="AT68" s="950"/>
      <c r="AU68" s="950">
        <v>843</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591</v>
      </c>
      <c r="C69" s="958"/>
      <c r="D69" s="958"/>
      <c r="E69" s="958"/>
      <c r="F69" s="958"/>
      <c r="G69" s="958"/>
      <c r="H69" s="958"/>
      <c r="I69" s="958"/>
      <c r="J69" s="958"/>
      <c r="K69" s="958"/>
      <c r="L69" s="958"/>
      <c r="M69" s="958"/>
      <c r="N69" s="958"/>
      <c r="O69" s="958"/>
      <c r="P69" s="959"/>
      <c r="Q69" s="960">
        <v>517</v>
      </c>
      <c r="R69" s="915"/>
      <c r="S69" s="915"/>
      <c r="T69" s="915"/>
      <c r="U69" s="915"/>
      <c r="V69" s="915">
        <v>461</v>
      </c>
      <c r="W69" s="915"/>
      <c r="X69" s="915"/>
      <c r="Y69" s="915"/>
      <c r="Z69" s="915"/>
      <c r="AA69" s="915">
        <v>56</v>
      </c>
      <c r="AB69" s="915"/>
      <c r="AC69" s="915"/>
      <c r="AD69" s="915"/>
      <c r="AE69" s="915"/>
      <c r="AF69" s="915">
        <v>56</v>
      </c>
      <c r="AG69" s="915"/>
      <c r="AH69" s="915"/>
      <c r="AI69" s="915"/>
      <c r="AJ69" s="915"/>
      <c r="AK69" s="915">
        <v>23</v>
      </c>
      <c r="AL69" s="915"/>
      <c r="AM69" s="915"/>
      <c r="AN69" s="915"/>
      <c r="AO69" s="915"/>
      <c r="AP69" s="915" t="s">
        <v>589</v>
      </c>
      <c r="AQ69" s="915"/>
      <c r="AR69" s="915"/>
      <c r="AS69" s="915"/>
      <c r="AT69" s="915"/>
      <c r="AU69" s="915" t="s">
        <v>589</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592</v>
      </c>
      <c r="C70" s="958"/>
      <c r="D70" s="958"/>
      <c r="E70" s="958"/>
      <c r="F70" s="958"/>
      <c r="G70" s="958"/>
      <c r="H70" s="958"/>
      <c r="I70" s="958"/>
      <c r="J70" s="958"/>
      <c r="K70" s="958"/>
      <c r="L70" s="958"/>
      <c r="M70" s="958"/>
      <c r="N70" s="958"/>
      <c r="O70" s="958"/>
      <c r="P70" s="959"/>
      <c r="Q70" s="960">
        <v>3998</v>
      </c>
      <c r="R70" s="915"/>
      <c r="S70" s="915"/>
      <c r="T70" s="915"/>
      <c r="U70" s="915"/>
      <c r="V70" s="915">
        <v>3704</v>
      </c>
      <c r="W70" s="915"/>
      <c r="X70" s="915"/>
      <c r="Y70" s="915"/>
      <c r="Z70" s="915"/>
      <c r="AA70" s="915">
        <v>294</v>
      </c>
      <c r="AB70" s="915"/>
      <c r="AC70" s="915"/>
      <c r="AD70" s="915"/>
      <c r="AE70" s="915"/>
      <c r="AF70" s="915">
        <v>294</v>
      </c>
      <c r="AG70" s="915"/>
      <c r="AH70" s="915"/>
      <c r="AI70" s="915"/>
      <c r="AJ70" s="915"/>
      <c r="AK70" s="915">
        <v>28</v>
      </c>
      <c r="AL70" s="915"/>
      <c r="AM70" s="915"/>
      <c r="AN70" s="915"/>
      <c r="AO70" s="915"/>
      <c r="AP70" s="915" t="s">
        <v>589</v>
      </c>
      <c r="AQ70" s="915"/>
      <c r="AR70" s="915"/>
      <c r="AS70" s="915"/>
      <c r="AT70" s="915"/>
      <c r="AU70" s="915" t="s">
        <v>589</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593</v>
      </c>
      <c r="C71" s="958"/>
      <c r="D71" s="958"/>
      <c r="E71" s="958"/>
      <c r="F71" s="958"/>
      <c r="G71" s="958"/>
      <c r="H71" s="958"/>
      <c r="I71" s="958"/>
      <c r="J71" s="958"/>
      <c r="K71" s="958"/>
      <c r="L71" s="958"/>
      <c r="M71" s="958"/>
      <c r="N71" s="958"/>
      <c r="O71" s="958"/>
      <c r="P71" s="959"/>
      <c r="Q71" s="960">
        <v>2</v>
      </c>
      <c r="R71" s="915"/>
      <c r="S71" s="915"/>
      <c r="T71" s="915"/>
      <c r="U71" s="915"/>
      <c r="V71" s="915">
        <v>2</v>
      </c>
      <c r="W71" s="915"/>
      <c r="X71" s="915"/>
      <c r="Y71" s="915"/>
      <c r="Z71" s="915"/>
      <c r="AA71" s="915">
        <v>0</v>
      </c>
      <c r="AB71" s="915"/>
      <c r="AC71" s="915"/>
      <c r="AD71" s="915"/>
      <c r="AE71" s="915"/>
      <c r="AF71" s="915">
        <v>0</v>
      </c>
      <c r="AG71" s="915"/>
      <c r="AH71" s="915"/>
      <c r="AI71" s="915"/>
      <c r="AJ71" s="915"/>
      <c r="AK71" s="915" t="s">
        <v>589</v>
      </c>
      <c r="AL71" s="915"/>
      <c r="AM71" s="915"/>
      <c r="AN71" s="915"/>
      <c r="AO71" s="915"/>
      <c r="AP71" s="915" t="s">
        <v>589</v>
      </c>
      <c r="AQ71" s="915"/>
      <c r="AR71" s="915"/>
      <c r="AS71" s="915"/>
      <c r="AT71" s="915"/>
      <c r="AU71" s="915" t="s">
        <v>589</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594</v>
      </c>
      <c r="C72" s="958"/>
      <c r="D72" s="958"/>
      <c r="E72" s="958"/>
      <c r="F72" s="958"/>
      <c r="G72" s="958"/>
      <c r="H72" s="958"/>
      <c r="I72" s="958"/>
      <c r="J72" s="958"/>
      <c r="K72" s="958"/>
      <c r="L72" s="958"/>
      <c r="M72" s="958"/>
      <c r="N72" s="958"/>
      <c r="O72" s="958"/>
      <c r="P72" s="959"/>
      <c r="Q72" s="960">
        <v>554</v>
      </c>
      <c r="R72" s="915"/>
      <c r="S72" s="915"/>
      <c r="T72" s="915"/>
      <c r="U72" s="915"/>
      <c r="V72" s="915">
        <v>540</v>
      </c>
      <c r="W72" s="915"/>
      <c r="X72" s="915"/>
      <c r="Y72" s="915"/>
      <c r="Z72" s="915"/>
      <c r="AA72" s="915">
        <v>14</v>
      </c>
      <c r="AB72" s="915"/>
      <c r="AC72" s="915"/>
      <c r="AD72" s="915"/>
      <c r="AE72" s="915"/>
      <c r="AF72" s="915">
        <v>14</v>
      </c>
      <c r="AG72" s="915"/>
      <c r="AH72" s="915"/>
      <c r="AI72" s="915"/>
      <c r="AJ72" s="915"/>
      <c r="AK72" s="915">
        <v>28</v>
      </c>
      <c r="AL72" s="915"/>
      <c r="AM72" s="915"/>
      <c r="AN72" s="915"/>
      <c r="AO72" s="915"/>
      <c r="AP72" s="915" t="s">
        <v>589</v>
      </c>
      <c r="AQ72" s="915"/>
      <c r="AR72" s="915"/>
      <c r="AS72" s="915"/>
      <c r="AT72" s="915"/>
      <c r="AU72" s="915" t="s">
        <v>589</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595</v>
      </c>
      <c r="C73" s="958"/>
      <c r="D73" s="958"/>
      <c r="E73" s="958"/>
      <c r="F73" s="958"/>
      <c r="G73" s="958"/>
      <c r="H73" s="958"/>
      <c r="I73" s="958"/>
      <c r="J73" s="958"/>
      <c r="K73" s="958"/>
      <c r="L73" s="958"/>
      <c r="M73" s="958"/>
      <c r="N73" s="958"/>
      <c r="O73" s="958"/>
      <c r="P73" s="959"/>
      <c r="Q73" s="960">
        <v>147560</v>
      </c>
      <c r="R73" s="915"/>
      <c r="S73" s="915"/>
      <c r="T73" s="915"/>
      <c r="U73" s="915"/>
      <c r="V73" s="915">
        <v>144733</v>
      </c>
      <c r="W73" s="915"/>
      <c r="X73" s="915"/>
      <c r="Y73" s="915"/>
      <c r="Z73" s="915"/>
      <c r="AA73" s="915">
        <v>2827</v>
      </c>
      <c r="AB73" s="915"/>
      <c r="AC73" s="915"/>
      <c r="AD73" s="915"/>
      <c r="AE73" s="915"/>
      <c r="AF73" s="915">
        <v>2827</v>
      </c>
      <c r="AG73" s="915"/>
      <c r="AH73" s="915"/>
      <c r="AI73" s="915"/>
      <c r="AJ73" s="915"/>
      <c r="AK73" s="915">
        <v>2337</v>
      </c>
      <c r="AL73" s="915"/>
      <c r="AM73" s="915"/>
      <c r="AN73" s="915"/>
      <c r="AO73" s="915"/>
      <c r="AP73" s="915" t="s">
        <v>589</v>
      </c>
      <c r="AQ73" s="915"/>
      <c r="AR73" s="915"/>
      <c r="AS73" s="915"/>
      <c r="AT73" s="915"/>
      <c r="AU73" s="915" t="s">
        <v>589</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596</v>
      </c>
      <c r="C74" s="958"/>
      <c r="D74" s="958"/>
      <c r="E74" s="958"/>
      <c r="F74" s="958"/>
      <c r="G74" s="958"/>
      <c r="H74" s="958"/>
      <c r="I74" s="958"/>
      <c r="J74" s="958"/>
      <c r="K74" s="958"/>
      <c r="L74" s="958"/>
      <c r="M74" s="958"/>
      <c r="N74" s="958"/>
      <c r="O74" s="958"/>
      <c r="P74" s="959"/>
      <c r="Q74" s="960">
        <v>4470</v>
      </c>
      <c r="R74" s="915"/>
      <c r="S74" s="915"/>
      <c r="T74" s="915"/>
      <c r="U74" s="915"/>
      <c r="V74" s="915">
        <v>4560</v>
      </c>
      <c r="W74" s="915"/>
      <c r="X74" s="915"/>
      <c r="Y74" s="915"/>
      <c r="Z74" s="915"/>
      <c r="AA74" s="915">
        <v>-90</v>
      </c>
      <c r="AB74" s="915"/>
      <c r="AC74" s="915"/>
      <c r="AD74" s="915"/>
      <c r="AE74" s="915"/>
      <c r="AF74" s="915">
        <v>624</v>
      </c>
      <c r="AG74" s="915"/>
      <c r="AH74" s="915"/>
      <c r="AI74" s="915"/>
      <c r="AJ74" s="915"/>
      <c r="AK74" s="915">
        <v>0</v>
      </c>
      <c r="AL74" s="915"/>
      <c r="AM74" s="915"/>
      <c r="AN74" s="915"/>
      <c r="AO74" s="915"/>
      <c r="AP74" s="915">
        <v>2251</v>
      </c>
      <c r="AQ74" s="915"/>
      <c r="AR74" s="915"/>
      <c r="AS74" s="915"/>
      <c r="AT74" s="915"/>
      <c r="AU74" s="915">
        <v>339</v>
      </c>
      <c r="AV74" s="915"/>
      <c r="AW74" s="915"/>
      <c r="AX74" s="915"/>
      <c r="AY74" s="915"/>
      <c r="AZ74" s="961" t="s">
        <v>598</v>
      </c>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597</v>
      </c>
      <c r="C75" s="958"/>
      <c r="D75" s="958"/>
      <c r="E75" s="958"/>
      <c r="F75" s="958"/>
      <c r="G75" s="958"/>
      <c r="H75" s="958"/>
      <c r="I75" s="958"/>
      <c r="J75" s="958"/>
      <c r="K75" s="958"/>
      <c r="L75" s="958"/>
      <c r="M75" s="958"/>
      <c r="N75" s="958"/>
      <c r="O75" s="958"/>
      <c r="P75" s="959"/>
      <c r="Q75" s="963">
        <v>24314</v>
      </c>
      <c r="R75" s="964"/>
      <c r="S75" s="964"/>
      <c r="T75" s="964"/>
      <c r="U75" s="914"/>
      <c r="V75" s="965">
        <v>20301</v>
      </c>
      <c r="W75" s="964"/>
      <c r="X75" s="964"/>
      <c r="Y75" s="964"/>
      <c r="Z75" s="914"/>
      <c r="AA75" s="965">
        <v>4013</v>
      </c>
      <c r="AB75" s="964"/>
      <c r="AC75" s="964"/>
      <c r="AD75" s="964"/>
      <c r="AE75" s="914"/>
      <c r="AF75" s="965">
        <v>32328</v>
      </c>
      <c r="AG75" s="964"/>
      <c r="AH75" s="964"/>
      <c r="AI75" s="964"/>
      <c r="AJ75" s="914"/>
      <c r="AK75" s="965" t="s">
        <v>589</v>
      </c>
      <c r="AL75" s="964"/>
      <c r="AM75" s="964"/>
      <c r="AN75" s="964"/>
      <c r="AO75" s="914"/>
      <c r="AP75" s="965">
        <v>55202</v>
      </c>
      <c r="AQ75" s="964"/>
      <c r="AR75" s="964"/>
      <c r="AS75" s="964"/>
      <c r="AT75" s="914"/>
      <c r="AU75" s="965" t="s">
        <v>589</v>
      </c>
      <c r="AV75" s="964"/>
      <c r="AW75" s="964"/>
      <c r="AX75" s="964"/>
      <c r="AY75" s="914"/>
      <c r="AZ75" s="961" t="s">
        <v>598</v>
      </c>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391</v>
      </c>
      <c r="B88" s="874" t="s">
        <v>424</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36155</v>
      </c>
      <c r="AG88" s="926"/>
      <c r="AH88" s="926"/>
      <c r="AI88" s="926"/>
      <c r="AJ88" s="926"/>
      <c r="AK88" s="923"/>
      <c r="AL88" s="923"/>
      <c r="AM88" s="923"/>
      <c r="AN88" s="923"/>
      <c r="AO88" s="923"/>
      <c r="AP88" s="926">
        <v>59158</v>
      </c>
      <c r="AQ88" s="926"/>
      <c r="AR88" s="926"/>
      <c r="AS88" s="926"/>
      <c r="AT88" s="926"/>
      <c r="AU88" s="926">
        <v>1182</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874" t="s">
        <v>425</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19</v>
      </c>
      <c r="CS102" s="934"/>
      <c r="CT102" s="934"/>
      <c r="CU102" s="934"/>
      <c r="CV102" s="977"/>
      <c r="CW102" s="976">
        <v>13</v>
      </c>
      <c r="CX102" s="934"/>
      <c r="CY102" s="934"/>
      <c r="CZ102" s="934"/>
      <c r="DA102" s="977"/>
      <c r="DB102" s="976" t="s">
        <v>589</v>
      </c>
      <c r="DC102" s="934"/>
      <c r="DD102" s="934"/>
      <c r="DE102" s="934"/>
      <c r="DF102" s="977"/>
      <c r="DG102" s="976">
        <v>203</v>
      </c>
      <c r="DH102" s="934"/>
      <c r="DI102" s="934"/>
      <c r="DJ102" s="934"/>
      <c r="DK102" s="977"/>
      <c r="DL102" s="976" t="s">
        <v>589</v>
      </c>
      <c r="DM102" s="934"/>
      <c r="DN102" s="934"/>
      <c r="DO102" s="934"/>
      <c r="DP102" s="977"/>
      <c r="DQ102" s="976" t="s">
        <v>589</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426</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427</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430</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431</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432</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433</v>
      </c>
      <c r="AB109" s="979"/>
      <c r="AC109" s="979"/>
      <c r="AD109" s="979"/>
      <c r="AE109" s="980"/>
      <c r="AF109" s="978" t="s">
        <v>308</v>
      </c>
      <c r="AG109" s="979"/>
      <c r="AH109" s="979"/>
      <c r="AI109" s="979"/>
      <c r="AJ109" s="980"/>
      <c r="AK109" s="978" t="s">
        <v>307</v>
      </c>
      <c r="AL109" s="979"/>
      <c r="AM109" s="979"/>
      <c r="AN109" s="979"/>
      <c r="AO109" s="980"/>
      <c r="AP109" s="978" t="s">
        <v>434</v>
      </c>
      <c r="AQ109" s="979"/>
      <c r="AR109" s="979"/>
      <c r="AS109" s="979"/>
      <c r="AT109" s="981"/>
      <c r="AU109" s="998" t="s">
        <v>432</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433</v>
      </c>
      <c r="BR109" s="979"/>
      <c r="BS109" s="979"/>
      <c r="BT109" s="979"/>
      <c r="BU109" s="980"/>
      <c r="BV109" s="978" t="s">
        <v>308</v>
      </c>
      <c r="BW109" s="979"/>
      <c r="BX109" s="979"/>
      <c r="BY109" s="979"/>
      <c r="BZ109" s="980"/>
      <c r="CA109" s="978" t="s">
        <v>307</v>
      </c>
      <c r="CB109" s="979"/>
      <c r="CC109" s="979"/>
      <c r="CD109" s="979"/>
      <c r="CE109" s="980"/>
      <c r="CF109" s="999" t="s">
        <v>434</v>
      </c>
      <c r="CG109" s="999"/>
      <c r="CH109" s="999"/>
      <c r="CI109" s="999"/>
      <c r="CJ109" s="999"/>
      <c r="CK109" s="978" t="s">
        <v>435</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433</v>
      </c>
      <c r="DH109" s="979"/>
      <c r="DI109" s="979"/>
      <c r="DJ109" s="979"/>
      <c r="DK109" s="980"/>
      <c r="DL109" s="978" t="s">
        <v>308</v>
      </c>
      <c r="DM109" s="979"/>
      <c r="DN109" s="979"/>
      <c r="DO109" s="979"/>
      <c r="DP109" s="980"/>
      <c r="DQ109" s="978" t="s">
        <v>307</v>
      </c>
      <c r="DR109" s="979"/>
      <c r="DS109" s="979"/>
      <c r="DT109" s="979"/>
      <c r="DU109" s="980"/>
      <c r="DV109" s="978" t="s">
        <v>434</v>
      </c>
      <c r="DW109" s="979"/>
      <c r="DX109" s="979"/>
      <c r="DY109" s="979"/>
      <c r="DZ109" s="981"/>
    </row>
    <row r="110" spans="1:131" s="247" customFormat="1" ht="26.25" customHeight="1" x14ac:dyDescent="0.15">
      <c r="A110" s="982" t="s">
        <v>436</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837368</v>
      </c>
      <c r="AB110" s="986"/>
      <c r="AC110" s="986"/>
      <c r="AD110" s="986"/>
      <c r="AE110" s="987"/>
      <c r="AF110" s="988">
        <v>904120</v>
      </c>
      <c r="AG110" s="986"/>
      <c r="AH110" s="986"/>
      <c r="AI110" s="986"/>
      <c r="AJ110" s="987"/>
      <c r="AK110" s="988">
        <v>932695</v>
      </c>
      <c r="AL110" s="986"/>
      <c r="AM110" s="986"/>
      <c r="AN110" s="986"/>
      <c r="AO110" s="987"/>
      <c r="AP110" s="989">
        <v>23.1</v>
      </c>
      <c r="AQ110" s="990"/>
      <c r="AR110" s="990"/>
      <c r="AS110" s="990"/>
      <c r="AT110" s="991"/>
      <c r="AU110" s="992" t="s">
        <v>73</v>
      </c>
      <c r="AV110" s="993"/>
      <c r="AW110" s="993"/>
      <c r="AX110" s="993"/>
      <c r="AY110" s="993"/>
      <c r="AZ110" s="1034" t="s">
        <v>437</v>
      </c>
      <c r="BA110" s="983"/>
      <c r="BB110" s="983"/>
      <c r="BC110" s="983"/>
      <c r="BD110" s="983"/>
      <c r="BE110" s="983"/>
      <c r="BF110" s="983"/>
      <c r="BG110" s="983"/>
      <c r="BH110" s="983"/>
      <c r="BI110" s="983"/>
      <c r="BJ110" s="983"/>
      <c r="BK110" s="983"/>
      <c r="BL110" s="983"/>
      <c r="BM110" s="983"/>
      <c r="BN110" s="983"/>
      <c r="BO110" s="983"/>
      <c r="BP110" s="984"/>
      <c r="BQ110" s="1020">
        <v>9673144</v>
      </c>
      <c r="BR110" s="1021"/>
      <c r="BS110" s="1021"/>
      <c r="BT110" s="1021"/>
      <c r="BU110" s="1021"/>
      <c r="BV110" s="1021">
        <v>10306735</v>
      </c>
      <c r="BW110" s="1021"/>
      <c r="BX110" s="1021"/>
      <c r="BY110" s="1021"/>
      <c r="BZ110" s="1021"/>
      <c r="CA110" s="1021">
        <v>11334602</v>
      </c>
      <c r="CB110" s="1021"/>
      <c r="CC110" s="1021"/>
      <c r="CD110" s="1021"/>
      <c r="CE110" s="1021"/>
      <c r="CF110" s="1035">
        <v>281.10000000000002</v>
      </c>
      <c r="CG110" s="1036"/>
      <c r="CH110" s="1036"/>
      <c r="CI110" s="1036"/>
      <c r="CJ110" s="1036"/>
      <c r="CK110" s="1037" t="s">
        <v>438</v>
      </c>
      <c r="CL110" s="1038"/>
      <c r="CM110" s="1017" t="s">
        <v>439</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129</v>
      </c>
      <c r="DH110" s="1021"/>
      <c r="DI110" s="1021"/>
      <c r="DJ110" s="1021"/>
      <c r="DK110" s="1021"/>
      <c r="DL110" s="1021" t="s">
        <v>407</v>
      </c>
      <c r="DM110" s="1021"/>
      <c r="DN110" s="1021"/>
      <c r="DO110" s="1021"/>
      <c r="DP110" s="1021"/>
      <c r="DQ110" s="1021" t="s">
        <v>129</v>
      </c>
      <c r="DR110" s="1021"/>
      <c r="DS110" s="1021"/>
      <c r="DT110" s="1021"/>
      <c r="DU110" s="1021"/>
      <c r="DV110" s="1022" t="s">
        <v>129</v>
      </c>
      <c r="DW110" s="1022"/>
      <c r="DX110" s="1022"/>
      <c r="DY110" s="1022"/>
      <c r="DZ110" s="1023"/>
    </row>
    <row r="111" spans="1:131" s="247" customFormat="1" ht="26.25" customHeight="1" x14ac:dyDescent="0.15">
      <c r="A111" s="1024" t="s">
        <v>440</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129</v>
      </c>
      <c r="AB111" s="1028"/>
      <c r="AC111" s="1028"/>
      <c r="AD111" s="1028"/>
      <c r="AE111" s="1029"/>
      <c r="AF111" s="1030" t="s">
        <v>129</v>
      </c>
      <c r="AG111" s="1028"/>
      <c r="AH111" s="1028"/>
      <c r="AI111" s="1028"/>
      <c r="AJ111" s="1029"/>
      <c r="AK111" s="1030" t="s">
        <v>129</v>
      </c>
      <c r="AL111" s="1028"/>
      <c r="AM111" s="1028"/>
      <c r="AN111" s="1028"/>
      <c r="AO111" s="1029"/>
      <c r="AP111" s="1031" t="s">
        <v>129</v>
      </c>
      <c r="AQ111" s="1032"/>
      <c r="AR111" s="1032"/>
      <c r="AS111" s="1032"/>
      <c r="AT111" s="1033"/>
      <c r="AU111" s="994"/>
      <c r="AV111" s="995"/>
      <c r="AW111" s="995"/>
      <c r="AX111" s="995"/>
      <c r="AY111" s="995"/>
      <c r="AZ111" s="1043" t="s">
        <v>441</v>
      </c>
      <c r="BA111" s="1044"/>
      <c r="BB111" s="1044"/>
      <c r="BC111" s="1044"/>
      <c r="BD111" s="1044"/>
      <c r="BE111" s="1044"/>
      <c r="BF111" s="1044"/>
      <c r="BG111" s="1044"/>
      <c r="BH111" s="1044"/>
      <c r="BI111" s="1044"/>
      <c r="BJ111" s="1044"/>
      <c r="BK111" s="1044"/>
      <c r="BL111" s="1044"/>
      <c r="BM111" s="1044"/>
      <c r="BN111" s="1044"/>
      <c r="BO111" s="1044"/>
      <c r="BP111" s="1045"/>
      <c r="BQ111" s="1013">
        <v>217956</v>
      </c>
      <c r="BR111" s="1014"/>
      <c r="BS111" s="1014"/>
      <c r="BT111" s="1014"/>
      <c r="BU111" s="1014"/>
      <c r="BV111" s="1014">
        <v>215858</v>
      </c>
      <c r="BW111" s="1014"/>
      <c r="BX111" s="1014"/>
      <c r="BY111" s="1014"/>
      <c r="BZ111" s="1014"/>
      <c r="CA111" s="1014">
        <v>214215</v>
      </c>
      <c r="CB111" s="1014"/>
      <c r="CC111" s="1014"/>
      <c r="CD111" s="1014"/>
      <c r="CE111" s="1014"/>
      <c r="CF111" s="1008">
        <v>5.3</v>
      </c>
      <c r="CG111" s="1009"/>
      <c r="CH111" s="1009"/>
      <c r="CI111" s="1009"/>
      <c r="CJ111" s="1009"/>
      <c r="CK111" s="1039"/>
      <c r="CL111" s="1040"/>
      <c r="CM111" s="1010" t="s">
        <v>442</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443</v>
      </c>
      <c r="DH111" s="1014"/>
      <c r="DI111" s="1014"/>
      <c r="DJ111" s="1014"/>
      <c r="DK111" s="1014"/>
      <c r="DL111" s="1014" t="s">
        <v>129</v>
      </c>
      <c r="DM111" s="1014"/>
      <c r="DN111" s="1014"/>
      <c r="DO111" s="1014"/>
      <c r="DP111" s="1014"/>
      <c r="DQ111" s="1014" t="s">
        <v>443</v>
      </c>
      <c r="DR111" s="1014"/>
      <c r="DS111" s="1014"/>
      <c r="DT111" s="1014"/>
      <c r="DU111" s="1014"/>
      <c r="DV111" s="1015" t="s">
        <v>443</v>
      </c>
      <c r="DW111" s="1015"/>
      <c r="DX111" s="1015"/>
      <c r="DY111" s="1015"/>
      <c r="DZ111" s="1016"/>
    </row>
    <row r="112" spans="1:131" s="247" customFormat="1" ht="26.25" customHeight="1" x14ac:dyDescent="0.15">
      <c r="A112" s="1046" t="s">
        <v>444</v>
      </c>
      <c r="B112" s="1047"/>
      <c r="C112" s="1044" t="s">
        <v>445</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129</v>
      </c>
      <c r="AB112" s="1053"/>
      <c r="AC112" s="1053"/>
      <c r="AD112" s="1053"/>
      <c r="AE112" s="1054"/>
      <c r="AF112" s="1055" t="s">
        <v>407</v>
      </c>
      <c r="AG112" s="1053"/>
      <c r="AH112" s="1053"/>
      <c r="AI112" s="1053"/>
      <c r="AJ112" s="1054"/>
      <c r="AK112" s="1055" t="s">
        <v>129</v>
      </c>
      <c r="AL112" s="1053"/>
      <c r="AM112" s="1053"/>
      <c r="AN112" s="1053"/>
      <c r="AO112" s="1054"/>
      <c r="AP112" s="1056" t="s">
        <v>129</v>
      </c>
      <c r="AQ112" s="1057"/>
      <c r="AR112" s="1057"/>
      <c r="AS112" s="1057"/>
      <c r="AT112" s="1058"/>
      <c r="AU112" s="994"/>
      <c r="AV112" s="995"/>
      <c r="AW112" s="995"/>
      <c r="AX112" s="995"/>
      <c r="AY112" s="995"/>
      <c r="AZ112" s="1043" t="s">
        <v>446</v>
      </c>
      <c r="BA112" s="1044"/>
      <c r="BB112" s="1044"/>
      <c r="BC112" s="1044"/>
      <c r="BD112" s="1044"/>
      <c r="BE112" s="1044"/>
      <c r="BF112" s="1044"/>
      <c r="BG112" s="1044"/>
      <c r="BH112" s="1044"/>
      <c r="BI112" s="1044"/>
      <c r="BJ112" s="1044"/>
      <c r="BK112" s="1044"/>
      <c r="BL112" s="1044"/>
      <c r="BM112" s="1044"/>
      <c r="BN112" s="1044"/>
      <c r="BO112" s="1044"/>
      <c r="BP112" s="1045"/>
      <c r="BQ112" s="1013">
        <v>102265</v>
      </c>
      <c r="BR112" s="1014"/>
      <c r="BS112" s="1014"/>
      <c r="BT112" s="1014"/>
      <c r="BU112" s="1014"/>
      <c r="BV112" s="1014">
        <v>52707</v>
      </c>
      <c r="BW112" s="1014"/>
      <c r="BX112" s="1014"/>
      <c r="BY112" s="1014"/>
      <c r="BZ112" s="1014"/>
      <c r="CA112" s="1014">
        <v>40388</v>
      </c>
      <c r="CB112" s="1014"/>
      <c r="CC112" s="1014"/>
      <c r="CD112" s="1014"/>
      <c r="CE112" s="1014"/>
      <c r="CF112" s="1008">
        <v>1</v>
      </c>
      <c r="CG112" s="1009"/>
      <c r="CH112" s="1009"/>
      <c r="CI112" s="1009"/>
      <c r="CJ112" s="1009"/>
      <c r="CK112" s="1039"/>
      <c r="CL112" s="1040"/>
      <c r="CM112" s="1010" t="s">
        <v>447</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129</v>
      </c>
      <c r="DH112" s="1014"/>
      <c r="DI112" s="1014"/>
      <c r="DJ112" s="1014"/>
      <c r="DK112" s="1014"/>
      <c r="DL112" s="1014" t="s">
        <v>129</v>
      </c>
      <c r="DM112" s="1014"/>
      <c r="DN112" s="1014"/>
      <c r="DO112" s="1014"/>
      <c r="DP112" s="1014"/>
      <c r="DQ112" s="1014" t="s">
        <v>129</v>
      </c>
      <c r="DR112" s="1014"/>
      <c r="DS112" s="1014"/>
      <c r="DT112" s="1014"/>
      <c r="DU112" s="1014"/>
      <c r="DV112" s="1015" t="s">
        <v>129</v>
      </c>
      <c r="DW112" s="1015"/>
      <c r="DX112" s="1015"/>
      <c r="DY112" s="1015"/>
      <c r="DZ112" s="1016"/>
    </row>
    <row r="113" spans="1:130" s="247" customFormat="1" ht="26.25" customHeight="1" x14ac:dyDescent="0.15">
      <c r="A113" s="1048"/>
      <c r="B113" s="1049"/>
      <c r="C113" s="1044" t="s">
        <v>448</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18347</v>
      </c>
      <c r="AB113" s="1028"/>
      <c r="AC113" s="1028"/>
      <c r="AD113" s="1028"/>
      <c r="AE113" s="1029"/>
      <c r="AF113" s="1030">
        <v>14544</v>
      </c>
      <c r="AG113" s="1028"/>
      <c r="AH113" s="1028"/>
      <c r="AI113" s="1028"/>
      <c r="AJ113" s="1029"/>
      <c r="AK113" s="1030">
        <v>14545</v>
      </c>
      <c r="AL113" s="1028"/>
      <c r="AM113" s="1028"/>
      <c r="AN113" s="1028"/>
      <c r="AO113" s="1029"/>
      <c r="AP113" s="1031">
        <v>0.4</v>
      </c>
      <c r="AQ113" s="1032"/>
      <c r="AR113" s="1032"/>
      <c r="AS113" s="1032"/>
      <c r="AT113" s="1033"/>
      <c r="AU113" s="994"/>
      <c r="AV113" s="995"/>
      <c r="AW113" s="995"/>
      <c r="AX113" s="995"/>
      <c r="AY113" s="995"/>
      <c r="AZ113" s="1043" t="s">
        <v>449</v>
      </c>
      <c r="BA113" s="1044"/>
      <c r="BB113" s="1044"/>
      <c r="BC113" s="1044"/>
      <c r="BD113" s="1044"/>
      <c r="BE113" s="1044"/>
      <c r="BF113" s="1044"/>
      <c r="BG113" s="1044"/>
      <c r="BH113" s="1044"/>
      <c r="BI113" s="1044"/>
      <c r="BJ113" s="1044"/>
      <c r="BK113" s="1044"/>
      <c r="BL113" s="1044"/>
      <c r="BM113" s="1044"/>
      <c r="BN113" s="1044"/>
      <c r="BO113" s="1044"/>
      <c r="BP113" s="1045"/>
      <c r="BQ113" s="1013">
        <v>1765115</v>
      </c>
      <c r="BR113" s="1014"/>
      <c r="BS113" s="1014"/>
      <c r="BT113" s="1014"/>
      <c r="BU113" s="1014"/>
      <c r="BV113" s="1014">
        <v>1605890</v>
      </c>
      <c r="BW113" s="1014"/>
      <c r="BX113" s="1014"/>
      <c r="BY113" s="1014"/>
      <c r="BZ113" s="1014"/>
      <c r="CA113" s="1014">
        <v>1182419</v>
      </c>
      <c r="CB113" s="1014"/>
      <c r="CC113" s="1014"/>
      <c r="CD113" s="1014"/>
      <c r="CE113" s="1014"/>
      <c r="CF113" s="1008">
        <v>29.3</v>
      </c>
      <c r="CG113" s="1009"/>
      <c r="CH113" s="1009"/>
      <c r="CI113" s="1009"/>
      <c r="CJ113" s="1009"/>
      <c r="CK113" s="1039"/>
      <c r="CL113" s="1040"/>
      <c r="CM113" s="1010" t="s">
        <v>450</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129</v>
      </c>
      <c r="DH113" s="1053"/>
      <c r="DI113" s="1053"/>
      <c r="DJ113" s="1053"/>
      <c r="DK113" s="1054"/>
      <c r="DL113" s="1055" t="s">
        <v>129</v>
      </c>
      <c r="DM113" s="1053"/>
      <c r="DN113" s="1053"/>
      <c r="DO113" s="1053"/>
      <c r="DP113" s="1054"/>
      <c r="DQ113" s="1055" t="s">
        <v>451</v>
      </c>
      <c r="DR113" s="1053"/>
      <c r="DS113" s="1053"/>
      <c r="DT113" s="1053"/>
      <c r="DU113" s="1054"/>
      <c r="DV113" s="1056" t="s">
        <v>129</v>
      </c>
      <c r="DW113" s="1057"/>
      <c r="DX113" s="1057"/>
      <c r="DY113" s="1057"/>
      <c r="DZ113" s="1058"/>
    </row>
    <row r="114" spans="1:130" s="247" customFormat="1" ht="26.25" customHeight="1" x14ac:dyDescent="0.15">
      <c r="A114" s="1048"/>
      <c r="B114" s="1049"/>
      <c r="C114" s="1044" t="s">
        <v>452</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57620</v>
      </c>
      <c r="AB114" s="1053"/>
      <c r="AC114" s="1053"/>
      <c r="AD114" s="1053"/>
      <c r="AE114" s="1054"/>
      <c r="AF114" s="1055">
        <v>121166</v>
      </c>
      <c r="AG114" s="1053"/>
      <c r="AH114" s="1053"/>
      <c r="AI114" s="1053"/>
      <c r="AJ114" s="1054"/>
      <c r="AK114" s="1055">
        <v>113311</v>
      </c>
      <c r="AL114" s="1053"/>
      <c r="AM114" s="1053"/>
      <c r="AN114" s="1053"/>
      <c r="AO114" s="1054"/>
      <c r="AP114" s="1056">
        <v>2.8</v>
      </c>
      <c r="AQ114" s="1057"/>
      <c r="AR114" s="1057"/>
      <c r="AS114" s="1057"/>
      <c r="AT114" s="1058"/>
      <c r="AU114" s="994"/>
      <c r="AV114" s="995"/>
      <c r="AW114" s="995"/>
      <c r="AX114" s="995"/>
      <c r="AY114" s="995"/>
      <c r="AZ114" s="1043" t="s">
        <v>453</v>
      </c>
      <c r="BA114" s="1044"/>
      <c r="BB114" s="1044"/>
      <c r="BC114" s="1044"/>
      <c r="BD114" s="1044"/>
      <c r="BE114" s="1044"/>
      <c r="BF114" s="1044"/>
      <c r="BG114" s="1044"/>
      <c r="BH114" s="1044"/>
      <c r="BI114" s="1044"/>
      <c r="BJ114" s="1044"/>
      <c r="BK114" s="1044"/>
      <c r="BL114" s="1044"/>
      <c r="BM114" s="1044"/>
      <c r="BN114" s="1044"/>
      <c r="BO114" s="1044"/>
      <c r="BP114" s="1045"/>
      <c r="BQ114" s="1013">
        <v>1446839</v>
      </c>
      <c r="BR114" s="1014"/>
      <c r="BS114" s="1014"/>
      <c r="BT114" s="1014"/>
      <c r="BU114" s="1014"/>
      <c r="BV114" s="1014">
        <v>1381005</v>
      </c>
      <c r="BW114" s="1014"/>
      <c r="BX114" s="1014"/>
      <c r="BY114" s="1014"/>
      <c r="BZ114" s="1014"/>
      <c r="CA114" s="1014">
        <v>1279800</v>
      </c>
      <c r="CB114" s="1014"/>
      <c r="CC114" s="1014"/>
      <c r="CD114" s="1014"/>
      <c r="CE114" s="1014"/>
      <c r="CF114" s="1008">
        <v>31.7</v>
      </c>
      <c r="CG114" s="1009"/>
      <c r="CH114" s="1009"/>
      <c r="CI114" s="1009"/>
      <c r="CJ114" s="1009"/>
      <c r="CK114" s="1039"/>
      <c r="CL114" s="1040"/>
      <c r="CM114" s="1010" t="s">
        <v>454</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129</v>
      </c>
      <c r="DH114" s="1053"/>
      <c r="DI114" s="1053"/>
      <c r="DJ114" s="1053"/>
      <c r="DK114" s="1054"/>
      <c r="DL114" s="1055" t="s">
        <v>129</v>
      </c>
      <c r="DM114" s="1053"/>
      <c r="DN114" s="1053"/>
      <c r="DO114" s="1053"/>
      <c r="DP114" s="1054"/>
      <c r="DQ114" s="1055" t="s">
        <v>129</v>
      </c>
      <c r="DR114" s="1053"/>
      <c r="DS114" s="1053"/>
      <c r="DT114" s="1053"/>
      <c r="DU114" s="1054"/>
      <c r="DV114" s="1056" t="s">
        <v>129</v>
      </c>
      <c r="DW114" s="1057"/>
      <c r="DX114" s="1057"/>
      <c r="DY114" s="1057"/>
      <c r="DZ114" s="1058"/>
    </row>
    <row r="115" spans="1:130" s="247" customFormat="1" ht="26.25" customHeight="1" x14ac:dyDescent="0.15">
      <c r="A115" s="1048"/>
      <c r="B115" s="1049"/>
      <c r="C115" s="1044" t="s">
        <v>455</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4294</v>
      </c>
      <c r="AB115" s="1028"/>
      <c r="AC115" s="1028"/>
      <c r="AD115" s="1028"/>
      <c r="AE115" s="1029"/>
      <c r="AF115" s="1030">
        <v>2792</v>
      </c>
      <c r="AG115" s="1028"/>
      <c r="AH115" s="1028"/>
      <c r="AI115" s="1028"/>
      <c r="AJ115" s="1029"/>
      <c r="AK115" s="1030">
        <v>2292</v>
      </c>
      <c r="AL115" s="1028"/>
      <c r="AM115" s="1028"/>
      <c r="AN115" s="1028"/>
      <c r="AO115" s="1029"/>
      <c r="AP115" s="1031">
        <v>0.1</v>
      </c>
      <c r="AQ115" s="1032"/>
      <c r="AR115" s="1032"/>
      <c r="AS115" s="1032"/>
      <c r="AT115" s="1033"/>
      <c r="AU115" s="994"/>
      <c r="AV115" s="995"/>
      <c r="AW115" s="995"/>
      <c r="AX115" s="995"/>
      <c r="AY115" s="995"/>
      <c r="AZ115" s="1043" t="s">
        <v>456</v>
      </c>
      <c r="BA115" s="1044"/>
      <c r="BB115" s="1044"/>
      <c r="BC115" s="1044"/>
      <c r="BD115" s="1044"/>
      <c r="BE115" s="1044"/>
      <c r="BF115" s="1044"/>
      <c r="BG115" s="1044"/>
      <c r="BH115" s="1044"/>
      <c r="BI115" s="1044"/>
      <c r="BJ115" s="1044"/>
      <c r="BK115" s="1044"/>
      <c r="BL115" s="1044"/>
      <c r="BM115" s="1044"/>
      <c r="BN115" s="1044"/>
      <c r="BO115" s="1044"/>
      <c r="BP115" s="1045"/>
      <c r="BQ115" s="1013" t="s">
        <v>129</v>
      </c>
      <c r="BR115" s="1014"/>
      <c r="BS115" s="1014"/>
      <c r="BT115" s="1014"/>
      <c r="BU115" s="1014"/>
      <c r="BV115" s="1014" t="s">
        <v>129</v>
      </c>
      <c r="BW115" s="1014"/>
      <c r="BX115" s="1014"/>
      <c r="BY115" s="1014"/>
      <c r="BZ115" s="1014"/>
      <c r="CA115" s="1014" t="s">
        <v>129</v>
      </c>
      <c r="CB115" s="1014"/>
      <c r="CC115" s="1014"/>
      <c r="CD115" s="1014"/>
      <c r="CE115" s="1014"/>
      <c r="CF115" s="1008" t="s">
        <v>129</v>
      </c>
      <c r="CG115" s="1009"/>
      <c r="CH115" s="1009"/>
      <c r="CI115" s="1009"/>
      <c r="CJ115" s="1009"/>
      <c r="CK115" s="1039"/>
      <c r="CL115" s="1040"/>
      <c r="CM115" s="1043" t="s">
        <v>457</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v>207522</v>
      </c>
      <c r="DH115" s="1053"/>
      <c r="DI115" s="1053"/>
      <c r="DJ115" s="1053"/>
      <c r="DK115" s="1054"/>
      <c r="DL115" s="1055">
        <v>208043</v>
      </c>
      <c r="DM115" s="1053"/>
      <c r="DN115" s="1053"/>
      <c r="DO115" s="1053"/>
      <c r="DP115" s="1054"/>
      <c r="DQ115" s="1055">
        <v>208561</v>
      </c>
      <c r="DR115" s="1053"/>
      <c r="DS115" s="1053"/>
      <c r="DT115" s="1053"/>
      <c r="DU115" s="1054"/>
      <c r="DV115" s="1056">
        <v>5.2</v>
      </c>
      <c r="DW115" s="1057"/>
      <c r="DX115" s="1057"/>
      <c r="DY115" s="1057"/>
      <c r="DZ115" s="1058"/>
    </row>
    <row r="116" spans="1:130" s="247" customFormat="1" ht="26.25" customHeight="1" x14ac:dyDescent="0.15">
      <c r="A116" s="1050"/>
      <c r="B116" s="1051"/>
      <c r="C116" s="1059" t="s">
        <v>458</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129</v>
      </c>
      <c r="AB116" s="1053"/>
      <c r="AC116" s="1053"/>
      <c r="AD116" s="1053"/>
      <c r="AE116" s="1054"/>
      <c r="AF116" s="1055" t="s">
        <v>129</v>
      </c>
      <c r="AG116" s="1053"/>
      <c r="AH116" s="1053"/>
      <c r="AI116" s="1053"/>
      <c r="AJ116" s="1054"/>
      <c r="AK116" s="1055" t="s">
        <v>129</v>
      </c>
      <c r="AL116" s="1053"/>
      <c r="AM116" s="1053"/>
      <c r="AN116" s="1053"/>
      <c r="AO116" s="1054"/>
      <c r="AP116" s="1056" t="s">
        <v>407</v>
      </c>
      <c r="AQ116" s="1057"/>
      <c r="AR116" s="1057"/>
      <c r="AS116" s="1057"/>
      <c r="AT116" s="1058"/>
      <c r="AU116" s="994"/>
      <c r="AV116" s="995"/>
      <c r="AW116" s="995"/>
      <c r="AX116" s="995"/>
      <c r="AY116" s="995"/>
      <c r="AZ116" s="1061" t="s">
        <v>459</v>
      </c>
      <c r="BA116" s="1062"/>
      <c r="BB116" s="1062"/>
      <c r="BC116" s="1062"/>
      <c r="BD116" s="1062"/>
      <c r="BE116" s="1062"/>
      <c r="BF116" s="1062"/>
      <c r="BG116" s="1062"/>
      <c r="BH116" s="1062"/>
      <c r="BI116" s="1062"/>
      <c r="BJ116" s="1062"/>
      <c r="BK116" s="1062"/>
      <c r="BL116" s="1062"/>
      <c r="BM116" s="1062"/>
      <c r="BN116" s="1062"/>
      <c r="BO116" s="1062"/>
      <c r="BP116" s="1063"/>
      <c r="BQ116" s="1013" t="s">
        <v>129</v>
      </c>
      <c r="BR116" s="1014"/>
      <c r="BS116" s="1014"/>
      <c r="BT116" s="1014"/>
      <c r="BU116" s="1014"/>
      <c r="BV116" s="1014" t="s">
        <v>129</v>
      </c>
      <c r="BW116" s="1014"/>
      <c r="BX116" s="1014"/>
      <c r="BY116" s="1014"/>
      <c r="BZ116" s="1014"/>
      <c r="CA116" s="1014" t="s">
        <v>129</v>
      </c>
      <c r="CB116" s="1014"/>
      <c r="CC116" s="1014"/>
      <c r="CD116" s="1014"/>
      <c r="CE116" s="1014"/>
      <c r="CF116" s="1008" t="s">
        <v>129</v>
      </c>
      <c r="CG116" s="1009"/>
      <c r="CH116" s="1009"/>
      <c r="CI116" s="1009"/>
      <c r="CJ116" s="1009"/>
      <c r="CK116" s="1039"/>
      <c r="CL116" s="1040"/>
      <c r="CM116" s="1010" t="s">
        <v>460</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129</v>
      </c>
      <c r="DH116" s="1053"/>
      <c r="DI116" s="1053"/>
      <c r="DJ116" s="1053"/>
      <c r="DK116" s="1054"/>
      <c r="DL116" s="1055" t="s">
        <v>129</v>
      </c>
      <c r="DM116" s="1053"/>
      <c r="DN116" s="1053"/>
      <c r="DO116" s="1053"/>
      <c r="DP116" s="1054"/>
      <c r="DQ116" s="1055" t="s">
        <v>129</v>
      </c>
      <c r="DR116" s="1053"/>
      <c r="DS116" s="1053"/>
      <c r="DT116" s="1053"/>
      <c r="DU116" s="1054"/>
      <c r="DV116" s="1056" t="s">
        <v>129</v>
      </c>
      <c r="DW116" s="1057"/>
      <c r="DX116" s="1057"/>
      <c r="DY116" s="1057"/>
      <c r="DZ116" s="1058"/>
    </row>
    <row r="117" spans="1:130" s="247" customFormat="1" ht="26.25" customHeight="1" x14ac:dyDescent="0.15">
      <c r="A117" s="998" t="s">
        <v>188</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461</v>
      </c>
      <c r="Z117" s="980"/>
      <c r="AA117" s="1070">
        <v>917629</v>
      </c>
      <c r="AB117" s="1071"/>
      <c r="AC117" s="1071"/>
      <c r="AD117" s="1071"/>
      <c r="AE117" s="1072"/>
      <c r="AF117" s="1073">
        <v>1042622</v>
      </c>
      <c r="AG117" s="1071"/>
      <c r="AH117" s="1071"/>
      <c r="AI117" s="1071"/>
      <c r="AJ117" s="1072"/>
      <c r="AK117" s="1073">
        <v>1062843</v>
      </c>
      <c r="AL117" s="1071"/>
      <c r="AM117" s="1071"/>
      <c r="AN117" s="1071"/>
      <c r="AO117" s="1072"/>
      <c r="AP117" s="1074"/>
      <c r="AQ117" s="1075"/>
      <c r="AR117" s="1075"/>
      <c r="AS117" s="1075"/>
      <c r="AT117" s="1076"/>
      <c r="AU117" s="994"/>
      <c r="AV117" s="995"/>
      <c r="AW117" s="995"/>
      <c r="AX117" s="995"/>
      <c r="AY117" s="995"/>
      <c r="AZ117" s="1061" t="s">
        <v>462</v>
      </c>
      <c r="BA117" s="1062"/>
      <c r="BB117" s="1062"/>
      <c r="BC117" s="1062"/>
      <c r="BD117" s="1062"/>
      <c r="BE117" s="1062"/>
      <c r="BF117" s="1062"/>
      <c r="BG117" s="1062"/>
      <c r="BH117" s="1062"/>
      <c r="BI117" s="1062"/>
      <c r="BJ117" s="1062"/>
      <c r="BK117" s="1062"/>
      <c r="BL117" s="1062"/>
      <c r="BM117" s="1062"/>
      <c r="BN117" s="1062"/>
      <c r="BO117" s="1062"/>
      <c r="BP117" s="1063"/>
      <c r="BQ117" s="1013" t="s">
        <v>129</v>
      </c>
      <c r="BR117" s="1014"/>
      <c r="BS117" s="1014"/>
      <c r="BT117" s="1014"/>
      <c r="BU117" s="1014"/>
      <c r="BV117" s="1014" t="s">
        <v>129</v>
      </c>
      <c r="BW117" s="1014"/>
      <c r="BX117" s="1014"/>
      <c r="BY117" s="1014"/>
      <c r="BZ117" s="1014"/>
      <c r="CA117" s="1014" t="s">
        <v>129</v>
      </c>
      <c r="CB117" s="1014"/>
      <c r="CC117" s="1014"/>
      <c r="CD117" s="1014"/>
      <c r="CE117" s="1014"/>
      <c r="CF117" s="1008" t="s">
        <v>129</v>
      </c>
      <c r="CG117" s="1009"/>
      <c r="CH117" s="1009"/>
      <c r="CI117" s="1009"/>
      <c r="CJ117" s="1009"/>
      <c r="CK117" s="1039"/>
      <c r="CL117" s="1040"/>
      <c r="CM117" s="1010" t="s">
        <v>463</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129</v>
      </c>
      <c r="DH117" s="1053"/>
      <c r="DI117" s="1053"/>
      <c r="DJ117" s="1053"/>
      <c r="DK117" s="1054"/>
      <c r="DL117" s="1055" t="s">
        <v>129</v>
      </c>
      <c r="DM117" s="1053"/>
      <c r="DN117" s="1053"/>
      <c r="DO117" s="1053"/>
      <c r="DP117" s="1054"/>
      <c r="DQ117" s="1055" t="s">
        <v>129</v>
      </c>
      <c r="DR117" s="1053"/>
      <c r="DS117" s="1053"/>
      <c r="DT117" s="1053"/>
      <c r="DU117" s="1054"/>
      <c r="DV117" s="1056" t="s">
        <v>129</v>
      </c>
      <c r="DW117" s="1057"/>
      <c r="DX117" s="1057"/>
      <c r="DY117" s="1057"/>
      <c r="DZ117" s="1058"/>
    </row>
    <row r="118" spans="1:130" s="247" customFormat="1" ht="26.25" customHeight="1" x14ac:dyDescent="0.15">
      <c r="A118" s="998" t="s">
        <v>435</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433</v>
      </c>
      <c r="AB118" s="979"/>
      <c r="AC118" s="979"/>
      <c r="AD118" s="979"/>
      <c r="AE118" s="980"/>
      <c r="AF118" s="978" t="s">
        <v>308</v>
      </c>
      <c r="AG118" s="979"/>
      <c r="AH118" s="979"/>
      <c r="AI118" s="979"/>
      <c r="AJ118" s="980"/>
      <c r="AK118" s="978" t="s">
        <v>307</v>
      </c>
      <c r="AL118" s="979"/>
      <c r="AM118" s="979"/>
      <c r="AN118" s="979"/>
      <c r="AO118" s="980"/>
      <c r="AP118" s="1065" t="s">
        <v>434</v>
      </c>
      <c r="AQ118" s="1066"/>
      <c r="AR118" s="1066"/>
      <c r="AS118" s="1066"/>
      <c r="AT118" s="1067"/>
      <c r="AU118" s="994"/>
      <c r="AV118" s="995"/>
      <c r="AW118" s="995"/>
      <c r="AX118" s="995"/>
      <c r="AY118" s="995"/>
      <c r="AZ118" s="1068" t="s">
        <v>464</v>
      </c>
      <c r="BA118" s="1059"/>
      <c r="BB118" s="1059"/>
      <c r="BC118" s="1059"/>
      <c r="BD118" s="1059"/>
      <c r="BE118" s="1059"/>
      <c r="BF118" s="1059"/>
      <c r="BG118" s="1059"/>
      <c r="BH118" s="1059"/>
      <c r="BI118" s="1059"/>
      <c r="BJ118" s="1059"/>
      <c r="BK118" s="1059"/>
      <c r="BL118" s="1059"/>
      <c r="BM118" s="1059"/>
      <c r="BN118" s="1059"/>
      <c r="BO118" s="1059"/>
      <c r="BP118" s="1060"/>
      <c r="BQ118" s="1091" t="s">
        <v>129</v>
      </c>
      <c r="BR118" s="1092"/>
      <c r="BS118" s="1092"/>
      <c r="BT118" s="1092"/>
      <c r="BU118" s="1092"/>
      <c r="BV118" s="1092" t="s">
        <v>129</v>
      </c>
      <c r="BW118" s="1092"/>
      <c r="BX118" s="1092"/>
      <c r="BY118" s="1092"/>
      <c r="BZ118" s="1092"/>
      <c r="CA118" s="1092" t="s">
        <v>129</v>
      </c>
      <c r="CB118" s="1092"/>
      <c r="CC118" s="1092"/>
      <c r="CD118" s="1092"/>
      <c r="CE118" s="1092"/>
      <c r="CF118" s="1008" t="s">
        <v>129</v>
      </c>
      <c r="CG118" s="1009"/>
      <c r="CH118" s="1009"/>
      <c r="CI118" s="1009"/>
      <c r="CJ118" s="1009"/>
      <c r="CK118" s="1039"/>
      <c r="CL118" s="1040"/>
      <c r="CM118" s="1010" t="s">
        <v>465</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129</v>
      </c>
      <c r="DH118" s="1053"/>
      <c r="DI118" s="1053"/>
      <c r="DJ118" s="1053"/>
      <c r="DK118" s="1054"/>
      <c r="DL118" s="1055" t="s">
        <v>466</v>
      </c>
      <c r="DM118" s="1053"/>
      <c r="DN118" s="1053"/>
      <c r="DO118" s="1053"/>
      <c r="DP118" s="1054"/>
      <c r="DQ118" s="1055" t="s">
        <v>129</v>
      </c>
      <c r="DR118" s="1053"/>
      <c r="DS118" s="1053"/>
      <c r="DT118" s="1053"/>
      <c r="DU118" s="1054"/>
      <c r="DV118" s="1056" t="s">
        <v>129</v>
      </c>
      <c r="DW118" s="1057"/>
      <c r="DX118" s="1057"/>
      <c r="DY118" s="1057"/>
      <c r="DZ118" s="1058"/>
    </row>
    <row r="119" spans="1:130" s="247" customFormat="1" ht="26.25" customHeight="1" x14ac:dyDescent="0.15">
      <c r="A119" s="1152" t="s">
        <v>438</v>
      </c>
      <c r="B119" s="1038"/>
      <c r="C119" s="1017" t="s">
        <v>439</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129</v>
      </c>
      <c r="AB119" s="986"/>
      <c r="AC119" s="986"/>
      <c r="AD119" s="986"/>
      <c r="AE119" s="987"/>
      <c r="AF119" s="988" t="s">
        <v>129</v>
      </c>
      <c r="AG119" s="986"/>
      <c r="AH119" s="986"/>
      <c r="AI119" s="986"/>
      <c r="AJ119" s="987"/>
      <c r="AK119" s="988" t="s">
        <v>129</v>
      </c>
      <c r="AL119" s="986"/>
      <c r="AM119" s="986"/>
      <c r="AN119" s="986"/>
      <c r="AO119" s="987"/>
      <c r="AP119" s="989" t="s">
        <v>466</v>
      </c>
      <c r="AQ119" s="990"/>
      <c r="AR119" s="990"/>
      <c r="AS119" s="990"/>
      <c r="AT119" s="991"/>
      <c r="AU119" s="996"/>
      <c r="AV119" s="997"/>
      <c r="AW119" s="997"/>
      <c r="AX119" s="997"/>
      <c r="AY119" s="997"/>
      <c r="AZ119" s="278" t="s">
        <v>188</v>
      </c>
      <c r="BA119" s="278"/>
      <c r="BB119" s="278"/>
      <c r="BC119" s="278"/>
      <c r="BD119" s="278"/>
      <c r="BE119" s="278"/>
      <c r="BF119" s="278"/>
      <c r="BG119" s="278"/>
      <c r="BH119" s="278"/>
      <c r="BI119" s="278"/>
      <c r="BJ119" s="278"/>
      <c r="BK119" s="278"/>
      <c r="BL119" s="278"/>
      <c r="BM119" s="278"/>
      <c r="BN119" s="278"/>
      <c r="BO119" s="1069" t="s">
        <v>467</v>
      </c>
      <c r="BP119" s="1100"/>
      <c r="BQ119" s="1091">
        <v>13205319</v>
      </c>
      <c r="BR119" s="1092"/>
      <c r="BS119" s="1092"/>
      <c r="BT119" s="1092"/>
      <c r="BU119" s="1092"/>
      <c r="BV119" s="1092">
        <v>13562195</v>
      </c>
      <c r="BW119" s="1092"/>
      <c r="BX119" s="1092"/>
      <c r="BY119" s="1092"/>
      <c r="BZ119" s="1092"/>
      <c r="CA119" s="1092">
        <v>14051424</v>
      </c>
      <c r="CB119" s="1092"/>
      <c r="CC119" s="1092"/>
      <c r="CD119" s="1092"/>
      <c r="CE119" s="1092"/>
      <c r="CF119" s="1093"/>
      <c r="CG119" s="1094"/>
      <c r="CH119" s="1094"/>
      <c r="CI119" s="1094"/>
      <c r="CJ119" s="1095"/>
      <c r="CK119" s="1041"/>
      <c r="CL119" s="1042"/>
      <c r="CM119" s="1096" t="s">
        <v>468</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10434</v>
      </c>
      <c r="DH119" s="1078"/>
      <c r="DI119" s="1078"/>
      <c r="DJ119" s="1078"/>
      <c r="DK119" s="1079"/>
      <c r="DL119" s="1077">
        <v>7815</v>
      </c>
      <c r="DM119" s="1078"/>
      <c r="DN119" s="1078"/>
      <c r="DO119" s="1078"/>
      <c r="DP119" s="1079"/>
      <c r="DQ119" s="1077">
        <v>5654</v>
      </c>
      <c r="DR119" s="1078"/>
      <c r="DS119" s="1078"/>
      <c r="DT119" s="1078"/>
      <c r="DU119" s="1079"/>
      <c r="DV119" s="1080">
        <v>0.1</v>
      </c>
      <c r="DW119" s="1081"/>
      <c r="DX119" s="1081"/>
      <c r="DY119" s="1081"/>
      <c r="DZ119" s="1082"/>
    </row>
    <row r="120" spans="1:130" s="247" customFormat="1" ht="26.25" customHeight="1" x14ac:dyDescent="0.15">
      <c r="A120" s="1153"/>
      <c r="B120" s="1040"/>
      <c r="C120" s="1010" t="s">
        <v>442</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129</v>
      </c>
      <c r="AB120" s="1053"/>
      <c r="AC120" s="1053"/>
      <c r="AD120" s="1053"/>
      <c r="AE120" s="1054"/>
      <c r="AF120" s="1055" t="s">
        <v>469</v>
      </c>
      <c r="AG120" s="1053"/>
      <c r="AH120" s="1053"/>
      <c r="AI120" s="1053"/>
      <c r="AJ120" s="1054"/>
      <c r="AK120" s="1055" t="s">
        <v>129</v>
      </c>
      <c r="AL120" s="1053"/>
      <c r="AM120" s="1053"/>
      <c r="AN120" s="1053"/>
      <c r="AO120" s="1054"/>
      <c r="AP120" s="1056" t="s">
        <v>129</v>
      </c>
      <c r="AQ120" s="1057"/>
      <c r="AR120" s="1057"/>
      <c r="AS120" s="1057"/>
      <c r="AT120" s="1058"/>
      <c r="AU120" s="1083" t="s">
        <v>470</v>
      </c>
      <c r="AV120" s="1084"/>
      <c r="AW120" s="1084"/>
      <c r="AX120" s="1084"/>
      <c r="AY120" s="1085"/>
      <c r="AZ120" s="1034" t="s">
        <v>471</v>
      </c>
      <c r="BA120" s="983"/>
      <c r="BB120" s="983"/>
      <c r="BC120" s="983"/>
      <c r="BD120" s="983"/>
      <c r="BE120" s="983"/>
      <c r="BF120" s="983"/>
      <c r="BG120" s="983"/>
      <c r="BH120" s="983"/>
      <c r="BI120" s="983"/>
      <c r="BJ120" s="983"/>
      <c r="BK120" s="983"/>
      <c r="BL120" s="983"/>
      <c r="BM120" s="983"/>
      <c r="BN120" s="983"/>
      <c r="BO120" s="983"/>
      <c r="BP120" s="984"/>
      <c r="BQ120" s="1020">
        <v>3611475</v>
      </c>
      <c r="BR120" s="1021"/>
      <c r="BS120" s="1021"/>
      <c r="BT120" s="1021"/>
      <c r="BU120" s="1021"/>
      <c r="BV120" s="1021">
        <v>3585822</v>
      </c>
      <c r="BW120" s="1021"/>
      <c r="BX120" s="1021"/>
      <c r="BY120" s="1021"/>
      <c r="BZ120" s="1021"/>
      <c r="CA120" s="1021">
        <v>3577431</v>
      </c>
      <c r="CB120" s="1021"/>
      <c r="CC120" s="1021"/>
      <c r="CD120" s="1021"/>
      <c r="CE120" s="1021"/>
      <c r="CF120" s="1035">
        <v>88.7</v>
      </c>
      <c r="CG120" s="1036"/>
      <c r="CH120" s="1036"/>
      <c r="CI120" s="1036"/>
      <c r="CJ120" s="1036"/>
      <c r="CK120" s="1101" t="s">
        <v>472</v>
      </c>
      <c r="CL120" s="1102"/>
      <c r="CM120" s="1102"/>
      <c r="CN120" s="1102"/>
      <c r="CO120" s="1103"/>
      <c r="CP120" s="1109" t="s">
        <v>473</v>
      </c>
      <c r="CQ120" s="1110"/>
      <c r="CR120" s="1110"/>
      <c r="CS120" s="1110"/>
      <c r="CT120" s="1110"/>
      <c r="CU120" s="1110"/>
      <c r="CV120" s="1110"/>
      <c r="CW120" s="1110"/>
      <c r="CX120" s="1110"/>
      <c r="CY120" s="1110"/>
      <c r="CZ120" s="1110"/>
      <c r="DA120" s="1110"/>
      <c r="DB120" s="1110"/>
      <c r="DC120" s="1110"/>
      <c r="DD120" s="1110"/>
      <c r="DE120" s="1110"/>
      <c r="DF120" s="1111"/>
      <c r="DG120" s="1020">
        <v>64484</v>
      </c>
      <c r="DH120" s="1021"/>
      <c r="DI120" s="1021"/>
      <c r="DJ120" s="1021"/>
      <c r="DK120" s="1021"/>
      <c r="DL120" s="1021">
        <v>52707</v>
      </c>
      <c r="DM120" s="1021"/>
      <c r="DN120" s="1021"/>
      <c r="DO120" s="1021"/>
      <c r="DP120" s="1021"/>
      <c r="DQ120" s="1021">
        <v>40388</v>
      </c>
      <c r="DR120" s="1021"/>
      <c r="DS120" s="1021"/>
      <c r="DT120" s="1021"/>
      <c r="DU120" s="1021"/>
      <c r="DV120" s="1022">
        <v>1</v>
      </c>
      <c r="DW120" s="1022"/>
      <c r="DX120" s="1022"/>
      <c r="DY120" s="1022"/>
      <c r="DZ120" s="1023"/>
    </row>
    <row r="121" spans="1:130" s="247" customFormat="1" ht="26.25" customHeight="1" x14ac:dyDescent="0.15">
      <c r="A121" s="1153"/>
      <c r="B121" s="1040"/>
      <c r="C121" s="1061" t="s">
        <v>474</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466</v>
      </c>
      <c r="AB121" s="1053"/>
      <c r="AC121" s="1053"/>
      <c r="AD121" s="1053"/>
      <c r="AE121" s="1054"/>
      <c r="AF121" s="1055" t="s">
        <v>129</v>
      </c>
      <c r="AG121" s="1053"/>
      <c r="AH121" s="1053"/>
      <c r="AI121" s="1053"/>
      <c r="AJ121" s="1054"/>
      <c r="AK121" s="1055" t="s">
        <v>475</v>
      </c>
      <c r="AL121" s="1053"/>
      <c r="AM121" s="1053"/>
      <c r="AN121" s="1053"/>
      <c r="AO121" s="1054"/>
      <c r="AP121" s="1056" t="s">
        <v>466</v>
      </c>
      <c r="AQ121" s="1057"/>
      <c r="AR121" s="1057"/>
      <c r="AS121" s="1057"/>
      <c r="AT121" s="1058"/>
      <c r="AU121" s="1086"/>
      <c r="AV121" s="1087"/>
      <c r="AW121" s="1087"/>
      <c r="AX121" s="1087"/>
      <c r="AY121" s="1088"/>
      <c r="AZ121" s="1043" t="s">
        <v>476</v>
      </c>
      <c r="BA121" s="1044"/>
      <c r="BB121" s="1044"/>
      <c r="BC121" s="1044"/>
      <c r="BD121" s="1044"/>
      <c r="BE121" s="1044"/>
      <c r="BF121" s="1044"/>
      <c r="BG121" s="1044"/>
      <c r="BH121" s="1044"/>
      <c r="BI121" s="1044"/>
      <c r="BJ121" s="1044"/>
      <c r="BK121" s="1044"/>
      <c r="BL121" s="1044"/>
      <c r="BM121" s="1044"/>
      <c r="BN121" s="1044"/>
      <c r="BO121" s="1044"/>
      <c r="BP121" s="1045"/>
      <c r="BQ121" s="1013">
        <v>188719</v>
      </c>
      <c r="BR121" s="1014"/>
      <c r="BS121" s="1014"/>
      <c r="BT121" s="1014"/>
      <c r="BU121" s="1014"/>
      <c r="BV121" s="1014">
        <v>331780</v>
      </c>
      <c r="BW121" s="1014"/>
      <c r="BX121" s="1014"/>
      <c r="BY121" s="1014"/>
      <c r="BZ121" s="1014"/>
      <c r="CA121" s="1014">
        <v>561523</v>
      </c>
      <c r="CB121" s="1014"/>
      <c r="CC121" s="1014"/>
      <c r="CD121" s="1014"/>
      <c r="CE121" s="1014"/>
      <c r="CF121" s="1008">
        <v>13.9</v>
      </c>
      <c r="CG121" s="1009"/>
      <c r="CH121" s="1009"/>
      <c r="CI121" s="1009"/>
      <c r="CJ121" s="1009"/>
      <c r="CK121" s="1104"/>
      <c r="CL121" s="1105"/>
      <c r="CM121" s="1105"/>
      <c r="CN121" s="1105"/>
      <c r="CO121" s="1106"/>
      <c r="CP121" s="1114" t="s">
        <v>477</v>
      </c>
      <c r="CQ121" s="1115"/>
      <c r="CR121" s="1115"/>
      <c r="CS121" s="1115"/>
      <c r="CT121" s="1115"/>
      <c r="CU121" s="1115"/>
      <c r="CV121" s="1115"/>
      <c r="CW121" s="1115"/>
      <c r="CX121" s="1115"/>
      <c r="CY121" s="1115"/>
      <c r="CZ121" s="1115"/>
      <c r="DA121" s="1115"/>
      <c r="DB121" s="1115"/>
      <c r="DC121" s="1115"/>
      <c r="DD121" s="1115"/>
      <c r="DE121" s="1115"/>
      <c r="DF121" s="1116"/>
      <c r="DG121" s="1013" t="s">
        <v>466</v>
      </c>
      <c r="DH121" s="1014"/>
      <c r="DI121" s="1014"/>
      <c r="DJ121" s="1014"/>
      <c r="DK121" s="1014"/>
      <c r="DL121" s="1014" t="s">
        <v>129</v>
      </c>
      <c r="DM121" s="1014"/>
      <c r="DN121" s="1014"/>
      <c r="DO121" s="1014"/>
      <c r="DP121" s="1014"/>
      <c r="DQ121" s="1014" t="s">
        <v>129</v>
      </c>
      <c r="DR121" s="1014"/>
      <c r="DS121" s="1014"/>
      <c r="DT121" s="1014"/>
      <c r="DU121" s="1014"/>
      <c r="DV121" s="1015" t="s">
        <v>129</v>
      </c>
      <c r="DW121" s="1015"/>
      <c r="DX121" s="1015"/>
      <c r="DY121" s="1015"/>
      <c r="DZ121" s="1016"/>
    </row>
    <row r="122" spans="1:130" s="247" customFormat="1" ht="26.25" customHeight="1" x14ac:dyDescent="0.15">
      <c r="A122" s="1153"/>
      <c r="B122" s="1040"/>
      <c r="C122" s="1010" t="s">
        <v>454</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129</v>
      </c>
      <c r="AB122" s="1053"/>
      <c r="AC122" s="1053"/>
      <c r="AD122" s="1053"/>
      <c r="AE122" s="1054"/>
      <c r="AF122" s="1055" t="s">
        <v>129</v>
      </c>
      <c r="AG122" s="1053"/>
      <c r="AH122" s="1053"/>
      <c r="AI122" s="1053"/>
      <c r="AJ122" s="1054"/>
      <c r="AK122" s="1055" t="s">
        <v>129</v>
      </c>
      <c r="AL122" s="1053"/>
      <c r="AM122" s="1053"/>
      <c r="AN122" s="1053"/>
      <c r="AO122" s="1054"/>
      <c r="AP122" s="1056" t="s">
        <v>466</v>
      </c>
      <c r="AQ122" s="1057"/>
      <c r="AR122" s="1057"/>
      <c r="AS122" s="1057"/>
      <c r="AT122" s="1058"/>
      <c r="AU122" s="1086"/>
      <c r="AV122" s="1087"/>
      <c r="AW122" s="1087"/>
      <c r="AX122" s="1087"/>
      <c r="AY122" s="1088"/>
      <c r="AZ122" s="1068" t="s">
        <v>478</v>
      </c>
      <c r="BA122" s="1059"/>
      <c r="BB122" s="1059"/>
      <c r="BC122" s="1059"/>
      <c r="BD122" s="1059"/>
      <c r="BE122" s="1059"/>
      <c r="BF122" s="1059"/>
      <c r="BG122" s="1059"/>
      <c r="BH122" s="1059"/>
      <c r="BI122" s="1059"/>
      <c r="BJ122" s="1059"/>
      <c r="BK122" s="1059"/>
      <c r="BL122" s="1059"/>
      <c r="BM122" s="1059"/>
      <c r="BN122" s="1059"/>
      <c r="BO122" s="1059"/>
      <c r="BP122" s="1060"/>
      <c r="BQ122" s="1091">
        <v>8402940</v>
      </c>
      <c r="BR122" s="1092"/>
      <c r="BS122" s="1092"/>
      <c r="BT122" s="1092"/>
      <c r="BU122" s="1092"/>
      <c r="BV122" s="1092">
        <v>8426570</v>
      </c>
      <c r="BW122" s="1092"/>
      <c r="BX122" s="1092"/>
      <c r="BY122" s="1092"/>
      <c r="BZ122" s="1092"/>
      <c r="CA122" s="1092">
        <v>9353012</v>
      </c>
      <c r="CB122" s="1092"/>
      <c r="CC122" s="1092"/>
      <c r="CD122" s="1092"/>
      <c r="CE122" s="1092"/>
      <c r="CF122" s="1112">
        <v>232</v>
      </c>
      <c r="CG122" s="1113"/>
      <c r="CH122" s="1113"/>
      <c r="CI122" s="1113"/>
      <c r="CJ122" s="1113"/>
      <c r="CK122" s="1104"/>
      <c r="CL122" s="1105"/>
      <c r="CM122" s="1105"/>
      <c r="CN122" s="1105"/>
      <c r="CO122" s="1106"/>
      <c r="CP122" s="1114" t="s">
        <v>405</v>
      </c>
      <c r="CQ122" s="1115"/>
      <c r="CR122" s="1115"/>
      <c r="CS122" s="1115"/>
      <c r="CT122" s="1115"/>
      <c r="CU122" s="1115"/>
      <c r="CV122" s="1115"/>
      <c r="CW122" s="1115"/>
      <c r="CX122" s="1115"/>
      <c r="CY122" s="1115"/>
      <c r="CZ122" s="1115"/>
      <c r="DA122" s="1115"/>
      <c r="DB122" s="1115"/>
      <c r="DC122" s="1115"/>
      <c r="DD122" s="1115"/>
      <c r="DE122" s="1115"/>
      <c r="DF122" s="1116"/>
      <c r="DG122" s="1013" t="s">
        <v>129</v>
      </c>
      <c r="DH122" s="1014"/>
      <c r="DI122" s="1014"/>
      <c r="DJ122" s="1014"/>
      <c r="DK122" s="1014"/>
      <c r="DL122" s="1014" t="s">
        <v>466</v>
      </c>
      <c r="DM122" s="1014"/>
      <c r="DN122" s="1014"/>
      <c r="DO122" s="1014"/>
      <c r="DP122" s="1014"/>
      <c r="DQ122" s="1014" t="s">
        <v>129</v>
      </c>
      <c r="DR122" s="1014"/>
      <c r="DS122" s="1014"/>
      <c r="DT122" s="1014"/>
      <c r="DU122" s="1014"/>
      <c r="DV122" s="1015" t="s">
        <v>129</v>
      </c>
      <c r="DW122" s="1015"/>
      <c r="DX122" s="1015"/>
      <c r="DY122" s="1015"/>
      <c r="DZ122" s="1016"/>
    </row>
    <row r="123" spans="1:130" s="247" customFormat="1" ht="26.25" customHeight="1" x14ac:dyDescent="0.15">
      <c r="A123" s="1153"/>
      <c r="B123" s="1040"/>
      <c r="C123" s="1010" t="s">
        <v>460</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129</v>
      </c>
      <c r="AB123" s="1053"/>
      <c r="AC123" s="1053"/>
      <c r="AD123" s="1053"/>
      <c r="AE123" s="1054"/>
      <c r="AF123" s="1055" t="s">
        <v>129</v>
      </c>
      <c r="AG123" s="1053"/>
      <c r="AH123" s="1053"/>
      <c r="AI123" s="1053"/>
      <c r="AJ123" s="1054"/>
      <c r="AK123" s="1055" t="s">
        <v>466</v>
      </c>
      <c r="AL123" s="1053"/>
      <c r="AM123" s="1053"/>
      <c r="AN123" s="1053"/>
      <c r="AO123" s="1054"/>
      <c r="AP123" s="1056" t="s">
        <v>466</v>
      </c>
      <c r="AQ123" s="1057"/>
      <c r="AR123" s="1057"/>
      <c r="AS123" s="1057"/>
      <c r="AT123" s="1058"/>
      <c r="AU123" s="1089"/>
      <c r="AV123" s="1090"/>
      <c r="AW123" s="1090"/>
      <c r="AX123" s="1090"/>
      <c r="AY123" s="1090"/>
      <c r="AZ123" s="278" t="s">
        <v>188</v>
      </c>
      <c r="BA123" s="278"/>
      <c r="BB123" s="278"/>
      <c r="BC123" s="278"/>
      <c r="BD123" s="278"/>
      <c r="BE123" s="278"/>
      <c r="BF123" s="278"/>
      <c r="BG123" s="278"/>
      <c r="BH123" s="278"/>
      <c r="BI123" s="278"/>
      <c r="BJ123" s="278"/>
      <c r="BK123" s="278"/>
      <c r="BL123" s="278"/>
      <c r="BM123" s="278"/>
      <c r="BN123" s="278"/>
      <c r="BO123" s="1069" t="s">
        <v>479</v>
      </c>
      <c r="BP123" s="1100"/>
      <c r="BQ123" s="1159">
        <v>12203134</v>
      </c>
      <c r="BR123" s="1160"/>
      <c r="BS123" s="1160"/>
      <c r="BT123" s="1160"/>
      <c r="BU123" s="1160"/>
      <c r="BV123" s="1160">
        <v>12344172</v>
      </c>
      <c r="BW123" s="1160"/>
      <c r="BX123" s="1160"/>
      <c r="BY123" s="1160"/>
      <c r="BZ123" s="1160"/>
      <c r="CA123" s="1160">
        <v>13491966</v>
      </c>
      <c r="CB123" s="1160"/>
      <c r="CC123" s="1160"/>
      <c r="CD123" s="1160"/>
      <c r="CE123" s="1160"/>
      <c r="CF123" s="1093"/>
      <c r="CG123" s="1094"/>
      <c r="CH123" s="1094"/>
      <c r="CI123" s="1094"/>
      <c r="CJ123" s="1095"/>
      <c r="CK123" s="1104"/>
      <c r="CL123" s="1105"/>
      <c r="CM123" s="1105"/>
      <c r="CN123" s="1105"/>
      <c r="CO123" s="1106"/>
      <c r="CP123" s="1114" t="s">
        <v>408</v>
      </c>
      <c r="CQ123" s="1115"/>
      <c r="CR123" s="1115"/>
      <c r="CS123" s="1115"/>
      <c r="CT123" s="1115"/>
      <c r="CU123" s="1115"/>
      <c r="CV123" s="1115"/>
      <c r="CW123" s="1115"/>
      <c r="CX123" s="1115"/>
      <c r="CY123" s="1115"/>
      <c r="CZ123" s="1115"/>
      <c r="DA123" s="1115"/>
      <c r="DB123" s="1115"/>
      <c r="DC123" s="1115"/>
      <c r="DD123" s="1115"/>
      <c r="DE123" s="1115"/>
      <c r="DF123" s="1116"/>
      <c r="DG123" s="1052" t="s">
        <v>466</v>
      </c>
      <c r="DH123" s="1053"/>
      <c r="DI123" s="1053"/>
      <c r="DJ123" s="1053"/>
      <c r="DK123" s="1054"/>
      <c r="DL123" s="1055" t="s">
        <v>129</v>
      </c>
      <c r="DM123" s="1053"/>
      <c r="DN123" s="1053"/>
      <c r="DO123" s="1053"/>
      <c r="DP123" s="1054"/>
      <c r="DQ123" s="1055" t="s">
        <v>129</v>
      </c>
      <c r="DR123" s="1053"/>
      <c r="DS123" s="1053"/>
      <c r="DT123" s="1053"/>
      <c r="DU123" s="1054"/>
      <c r="DV123" s="1056" t="s">
        <v>466</v>
      </c>
      <c r="DW123" s="1057"/>
      <c r="DX123" s="1057"/>
      <c r="DY123" s="1057"/>
      <c r="DZ123" s="1058"/>
    </row>
    <row r="124" spans="1:130" s="247" customFormat="1" ht="26.25" customHeight="1" thickBot="1" x14ac:dyDescent="0.2">
      <c r="A124" s="1153"/>
      <c r="B124" s="1040"/>
      <c r="C124" s="1010" t="s">
        <v>463</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129</v>
      </c>
      <c r="AB124" s="1053"/>
      <c r="AC124" s="1053"/>
      <c r="AD124" s="1053"/>
      <c r="AE124" s="1054"/>
      <c r="AF124" s="1055" t="s">
        <v>129</v>
      </c>
      <c r="AG124" s="1053"/>
      <c r="AH124" s="1053"/>
      <c r="AI124" s="1053"/>
      <c r="AJ124" s="1054"/>
      <c r="AK124" s="1055" t="s">
        <v>466</v>
      </c>
      <c r="AL124" s="1053"/>
      <c r="AM124" s="1053"/>
      <c r="AN124" s="1053"/>
      <c r="AO124" s="1054"/>
      <c r="AP124" s="1056" t="s">
        <v>129</v>
      </c>
      <c r="AQ124" s="1057"/>
      <c r="AR124" s="1057"/>
      <c r="AS124" s="1057"/>
      <c r="AT124" s="1058"/>
      <c r="AU124" s="1155" t="s">
        <v>480</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24.9</v>
      </c>
      <c r="BR124" s="1122"/>
      <c r="BS124" s="1122"/>
      <c r="BT124" s="1122"/>
      <c r="BU124" s="1122"/>
      <c r="BV124" s="1122">
        <v>30</v>
      </c>
      <c r="BW124" s="1122"/>
      <c r="BX124" s="1122"/>
      <c r="BY124" s="1122"/>
      <c r="BZ124" s="1122"/>
      <c r="CA124" s="1122">
        <v>13.8</v>
      </c>
      <c r="CB124" s="1122"/>
      <c r="CC124" s="1122"/>
      <c r="CD124" s="1122"/>
      <c r="CE124" s="1122"/>
      <c r="CF124" s="1123"/>
      <c r="CG124" s="1124"/>
      <c r="CH124" s="1124"/>
      <c r="CI124" s="1124"/>
      <c r="CJ124" s="1125"/>
      <c r="CK124" s="1107"/>
      <c r="CL124" s="1107"/>
      <c r="CM124" s="1107"/>
      <c r="CN124" s="1107"/>
      <c r="CO124" s="1108"/>
      <c r="CP124" s="1114" t="s">
        <v>481</v>
      </c>
      <c r="CQ124" s="1115"/>
      <c r="CR124" s="1115"/>
      <c r="CS124" s="1115"/>
      <c r="CT124" s="1115"/>
      <c r="CU124" s="1115"/>
      <c r="CV124" s="1115"/>
      <c r="CW124" s="1115"/>
      <c r="CX124" s="1115"/>
      <c r="CY124" s="1115"/>
      <c r="CZ124" s="1115"/>
      <c r="DA124" s="1115"/>
      <c r="DB124" s="1115"/>
      <c r="DC124" s="1115"/>
      <c r="DD124" s="1115"/>
      <c r="DE124" s="1115"/>
      <c r="DF124" s="1116"/>
      <c r="DG124" s="1099">
        <v>37781</v>
      </c>
      <c r="DH124" s="1078"/>
      <c r="DI124" s="1078"/>
      <c r="DJ124" s="1078"/>
      <c r="DK124" s="1079"/>
      <c r="DL124" s="1077" t="s">
        <v>129</v>
      </c>
      <c r="DM124" s="1078"/>
      <c r="DN124" s="1078"/>
      <c r="DO124" s="1078"/>
      <c r="DP124" s="1079"/>
      <c r="DQ124" s="1077" t="s">
        <v>466</v>
      </c>
      <c r="DR124" s="1078"/>
      <c r="DS124" s="1078"/>
      <c r="DT124" s="1078"/>
      <c r="DU124" s="1079"/>
      <c r="DV124" s="1080" t="s">
        <v>466</v>
      </c>
      <c r="DW124" s="1081"/>
      <c r="DX124" s="1081"/>
      <c r="DY124" s="1081"/>
      <c r="DZ124" s="1082"/>
    </row>
    <row r="125" spans="1:130" s="247" customFormat="1" ht="26.25" customHeight="1" x14ac:dyDescent="0.15">
      <c r="A125" s="1153"/>
      <c r="B125" s="1040"/>
      <c r="C125" s="1010" t="s">
        <v>465</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469</v>
      </c>
      <c r="AB125" s="1053"/>
      <c r="AC125" s="1053"/>
      <c r="AD125" s="1053"/>
      <c r="AE125" s="1054"/>
      <c r="AF125" s="1055" t="s">
        <v>129</v>
      </c>
      <c r="AG125" s="1053"/>
      <c r="AH125" s="1053"/>
      <c r="AI125" s="1053"/>
      <c r="AJ125" s="1054"/>
      <c r="AK125" s="1055" t="s">
        <v>129</v>
      </c>
      <c r="AL125" s="1053"/>
      <c r="AM125" s="1053"/>
      <c r="AN125" s="1053"/>
      <c r="AO125" s="1054"/>
      <c r="AP125" s="1056" t="s">
        <v>129</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482</v>
      </c>
      <c r="CL125" s="1102"/>
      <c r="CM125" s="1102"/>
      <c r="CN125" s="1102"/>
      <c r="CO125" s="1103"/>
      <c r="CP125" s="1034" t="s">
        <v>483</v>
      </c>
      <c r="CQ125" s="983"/>
      <c r="CR125" s="983"/>
      <c r="CS125" s="983"/>
      <c r="CT125" s="983"/>
      <c r="CU125" s="983"/>
      <c r="CV125" s="983"/>
      <c r="CW125" s="983"/>
      <c r="CX125" s="983"/>
      <c r="CY125" s="983"/>
      <c r="CZ125" s="983"/>
      <c r="DA125" s="983"/>
      <c r="DB125" s="983"/>
      <c r="DC125" s="983"/>
      <c r="DD125" s="983"/>
      <c r="DE125" s="983"/>
      <c r="DF125" s="984"/>
      <c r="DG125" s="1020" t="s">
        <v>129</v>
      </c>
      <c r="DH125" s="1021"/>
      <c r="DI125" s="1021"/>
      <c r="DJ125" s="1021"/>
      <c r="DK125" s="1021"/>
      <c r="DL125" s="1021" t="s">
        <v>129</v>
      </c>
      <c r="DM125" s="1021"/>
      <c r="DN125" s="1021"/>
      <c r="DO125" s="1021"/>
      <c r="DP125" s="1021"/>
      <c r="DQ125" s="1021" t="s">
        <v>484</v>
      </c>
      <c r="DR125" s="1021"/>
      <c r="DS125" s="1021"/>
      <c r="DT125" s="1021"/>
      <c r="DU125" s="1021"/>
      <c r="DV125" s="1022" t="s">
        <v>129</v>
      </c>
      <c r="DW125" s="1022"/>
      <c r="DX125" s="1022"/>
      <c r="DY125" s="1022"/>
      <c r="DZ125" s="1023"/>
    </row>
    <row r="126" spans="1:130" s="247" customFormat="1" ht="26.25" customHeight="1" thickBot="1" x14ac:dyDescent="0.2">
      <c r="A126" s="1153"/>
      <c r="B126" s="1040"/>
      <c r="C126" s="1010" t="s">
        <v>468</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4061</v>
      </c>
      <c r="AB126" s="1053"/>
      <c r="AC126" s="1053"/>
      <c r="AD126" s="1053"/>
      <c r="AE126" s="1054"/>
      <c r="AF126" s="1055">
        <v>2618</v>
      </c>
      <c r="AG126" s="1053"/>
      <c r="AH126" s="1053"/>
      <c r="AI126" s="1053"/>
      <c r="AJ126" s="1054"/>
      <c r="AK126" s="1055">
        <v>2162</v>
      </c>
      <c r="AL126" s="1053"/>
      <c r="AM126" s="1053"/>
      <c r="AN126" s="1053"/>
      <c r="AO126" s="1054"/>
      <c r="AP126" s="1056">
        <v>0.1</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485</v>
      </c>
      <c r="CQ126" s="1044"/>
      <c r="CR126" s="1044"/>
      <c r="CS126" s="1044"/>
      <c r="CT126" s="1044"/>
      <c r="CU126" s="1044"/>
      <c r="CV126" s="1044"/>
      <c r="CW126" s="1044"/>
      <c r="CX126" s="1044"/>
      <c r="CY126" s="1044"/>
      <c r="CZ126" s="1044"/>
      <c r="DA126" s="1044"/>
      <c r="DB126" s="1044"/>
      <c r="DC126" s="1044"/>
      <c r="DD126" s="1044"/>
      <c r="DE126" s="1044"/>
      <c r="DF126" s="1045"/>
      <c r="DG126" s="1013" t="s">
        <v>129</v>
      </c>
      <c r="DH126" s="1014"/>
      <c r="DI126" s="1014"/>
      <c r="DJ126" s="1014"/>
      <c r="DK126" s="1014"/>
      <c r="DL126" s="1014" t="s">
        <v>129</v>
      </c>
      <c r="DM126" s="1014"/>
      <c r="DN126" s="1014"/>
      <c r="DO126" s="1014"/>
      <c r="DP126" s="1014"/>
      <c r="DQ126" s="1014" t="s">
        <v>129</v>
      </c>
      <c r="DR126" s="1014"/>
      <c r="DS126" s="1014"/>
      <c r="DT126" s="1014"/>
      <c r="DU126" s="1014"/>
      <c r="DV126" s="1015" t="s">
        <v>129</v>
      </c>
      <c r="DW126" s="1015"/>
      <c r="DX126" s="1015"/>
      <c r="DY126" s="1015"/>
      <c r="DZ126" s="1016"/>
    </row>
    <row r="127" spans="1:130" s="247" customFormat="1" ht="26.25" customHeight="1" x14ac:dyDescent="0.15">
      <c r="A127" s="1154"/>
      <c r="B127" s="1042"/>
      <c r="C127" s="1096" t="s">
        <v>486</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233</v>
      </c>
      <c r="AB127" s="1053"/>
      <c r="AC127" s="1053"/>
      <c r="AD127" s="1053"/>
      <c r="AE127" s="1054"/>
      <c r="AF127" s="1055">
        <v>174</v>
      </c>
      <c r="AG127" s="1053"/>
      <c r="AH127" s="1053"/>
      <c r="AI127" s="1053"/>
      <c r="AJ127" s="1054"/>
      <c r="AK127" s="1055">
        <v>130</v>
      </c>
      <c r="AL127" s="1053"/>
      <c r="AM127" s="1053"/>
      <c r="AN127" s="1053"/>
      <c r="AO127" s="1054"/>
      <c r="AP127" s="1056">
        <v>0</v>
      </c>
      <c r="AQ127" s="1057"/>
      <c r="AR127" s="1057"/>
      <c r="AS127" s="1057"/>
      <c r="AT127" s="1058"/>
      <c r="AU127" s="283"/>
      <c r="AV127" s="283"/>
      <c r="AW127" s="283"/>
      <c r="AX127" s="1126" t="s">
        <v>487</v>
      </c>
      <c r="AY127" s="1127"/>
      <c r="AZ127" s="1127"/>
      <c r="BA127" s="1127"/>
      <c r="BB127" s="1127"/>
      <c r="BC127" s="1127"/>
      <c r="BD127" s="1127"/>
      <c r="BE127" s="1128"/>
      <c r="BF127" s="1129" t="s">
        <v>488</v>
      </c>
      <c r="BG127" s="1127"/>
      <c r="BH127" s="1127"/>
      <c r="BI127" s="1127"/>
      <c r="BJ127" s="1127"/>
      <c r="BK127" s="1127"/>
      <c r="BL127" s="1128"/>
      <c r="BM127" s="1129" t="s">
        <v>489</v>
      </c>
      <c r="BN127" s="1127"/>
      <c r="BO127" s="1127"/>
      <c r="BP127" s="1127"/>
      <c r="BQ127" s="1127"/>
      <c r="BR127" s="1127"/>
      <c r="BS127" s="1128"/>
      <c r="BT127" s="1129" t="s">
        <v>490</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491</v>
      </c>
      <c r="CQ127" s="1044"/>
      <c r="CR127" s="1044"/>
      <c r="CS127" s="1044"/>
      <c r="CT127" s="1044"/>
      <c r="CU127" s="1044"/>
      <c r="CV127" s="1044"/>
      <c r="CW127" s="1044"/>
      <c r="CX127" s="1044"/>
      <c r="CY127" s="1044"/>
      <c r="CZ127" s="1044"/>
      <c r="DA127" s="1044"/>
      <c r="DB127" s="1044"/>
      <c r="DC127" s="1044"/>
      <c r="DD127" s="1044"/>
      <c r="DE127" s="1044"/>
      <c r="DF127" s="1045"/>
      <c r="DG127" s="1013" t="s">
        <v>129</v>
      </c>
      <c r="DH127" s="1014"/>
      <c r="DI127" s="1014"/>
      <c r="DJ127" s="1014"/>
      <c r="DK127" s="1014"/>
      <c r="DL127" s="1014" t="s">
        <v>484</v>
      </c>
      <c r="DM127" s="1014"/>
      <c r="DN127" s="1014"/>
      <c r="DO127" s="1014"/>
      <c r="DP127" s="1014"/>
      <c r="DQ127" s="1014" t="s">
        <v>129</v>
      </c>
      <c r="DR127" s="1014"/>
      <c r="DS127" s="1014"/>
      <c r="DT127" s="1014"/>
      <c r="DU127" s="1014"/>
      <c r="DV127" s="1015" t="s">
        <v>129</v>
      </c>
      <c r="DW127" s="1015"/>
      <c r="DX127" s="1015"/>
      <c r="DY127" s="1015"/>
      <c r="DZ127" s="1016"/>
    </row>
    <row r="128" spans="1:130" s="247" customFormat="1" ht="26.25" customHeight="1" thickBot="1" x14ac:dyDescent="0.2">
      <c r="A128" s="1137" t="s">
        <v>492</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493</v>
      </c>
      <c r="X128" s="1139"/>
      <c r="Y128" s="1139"/>
      <c r="Z128" s="1140"/>
      <c r="AA128" s="1141">
        <v>15667</v>
      </c>
      <c r="AB128" s="1142"/>
      <c r="AC128" s="1142"/>
      <c r="AD128" s="1142"/>
      <c r="AE128" s="1143"/>
      <c r="AF128" s="1144">
        <v>15864</v>
      </c>
      <c r="AG128" s="1142"/>
      <c r="AH128" s="1142"/>
      <c r="AI128" s="1142"/>
      <c r="AJ128" s="1143"/>
      <c r="AK128" s="1144">
        <v>13782</v>
      </c>
      <c r="AL128" s="1142"/>
      <c r="AM128" s="1142"/>
      <c r="AN128" s="1142"/>
      <c r="AO128" s="1143"/>
      <c r="AP128" s="1145"/>
      <c r="AQ128" s="1146"/>
      <c r="AR128" s="1146"/>
      <c r="AS128" s="1146"/>
      <c r="AT128" s="1147"/>
      <c r="AU128" s="283"/>
      <c r="AV128" s="283"/>
      <c r="AW128" s="283"/>
      <c r="AX128" s="982" t="s">
        <v>494</v>
      </c>
      <c r="AY128" s="983"/>
      <c r="AZ128" s="983"/>
      <c r="BA128" s="983"/>
      <c r="BB128" s="983"/>
      <c r="BC128" s="983"/>
      <c r="BD128" s="983"/>
      <c r="BE128" s="984"/>
      <c r="BF128" s="1148" t="s">
        <v>129</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495</v>
      </c>
      <c r="CQ128" s="1131"/>
      <c r="CR128" s="1131"/>
      <c r="CS128" s="1131"/>
      <c r="CT128" s="1131"/>
      <c r="CU128" s="1131"/>
      <c r="CV128" s="1131"/>
      <c r="CW128" s="1131"/>
      <c r="CX128" s="1131"/>
      <c r="CY128" s="1131"/>
      <c r="CZ128" s="1131"/>
      <c r="DA128" s="1131"/>
      <c r="DB128" s="1131"/>
      <c r="DC128" s="1131"/>
      <c r="DD128" s="1131"/>
      <c r="DE128" s="1131"/>
      <c r="DF128" s="1132"/>
      <c r="DG128" s="1133" t="s">
        <v>484</v>
      </c>
      <c r="DH128" s="1134"/>
      <c r="DI128" s="1134"/>
      <c r="DJ128" s="1134"/>
      <c r="DK128" s="1134"/>
      <c r="DL128" s="1134" t="s">
        <v>466</v>
      </c>
      <c r="DM128" s="1134"/>
      <c r="DN128" s="1134"/>
      <c r="DO128" s="1134"/>
      <c r="DP128" s="1134"/>
      <c r="DQ128" s="1134" t="s">
        <v>475</v>
      </c>
      <c r="DR128" s="1134"/>
      <c r="DS128" s="1134"/>
      <c r="DT128" s="1134"/>
      <c r="DU128" s="1134"/>
      <c r="DV128" s="1135" t="s">
        <v>475</v>
      </c>
      <c r="DW128" s="1135"/>
      <c r="DX128" s="1135"/>
      <c r="DY128" s="1135"/>
      <c r="DZ128" s="1136"/>
    </row>
    <row r="129" spans="1:131" s="247" customFormat="1" ht="26.25" customHeight="1" x14ac:dyDescent="0.15">
      <c r="A129" s="1024" t="s">
        <v>108</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496</v>
      </c>
      <c r="X129" s="1168"/>
      <c r="Y129" s="1168"/>
      <c r="Z129" s="1169"/>
      <c r="AA129" s="1052">
        <v>4658384</v>
      </c>
      <c r="AB129" s="1053"/>
      <c r="AC129" s="1053"/>
      <c r="AD129" s="1053"/>
      <c r="AE129" s="1054"/>
      <c r="AF129" s="1055">
        <v>4744149</v>
      </c>
      <c r="AG129" s="1053"/>
      <c r="AH129" s="1053"/>
      <c r="AI129" s="1053"/>
      <c r="AJ129" s="1054"/>
      <c r="AK129" s="1055">
        <v>4750015</v>
      </c>
      <c r="AL129" s="1053"/>
      <c r="AM129" s="1053"/>
      <c r="AN129" s="1053"/>
      <c r="AO129" s="1054"/>
      <c r="AP129" s="1170"/>
      <c r="AQ129" s="1171"/>
      <c r="AR129" s="1171"/>
      <c r="AS129" s="1171"/>
      <c r="AT129" s="1172"/>
      <c r="AU129" s="285"/>
      <c r="AV129" s="285"/>
      <c r="AW129" s="285"/>
      <c r="AX129" s="1161" t="s">
        <v>497</v>
      </c>
      <c r="AY129" s="1044"/>
      <c r="AZ129" s="1044"/>
      <c r="BA129" s="1044"/>
      <c r="BB129" s="1044"/>
      <c r="BC129" s="1044"/>
      <c r="BD129" s="1044"/>
      <c r="BE129" s="1045"/>
      <c r="BF129" s="1162" t="s">
        <v>469</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498</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499</v>
      </c>
      <c r="X130" s="1168"/>
      <c r="Y130" s="1168"/>
      <c r="Z130" s="1169"/>
      <c r="AA130" s="1052">
        <v>635879</v>
      </c>
      <c r="AB130" s="1053"/>
      <c r="AC130" s="1053"/>
      <c r="AD130" s="1053"/>
      <c r="AE130" s="1054"/>
      <c r="AF130" s="1055">
        <v>692488</v>
      </c>
      <c r="AG130" s="1053"/>
      <c r="AH130" s="1053"/>
      <c r="AI130" s="1053"/>
      <c r="AJ130" s="1054"/>
      <c r="AK130" s="1055">
        <v>717814</v>
      </c>
      <c r="AL130" s="1053"/>
      <c r="AM130" s="1053"/>
      <c r="AN130" s="1053"/>
      <c r="AO130" s="1054"/>
      <c r="AP130" s="1170"/>
      <c r="AQ130" s="1171"/>
      <c r="AR130" s="1171"/>
      <c r="AS130" s="1171"/>
      <c r="AT130" s="1172"/>
      <c r="AU130" s="285"/>
      <c r="AV130" s="285"/>
      <c r="AW130" s="285"/>
      <c r="AX130" s="1161" t="s">
        <v>500</v>
      </c>
      <c r="AY130" s="1044"/>
      <c r="AZ130" s="1044"/>
      <c r="BA130" s="1044"/>
      <c r="BB130" s="1044"/>
      <c r="BC130" s="1044"/>
      <c r="BD130" s="1044"/>
      <c r="BE130" s="1045"/>
      <c r="BF130" s="1198">
        <v>7.6</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501</v>
      </c>
      <c r="X131" s="1206"/>
      <c r="Y131" s="1206"/>
      <c r="Z131" s="1207"/>
      <c r="AA131" s="1099">
        <v>4022505</v>
      </c>
      <c r="AB131" s="1078"/>
      <c r="AC131" s="1078"/>
      <c r="AD131" s="1078"/>
      <c r="AE131" s="1079"/>
      <c r="AF131" s="1077">
        <v>4051661</v>
      </c>
      <c r="AG131" s="1078"/>
      <c r="AH131" s="1078"/>
      <c r="AI131" s="1078"/>
      <c r="AJ131" s="1079"/>
      <c r="AK131" s="1077">
        <v>4032201</v>
      </c>
      <c r="AL131" s="1078"/>
      <c r="AM131" s="1078"/>
      <c r="AN131" s="1078"/>
      <c r="AO131" s="1079"/>
      <c r="AP131" s="1208"/>
      <c r="AQ131" s="1209"/>
      <c r="AR131" s="1209"/>
      <c r="AS131" s="1209"/>
      <c r="AT131" s="1210"/>
      <c r="AU131" s="285"/>
      <c r="AV131" s="285"/>
      <c r="AW131" s="285"/>
      <c r="AX131" s="1180" t="s">
        <v>502</v>
      </c>
      <c r="AY131" s="1131"/>
      <c r="AZ131" s="1131"/>
      <c r="BA131" s="1131"/>
      <c r="BB131" s="1131"/>
      <c r="BC131" s="1131"/>
      <c r="BD131" s="1131"/>
      <c r="BE131" s="1132"/>
      <c r="BF131" s="1181">
        <v>13.8</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503</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504</v>
      </c>
      <c r="W132" s="1191"/>
      <c r="X132" s="1191"/>
      <c r="Y132" s="1191"/>
      <c r="Z132" s="1192"/>
      <c r="AA132" s="1193">
        <v>6.6148581540000002</v>
      </c>
      <c r="AB132" s="1194"/>
      <c r="AC132" s="1194"/>
      <c r="AD132" s="1194"/>
      <c r="AE132" s="1195"/>
      <c r="AF132" s="1196">
        <v>8.2501966479999993</v>
      </c>
      <c r="AG132" s="1194"/>
      <c r="AH132" s="1194"/>
      <c r="AI132" s="1194"/>
      <c r="AJ132" s="1195"/>
      <c r="AK132" s="1196">
        <v>8.2150418589999994</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505</v>
      </c>
      <c r="W133" s="1174"/>
      <c r="X133" s="1174"/>
      <c r="Y133" s="1174"/>
      <c r="Z133" s="1175"/>
      <c r="AA133" s="1176">
        <v>6.4</v>
      </c>
      <c r="AB133" s="1177"/>
      <c r="AC133" s="1177"/>
      <c r="AD133" s="1177"/>
      <c r="AE133" s="1178"/>
      <c r="AF133" s="1176">
        <v>7.1</v>
      </c>
      <c r="AG133" s="1177"/>
      <c r="AH133" s="1177"/>
      <c r="AI133" s="1177"/>
      <c r="AJ133" s="1178"/>
      <c r="AK133" s="1176">
        <v>7.6</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R7M5E+fjet8cNNBCt5S5lTHEplNSfYBCg33LVRaOzMzl/YTnnGyHUcYFiMDCxk5TY6CWUZ4nboZzkQa7FVmG8Q==" saltValue="b/2ulHqFUlXJ6437fBJj5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oU1HNVsi79eX7d+u81tSflcf1cfZcxiGD0sohncqTIIkemRW/QiM3AxN8ml1cS3qj/seinVdJWHp9JNj/E+CRA==" saltValue="fa3Gym32h+o4UDhEjTkIv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BcwgILRw5GC8B6cB4m8KKTGKTsYP8aUsJyJZBcD5Uhp7Ie1u1E67gmzaSuJYXUqKJEWB2wiv8WJrIJPXsuRA==" saltValue="kaBLLGOYiuNbbencjytJY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509</v>
      </c>
      <c r="AP7" s="304"/>
      <c r="AQ7" s="305" t="s">
        <v>510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511</v>
      </c>
      <c r="AQ8" s="311" t="s">
        <v>512</v>
      </c>
      <c r="AR8" s="312" t="s">
        <v>513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514</v>
      </c>
      <c r="AL9" s="1217"/>
      <c r="AM9" s="1217"/>
      <c r="AN9" s="1218"/>
      <c r="AO9" s="313">
        <v>1088513</v>
      </c>
      <c r="AP9" s="313">
        <v>79222</v>
      </c>
      <c r="AQ9" s="314">
        <v>92300</v>
      </c>
      <c r="AR9" s="315">
        <v>-14.2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515</v>
      </c>
      <c r="AL10" s="1217"/>
      <c r="AM10" s="1217"/>
      <c r="AN10" s="1218"/>
      <c r="AO10" s="316">
        <v>238465</v>
      </c>
      <c r="AP10" s="316">
        <v>17356</v>
      </c>
      <c r="AQ10" s="317">
        <v>10627</v>
      </c>
      <c r="AR10" s="318">
        <v>63.3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516</v>
      </c>
      <c r="AL11" s="1217"/>
      <c r="AM11" s="1217"/>
      <c r="AN11" s="1218"/>
      <c r="AO11" s="316">
        <v>336482</v>
      </c>
      <c r="AP11" s="316">
        <v>24489</v>
      </c>
      <c r="AQ11" s="317">
        <v>14044</v>
      </c>
      <c r="AR11" s="318">
        <v>74.400000000000006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517</v>
      </c>
      <c r="AL12" s="1217"/>
      <c r="AM12" s="1217"/>
      <c r="AN12" s="1218"/>
      <c r="AO12" s="316">
        <v>46993</v>
      </c>
      <c r="AP12" s="316">
        <v>3420</v>
      </c>
      <c r="AQ12" s="317">
        <v>859</v>
      </c>
      <c r="AR12" s="318">
        <v>298.10000000000002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518</v>
      </c>
      <c r="AL13" s="1217"/>
      <c r="AM13" s="1217"/>
      <c r="AN13" s="1218"/>
      <c r="AO13" s="316" t="s">
        <v>519</v>
      </c>
      <c r="AP13" s="316" t="s">
        <v>519</v>
      </c>
      <c r="AQ13" s="317">
        <v>30</v>
      </c>
      <c r="AR13" s="318" t="s">
        <v>519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520</v>
      </c>
      <c r="AL14" s="1217"/>
      <c r="AM14" s="1217"/>
      <c r="AN14" s="1218"/>
      <c r="AO14" s="316">
        <v>60070</v>
      </c>
      <c r="AP14" s="316">
        <v>4372</v>
      </c>
      <c r="AQ14" s="317">
        <v>4161</v>
      </c>
      <c r="AR14" s="318">
        <v>5.0999999999999996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521</v>
      </c>
      <c r="AL15" s="1217"/>
      <c r="AM15" s="1217"/>
      <c r="AN15" s="1218"/>
      <c r="AO15" s="316">
        <v>41939</v>
      </c>
      <c r="AP15" s="316">
        <v>3052</v>
      </c>
      <c r="AQ15" s="317">
        <v>2030</v>
      </c>
      <c r="AR15" s="318">
        <v>50.3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522</v>
      </c>
      <c r="AL16" s="1220"/>
      <c r="AM16" s="1220"/>
      <c r="AN16" s="1221"/>
      <c r="AO16" s="316">
        <v>-157951</v>
      </c>
      <c r="AP16" s="316">
        <v>-11496</v>
      </c>
      <c r="AQ16" s="317">
        <v>-8642</v>
      </c>
      <c r="AR16" s="318">
        <v>33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188</v>
      </c>
      <c r="AL17" s="1220"/>
      <c r="AM17" s="1220"/>
      <c r="AN17" s="1221"/>
      <c r="AO17" s="316">
        <v>1654511</v>
      </c>
      <c r="AP17" s="316">
        <v>120416</v>
      </c>
      <c r="AQ17" s="317">
        <v>115409</v>
      </c>
      <c r="AR17" s="318">
        <v>4.3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524</v>
      </c>
      <c r="AP20" s="324" t="s">
        <v>525</v>
      </c>
      <c r="AQ20" s="325" t="s">
        <v>526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527</v>
      </c>
      <c r="AL21" s="1212"/>
      <c r="AM21" s="1212"/>
      <c r="AN21" s="1213"/>
      <c r="AO21" s="328">
        <v>9.4600000000000009</v>
      </c>
      <c r="AP21" s="329">
        <v>10.59</v>
      </c>
      <c r="AQ21" s="330">
        <v>-1.1299999999999999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528</v>
      </c>
      <c r="AL22" s="1212"/>
      <c r="AM22" s="1212"/>
      <c r="AN22" s="1213"/>
      <c r="AO22" s="333">
        <v>94.2</v>
      </c>
      <c r="AP22" s="334">
        <v>96.7</v>
      </c>
      <c r="AQ22" s="335">
        <v>-2.5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509</v>
      </c>
      <c r="AP30" s="304"/>
      <c r="AQ30" s="305" t="s">
        <v>510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511</v>
      </c>
      <c r="AQ31" s="311" t="s">
        <v>512</v>
      </c>
      <c r="AR31" s="312" t="s">
        <v>513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532</v>
      </c>
      <c r="AL32" s="1228"/>
      <c r="AM32" s="1228"/>
      <c r="AN32" s="1229"/>
      <c r="AO32" s="343">
        <v>932695</v>
      </c>
      <c r="AP32" s="343">
        <v>67882</v>
      </c>
      <c r="AQ32" s="344">
        <v>54047</v>
      </c>
      <c r="AR32" s="345">
        <v>25.6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533</v>
      </c>
      <c r="AL33" s="1228"/>
      <c r="AM33" s="1228"/>
      <c r="AN33" s="1229"/>
      <c r="AO33" s="343" t="s">
        <v>519</v>
      </c>
      <c r="AP33" s="343" t="s">
        <v>519</v>
      </c>
      <c r="AQ33" s="344" t="s">
        <v>519</v>
      </c>
      <c r="AR33" s="345" t="s">
        <v>519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534</v>
      </c>
      <c r="AL34" s="1228"/>
      <c r="AM34" s="1228"/>
      <c r="AN34" s="1229"/>
      <c r="AO34" s="343" t="s">
        <v>519</v>
      </c>
      <c r="AP34" s="343" t="s">
        <v>519</v>
      </c>
      <c r="AQ34" s="344" t="s">
        <v>519</v>
      </c>
      <c r="AR34" s="345" t="s">
        <v>519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535</v>
      </c>
      <c r="AL35" s="1228"/>
      <c r="AM35" s="1228"/>
      <c r="AN35" s="1229"/>
      <c r="AO35" s="343">
        <v>14545</v>
      </c>
      <c r="AP35" s="343">
        <v>1059</v>
      </c>
      <c r="AQ35" s="344">
        <v>14654</v>
      </c>
      <c r="AR35" s="345">
        <v>-92.8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536</v>
      </c>
      <c r="AL36" s="1228"/>
      <c r="AM36" s="1228"/>
      <c r="AN36" s="1229"/>
      <c r="AO36" s="343">
        <v>113311</v>
      </c>
      <c r="AP36" s="343">
        <v>8247</v>
      </c>
      <c r="AQ36" s="344">
        <v>3772</v>
      </c>
      <c r="AR36" s="345">
        <v>118.6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537</v>
      </c>
      <c r="AL37" s="1228"/>
      <c r="AM37" s="1228"/>
      <c r="AN37" s="1229"/>
      <c r="AO37" s="343">
        <v>2292</v>
      </c>
      <c r="AP37" s="343">
        <v>167</v>
      </c>
      <c r="AQ37" s="344">
        <v>740</v>
      </c>
      <c r="AR37" s="345">
        <v>-77.400000000000006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538</v>
      </c>
      <c r="AL38" s="1231"/>
      <c r="AM38" s="1231"/>
      <c r="AN38" s="1232"/>
      <c r="AO38" s="346" t="s">
        <v>519</v>
      </c>
      <c r="AP38" s="346" t="s">
        <v>519</v>
      </c>
      <c r="AQ38" s="347">
        <v>12</v>
      </c>
      <c r="AR38" s="335" t="s">
        <v>519</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539</v>
      </c>
      <c r="AL39" s="1231"/>
      <c r="AM39" s="1231"/>
      <c r="AN39" s="1232"/>
      <c r="AO39" s="343">
        <v>-13782</v>
      </c>
      <c r="AP39" s="343">
        <v>-1003</v>
      </c>
      <c r="AQ39" s="344">
        <v>-2627</v>
      </c>
      <c r="AR39" s="345">
        <v>-61.8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540</v>
      </c>
      <c r="AL40" s="1228"/>
      <c r="AM40" s="1228"/>
      <c r="AN40" s="1229"/>
      <c r="AO40" s="343">
        <v>-717814</v>
      </c>
      <c r="AP40" s="343">
        <v>-52243</v>
      </c>
      <c r="AQ40" s="344">
        <v>-48398</v>
      </c>
      <c r="AR40" s="345">
        <v>7.9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299</v>
      </c>
      <c r="AL41" s="1234"/>
      <c r="AM41" s="1234"/>
      <c r="AN41" s="1235"/>
      <c r="AO41" s="343">
        <v>331247</v>
      </c>
      <c r="AP41" s="343">
        <v>24108</v>
      </c>
      <c r="AQ41" s="344">
        <v>22201</v>
      </c>
      <c r="AR41" s="345">
        <v>8.6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509</v>
      </c>
      <c r="AN49" s="1224" t="s">
        <v>544</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545</v>
      </c>
      <c r="AO50" s="360" t="s">
        <v>546</v>
      </c>
      <c r="AP50" s="361" t="s">
        <v>547</v>
      </c>
      <c r="AQ50" s="362" t="s">
        <v>548</v>
      </c>
      <c r="AR50" s="363" t="s">
        <v>549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550</v>
      </c>
      <c r="AL51" s="356"/>
      <c r="AM51" s="364">
        <v>902911</v>
      </c>
      <c r="AN51" s="365">
        <v>61331</v>
      </c>
      <c r="AO51" s="366">
        <v>-52.8</v>
      </c>
      <c r="AP51" s="367">
        <v>75972</v>
      </c>
      <c r="AQ51" s="368">
        <v>-10.8</v>
      </c>
      <c r="AR51" s="369">
        <v>-42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551</v>
      </c>
      <c r="AM52" s="372">
        <v>333363</v>
      </c>
      <c r="AN52" s="373">
        <v>22644</v>
      </c>
      <c r="AO52" s="374">
        <v>-46</v>
      </c>
      <c r="AP52" s="375">
        <v>40712</v>
      </c>
      <c r="AQ52" s="376">
        <v>4.8</v>
      </c>
      <c r="AR52" s="377">
        <v>-50.8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552</v>
      </c>
      <c r="AL53" s="356"/>
      <c r="AM53" s="364">
        <v>1057447</v>
      </c>
      <c r="AN53" s="365">
        <v>72907</v>
      </c>
      <c r="AO53" s="366">
        <v>18.899999999999999</v>
      </c>
      <c r="AP53" s="367">
        <v>79466</v>
      </c>
      <c r="AQ53" s="368">
        <v>4.5999999999999996</v>
      </c>
      <c r="AR53" s="369">
        <v>14.3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551</v>
      </c>
      <c r="AM54" s="372">
        <v>468831</v>
      </c>
      <c r="AN54" s="373">
        <v>32324</v>
      </c>
      <c r="AO54" s="374">
        <v>42.7</v>
      </c>
      <c r="AP54" s="375">
        <v>44645</v>
      </c>
      <c r="AQ54" s="376">
        <v>9.6999999999999993</v>
      </c>
      <c r="AR54" s="377">
        <v>33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553</v>
      </c>
      <c r="AL55" s="356"/>
      <c r="AM55" s="364">
        <v>1313292</v>
      </c>
      <c r="AN55" s="365">
        <v>92401</v>
      </c>
      <c r="AO55" s="366">
        <v>26.7</v>
      </c>
      <c r="AP55" s="367">
        <v>90072</v>
      </c>
      <c r="AQ55" s="368">
        <v>13.3</v>
      </c>
      <c r="AR55" s="369">
        <v>13.4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551</v>
      </c>
      <c r="AM56" s="372">
        <v>583586</v>
      </c>
      <c r="AN56" s="373">
        <v>41060</v>
      </c>
      <c r="AO56" s="374">
        <v>27</v>
      </c>
      <c r="AP56" s="375">
        <v>46083</v>
      </c>
      <c r="AQ56" s="376">
        <v>3.2</v>
      </c>
      <c r="AR56" s="377">
        <v>23.8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554</v>
      </c>
      <c r="AL57" s="356"/>
      <c r="AM57" s="364">
        <v>1643706</v>
      </c>
      <c r="AN57" s="365">
        <v>117710</v>
      </c>
      <c r="AO57" s="366">
        <v>27.4</v>
      </c>
      <c r="AP57" s="367">
        <v>88328</v>
      </c>
      <c r="AQ57" s="368">
        <v>-1.9</v>
      </c>
      <c r="AR57" s="369">
        <v>29.3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551</v>
      </c>
      <c r="AM58" s="372">
        <v>699369</v>
      </c>
      <c r="AN58" s="373">
        <v>50084</v>
      </c>
      <c r="AO58" s="374">
        <v>22</v>
      </c>
      <c r="AP58" s="375">
        <v>49013</v>
      </c>
      <c r="AQ58" s="376">
        <v>6.4</v>
      </c>
      <c r="AR58" s="377">
        <v>15.6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555</v>
      </c>
      <c r="AL59" s="356"/>
      <c r="AM59" s="364">
        <v>2394932</v>
      </c>
      <c r="AN59" s="365">
        <v>174304</v>
      </c>
      <c r="AO59" s="366">
        <v>48.1</v>
      </c>
      <c r="AP59" s="367">
        <v>103390</v>
      </c>
      <c r="AQ59" s="368">
        <v>17.100000000000001</v>
      </c>
      <c r="AR59" s="369">
        <v>31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551</v>
      </c>
      <c r="AM60" s="372">
        <v>1336822</v>
      </c>
      <c r="AN60" s="373">
        <v>97294</v>
      </c>
      <c r="AO60" s="374">
        <v>94.3</v>
      </c>
      <c r="AP60" s="375">
        <v>51269</v>
      </c>
      <c r="AQ60" s="376">
        <v>4.5999999999999996</v>
      </c>
      <c r="AR60" s="377">
        <v>89.7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556</v>
      </c>
      <c r="AL61" s="378"/>
      <c r="AM61" s="379">
        <v>1462458</v>
      </c>
      <c r="AN61" s="380">
        <v>103731</v>
      </c>
      <c r="AO61" s="381">
        <v>13.7</v>
      </c>
      <c r="AP61" s="382">
        <v>87446</v>
      </c>
      <c r="AQ61" s="383">
        <v>4.5</v>
      </c>
      <c r="AR61" s="369">
        <v>9.1999999999999993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551</v>
      </c>
      <c r="AM62" s="372">
        <v>684394</v>
      </c>
      <c r="AN62" s="373">
        <v>48681</v>
      </c>
      <c r="AO62" s="374">
        <v>28</v>
      </c>
      <c r="AP62" s="375">
        <v>46344</v>
      </c>
      <c r="AQ62" s="376">
        <v>5.7</v>
      </c>
      <c r="AR62" s="377">
        <v>22.3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pRd3m70kBdnOGHoCPI4B5DlyyVAFelUptBLCObNe984ihtaz8QEVnIY6abBUTgG05/2vz3qglm/je7YPJWpQ8g==" saltValue="n1AwMaOJCvw5ocyBwQNoj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558</v>
      </c>
    </row>
    <row r="120" spans="125:125" ht="13.5" hidden="1" customHeight="1" x14ac:dyDescent="0.15"/>
    <row r="121" spans="125:125" ht="13.5" hidden="1" customHeight="1" x14ac:dyDescent="0.15">
      <c r="DU121" s="291"/>
    </row>
  </sheetData>
  <sheetProtection algorithmName="SHA-512" hashValue="MkMyZlLwEQVERI6czWhY3Nxsbh/hGD0qF6TkjnPcgjEbIiDoK8E1pV5gvMrmvDgWjdHNhkdtFd3yO2mv5n6tbg==" saltValue="4ATOjoRBeM599OajZKiJG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sheetData>
  <sheetProtection algorithmName="SHA-512" hashValue="MOwEYoXI+S/rF1SokPb7MCsh0oHXprCPZbOqy+QFHmLdy0Si8vh6Ybq0YqrqkVfKpu0pyt36iy+mrPs7oXhlVw==" saltValue="vnhIw4u/mAZsNTvHHMLFP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6" t="s">
        <v>3</v>
      </c>
      <c r="D47" s="1236"/>
      <c r="E47" s="1237"/>
      <c r="F47" s="11">
        <v>47.48</v>
      </c>
      <c r="G47" s="12">
        <v>53.26</v>
      </c>
      <c r="H47" s="12">
        <v>53.85</v>
      </c>
      <c r="I47" s="12">
        <v>49.49</v>
      </c>
      <c r="J47" s="13">
        <v>43.18</v>
      </c>
    </row>
    <row r="48" spans="2:10" ht="57.75" customHeight="1" x14ac:dyDescent="0.15">
      <c r="B48" s="14"/>
      <c r="C48" s="1238" t="s">
        <v>4</v>
      </c>
      <c r="D48" s="1238"/>
      <c r="E48" s="1239"/>
      <c r="F48" s="15">
        <v>10.34</v>
      </c>
      <c r="G48" s="16">
        <v>9.2100000000000009</v>
      </c>
      <c r="H48" s="16">
        <v>10.130000000000001</v>
      </c>
      <c r="I48" s="16">
        <v>10.89</v>
      </c>
      <c r="J48" s="17">
        <v>10.77</v>
      </c>
    </row>
    <row r="49" spans="2:10" ht="57.75" customHeight="1" thickBot="1" x14ac:dyDescent="0.2">
      <c r="B49" s="18"/>
      <c r="C49" s="1240" t="s">
        <v>5</v>
      </c>
      <c r="D49" s="1240"/>
      <c r="E49" s="1241"/>
      <c r="F49" s="19">
        <v>3.4</v>
      </c>
      <c r="G49" s="20" t="s">
        <v>565</v>
      </c>
      <c r="H49" s="20" t="s">
        <v>566</v>
      </c>
      <c r="I49" s="20" t="s">
        <v>567</v>
      </c>
      <c r="J49" s="21" t="s">
        <v>568</v>
      </c>
    </row>
    <row r="50" spans="2:10" ht="13.5" customHeight="1" x14ac:dyDescent="0.15"/>
  </sheetData>
  <sheetProtection algorithmName="SHA-512" hashValue="WIoD7/2afDzfEJmiORgL0+NM6VJySLkJqQnUzdq/WCnVBvEN89MhVBs7I2QjRCDO011GkQa16bp4ShQ88nOTKg==" saltValue="Y3ESiwOxG+eBDDYbZY1Yz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2021-03-10T05:07:23Z</cp:lastPrinted>
  <dcterms:created xsi:type="dcterms:W3CDTF">2021-02-05T04:12:15Z</dcterms:created>
  <dcterms:modified xsi:type="dcterms:W3CDTF">2021-11-01T08:02:21Z</dcterms:modified>
  <cp:category/>
</cp:coreProperties>
</file>