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1決算\09 ウェブページ掲載用データ②\"/>
    </mc:Choice>
  </mc:AlternateContent>
  <bookViews>
    <workbookView xWindow="0" yWindow="0" windowWidth="24855" windowHeight="11985" tabRatio="7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<sst xmlns="http://schemas.openxmlformats.org/spreadsheetml/2006/main" count="1144" uniqueCount="621">
  <si>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</si>
  <si>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</si>
  <si>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</si>
  <si>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</si>
  <si>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</si>
  <si>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</si>
  <si>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</si>
  <si>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</si>
  <si>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</si>
  <si>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</si>
  <si>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</si>
  <si>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</si>
  <si>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</si>
  <si>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</si>
  <si>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</si>
  <si>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</si>
  <si>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</si>
  <si>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</si>
  <si>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</si>
  <si>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</si>
  <si>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</si>
  <si>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</si>
  <si>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</si>
  <si>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</si>
  <si>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</si>
  <si>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</si>
  <si>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</si>
  <si>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</si>
  <si>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</si>
  <si>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</si>
  <si>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</si>
  <si>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</si>
  <si>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</si>
  <si>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</si>
  <si>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</si>
  <si>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</si>
  <si>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</si>
  <si>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</si>
  <si>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</si>
  <si>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</si>
  <si>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</si>
  <si>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</si>
  <si>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</si>
  <si>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</si>
  <si>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</si>
  <si>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</si>
  <si>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</si>
  <si>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</si>
  <si>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</si>
  <si>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</si>
  <si>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</si>
  <si>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</si>
  <si>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</si>
  <si>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</si>
  <si>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</si>
  <si>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</si>
  <si>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</si>
  <si>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</si>
  <si>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</si>
  <si>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</si>
  <si>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</si>
  <si>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</si>
  <si>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</si>
  <si>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</si>
  <si>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</si>
  <si>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</si>
  <si>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</si>
  <si>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</si>
  <si>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</si>
  <si>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</si>
  <si>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</si>
  <si>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</si>
  <si>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</si>
  <si>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</si>
  <si>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</si>
  <si>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</si>
  <si>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</si>
  <si>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</si>
  <si>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</si>
  <si>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</si>
  <si>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</si>
  <si>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</si>
  <si>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</si>
  <si>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</si>
  <si>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</si>
  <si>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</si>
  <si>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</si>
  <si>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</si>
  <si>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</si>
  <si>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</si>
  <si>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</si>
  <si>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</si>
  <si>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</si>
  <si>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</si>
  <si>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</si>
  <si>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</si>
  <si>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</si>
  <si>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</si>
  <si>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土庄町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</si>
  <si>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</si>
  <si>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</si>
  <si>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</si>
  <si>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</si>
  <si>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</si>
  <si>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</si>
  <si>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</si>
  <si>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</si>
  <si>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</si>
  <si>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</si>
  <si>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</si>
  <si>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</si>
  <si>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</si>
  <si>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</si>
  <si>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</si>
  <si>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</si>
  <si>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</si>
  <si>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</si>
  <si>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</si>
  <si>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</si>
  <si>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</si>
  <si>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</si>
  <si>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</si>
  <si>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</si>
  <si>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</si>
  <si>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</si>
  <si>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</si>
  <si>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</si>
  <si>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</si>
  <si>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</si>
  <si>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</si>
  <si>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</si>
  <si>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</si>
  <si>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</si>
  <si>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</si>
  <si>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</si>
  <si>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</si>
  <si>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</si>
  <si>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</si>
  <si>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</si>
  <si>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</si>
  <si>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</si>
  <si>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</si>
  <si>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</si>
  <si>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</si>
  <si>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</si>
  <si>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</si>
  <si>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</si>
  <si>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</si>
  <si>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</si>
  <si>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</si>
  <si>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</si>
  <si>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宅地造成事業特別会計</t>
    <phoneticPr fontId="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</si>
  <si>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</si>
  <si>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</si>
  <si>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</si>
  <si>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</si>
  <si>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</si>
  <si>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</si>
  <si>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</si>
  <si>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</si>
  <si>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</si>
  <si>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</si>
  <si>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</si>
  <si>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</si>
  <si>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</si>
  <si>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</si>
  <si>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</si>
  <si>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</si>
  <si>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</si>
  <si>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</si>
  <si>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</si>
  <si>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</si>
  <si>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</si>
  <si>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</si>
  <si>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</si>
  <si>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</si>
  <si>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</si>
  <si>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</si>
  <si>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</si>
  <si>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</si>
  <si>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</si>
  <si>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</si>
  <si>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</si>
  <si>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</si>
  <si>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</si>
  <si>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</si>
  <si>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</si>
  <si>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</si>
  <si>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</si>
  <si>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</si>
  <si>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</si>
  <si>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</si>
  <si>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</si>
  <si>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</si>
  <si>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</si>
  <si>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</si>
  <si>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</si>
  <si>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</si>
  <si>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</si>
  <si>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</si>
  <si>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</si>
  <si>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</si>
  <si>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</si>
  <si>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</si>
  <si>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</si>
  <si>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</si>
  <si>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</si>
  <si>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</si>
  <si>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</si>
  <si>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</si>
  <si>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</si>
  <si>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</si>
  <si>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</si>
  <si>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香川県土庄町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</si>
  <si>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</si>
  <si>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</si>
  <si>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</si>
  <si>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</si>
  <si>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</si>
  <si>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</si>
  <si>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</si>
  <si>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</si>
  <si>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</si>
  <si>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</si>
  <si>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</si>
  <si>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</si>
  <si>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</si>
  <si>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</si>
  <si>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</si>
  <si>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</si>
  <si>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</si>
  <si>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</si>
  <si>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</si>
  <si>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</si>
  <si>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</si>
  <si>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</si>
  <si>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</si>
  <si>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</si>
  <si>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</si>
  <si>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</si>
  <si>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</si>
  <si>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</si>
  <si>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</si>
  <si>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</si>
  <si>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</si>
  <si>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</si>
  <si>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</si>
  <si>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</si>
  <si>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</si>
  <si>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</si>
  <si>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</si>
  <si>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</si>
  <si>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</si>
  <si>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</si>
  <si>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</si>
  <si>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</si>
  <si>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</si>
  <si>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</si>
  <si>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</si>
  <si>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</si>
  <si>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</si>
  <si>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</si>
  <si>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</si>
  <si>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</si>
  <si>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</si>
  <si>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</si>
  <si>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</si>
  <si>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</si>
  <si>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</si>
  <si>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</si>
  <si>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</si>
  <si>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</si>
  <si>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</si>
  <si>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</si>
  <si>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</si>
  <si>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</si>
  <si>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</si>
  <si>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</si>
  <si>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</si>
  <si>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</si>
  <si>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</si>
  <si>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</si>
  <si>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</si>
  <si>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</si>
  <si>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</si>
  <si>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</si>
  <si>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</si>
  <si>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</si>
  <si>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</si>
  <si>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</si>
  <si>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</si>
  <si>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</si>
  <si>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</si>
  <si>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</si>
  <si>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</si>
  <si>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</si>
  <si>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</si>
  <si>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</si>
  <si>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</si>
  <si>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</si>
  <si>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</si>
  <si>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</si>
  <si>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</si>
  <si>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</si>
  <si>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</si>
  <si>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</si>
  <si>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</si>
  <si>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</si>
  <si>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</si>
  <si>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</si>
  <si>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</si>
  <si>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</si>
  <si>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</si>
  <si>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</si>
  <si>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</si>
  <si>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t>
    <phoneticPr fontId="5"/>
  </si>
  <si>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</si>
  <si>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</si>
  <si>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</si>
  <si>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</si>
  <si>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</si>
  <si>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</si>
  <si>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</si>
  <si>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</si>
  <si>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</si>
  <si>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</si>
  <si>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</si>
  <si>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</si>
  <si>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</si>
  <si>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</si>
  <si>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</si>
  <si>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</si>
  <si>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</si>
  <si>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</si>
  <si>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</si>
  <si>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</si>
  <si>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</si>
  <si>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</si>
  <si>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</si>
  <si>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</si>
  <si>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</si>
  <si>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</si>
  <si>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</si>
  <si>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</si>
  <si>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</si>
  <si>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</si>
  <si>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</si>
  <si>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</si>
  <si>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</si>
  <si>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</si>
  <si>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</si>
  <si>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</si>
  <si>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</si>
  <si>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</si>
  <si>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</si>
  <si>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</si>
  <si>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</si>
  <si>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</si>
  <si>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</si>
  <si>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</si>
  <si>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</si>
  <si>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</si>
  <si>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</si>
  <si>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</si>
  <si>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</si>
  <si>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</si>
  <si>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</si>
  <si>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</si>
  <si>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</si>
  <si>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香川県土庄町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</si>
  <si>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</si>
  <si>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</si>
  <si>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</si>
  <si>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</si>
  <si>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</si>
  <si>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</si>
  <si>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</si>
  <si>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</si>
  <si>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</si>
  <si>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</si>
  <si>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</si>
  <si>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</si>
  <si>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</si>
  <si>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</si>
  <si>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</si>
  <si>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</si>
  <si>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</si>
  <si>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</si>
  <si>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</si>
  <si>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</si>
  <si>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</si>
  <si>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</si>
  <si>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</si>
  <si>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</si>
  <si>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</si>
  <si>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</si>
  <si>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</si>
  <si>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</si>
  <si>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</si>
  <si>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</si>
  <si>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</si>
  <si>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</si>
  <si>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</si>
  <si>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</si>
  <si>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</si>
  <si>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</si>
  <si>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福祉サービス事業特別会計</t>
    <phoneticPr fontId="5"/>
  </si>
  <si>
    <t>-</t>
    <phoneticPr fontId="5"/>
  </si>
  <si>
    <t>港湾整備事業特別会計</t>
    <phoneticPr fontId="5"/>
  </si>
  <si>
    <t>法非適用企業</t>
    <phoneticPr fontId="5"/>
  </si>
  <si>
    <t>農業集落排水事業特別会計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</si>
  <si>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</si>
  <si>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</si>
  <si>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</si>
  <si>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</si>
  <si>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</si>
  <si>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</si>
  <si>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</si>
  <si>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</si>
  <si>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</si>
  <si>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</si>
  <si>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</si>
  <si>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</si>
  <si>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</si>
  <si>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</si>
  <si>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</si>
  <si>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</si>
  <si>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</si>
  <si>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</si>
  <si>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</si>
  <si>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</si>
  <si>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</si>
  <si>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</si>
  <si>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</si>
  <si>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</si>
  <si>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</si>
  <si>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</si>
  <si>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</si>
  <si>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</si>
  <si>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</si>
  <si>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</si>
  <si>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</si>
  <si>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</si>
  <si>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</si>
  <si>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</si>
  <si>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</si>
  <si>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</si>
  <si>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</si>
  <si>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</si>
  <si>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</si>
  <si>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</si>
  <si>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</si>
  <si>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</si>
  <si>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</si>
  <si>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</si>
  <si>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</si>
  <si>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</si>
  <si>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</si>
  <si>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</si>
  <si>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</si>
  <si>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</si>
  <si>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</si>
  <si>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</si>
  <si>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</si>
  <si>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</si>
  <si>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</si>
  <si>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</si>
  <si>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</si>
  <si>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</si>
  <si>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</si>
  <si>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</si>
  <si>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</si>
  <si>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</si>
  <si>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</si>
  <si>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</si>
  <si>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</si>
  <si>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</si>
  <si>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</si>
  <si>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</si>
  <si>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</si>
  <si>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</si>
  <si>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</si>
  <si>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</si>
  <si>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</si>
  <si>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</si>
  <si>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</si>
  <si>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</si>
  <si>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</si>
  <si>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</si>
  <si>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</si>
  <si>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</si>
  <si>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</si>
  <si>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</si>
  <si>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</si>
  <si>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</si>
  <si>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</si>
  <si>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</si>
  <si>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</si>
  <si>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</si>
  <si>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</si>
  <si>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</si>
  <si>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</si>
  <si>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</si>
  <si>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</si>
  <si>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</si>
  <si>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</si>
  <si>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</si>
  <si>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</si>
  <si>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</si>
  <si>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</si>
  <si>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</si>
  <si>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</si>
  <si>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</si>
  <si>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</si>
  <si>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</si>
  <si>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</si>
  <si>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</si>
  <si>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</si>
  <si>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</si>
  <si>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</si>
  <si>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</si>
  <si>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</si>
  <si>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</si>
  <si>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</si>
  <si>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</si>
  <si>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</si>
  <si>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</si>
  <si>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</si>
  <si>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</si>
  <si>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</si>
  <si>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</si>
  <si>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</si>
  <si>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</si>
  <si>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</si>
  <si>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</si>
  <si>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</si>
  <si>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</si>
  <si>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</si>
  <si>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</si>
  <si>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</si>
  <si>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</si>
  <si>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</si>
  <si>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</si>
  <si>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</si>
  <si>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</si>
  <si>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</si>
  <si>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</si>
  <si>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</si>
  <si>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</si>
  <si>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</si>
  <si>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</si>
  <si>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</si>
  <si>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</si>
  <si>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</si>
  <si>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</si>
  <si>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</si>
  <si>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</si>
  <si>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</si>
  <si>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</si>
  <si>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</si>
  <si>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</si>
  <si>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</si>
  <si>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</si>
  <si>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</si>
  <si>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</si>
  <si>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1.17</t>
  </si>
  <si>
    <t>▲ 3.86</t>
  </si>
  <si>
    <t>▲ 7.42</t>
  </si>
  <si>
    <t>▲ 11.79</t>
  </si>
  <si>
    <t>宅地造成事業特別会計</t>
  </si>
  <si>
    <t>▲ 0.05</t>
  </si>
  <si>
    <t>▲ 0.04</t>
  </si>
  <si>
    <t>▲ 0.00</t>
  </si>
  <si>
    <t>▲ 0.01</t>
  </si>
  <si>
    <t>一般会計</t>
  </si>
  <si>
    <t>介護保険事業特別会計</t>
  </si>
  <si>
    <t>国民健康保険事業特別会計</t>
  </si>
  <si>
    <t>後期高齢者医療事業特別会計</t>
  </si>
  <si>
    <t>福祉サービス事業特別会計</t>
  </si>
  <si>
    <t>港湾整備事業特別会計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</si>
  <si>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</si>
  <si>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</si>
  <si>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</si>
  <si>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</si>
  <si>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</si>
  <si>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</si>
  <si>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</si>
  <si>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</si>
  <si>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</si>
  <si>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</si>
  <si>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小豆地区広域行政事務組合（一般会計）</t>
    <rPh sb="0" eb="2">
      <t>ショウズ</t>
    </rPh>
    <rPh sb="2" eb="4">
      <t>チク</t>
    </rPh>
    <rPh sb="4" eb="6">
      <t>コウイキ</t>
    </rPh>
    <rPh sb="6" eb="8">
      <t>ギョウセイ</t>
    </rPh>
    <rPh sb="8" eb="10">
      <t>ジム</t>
    </rPh>
    <rPh sb="10" eb="12">
      <t>クミアイ</t>
    </rPh>
    <rPh sb="13" eb="15">
      <t>イッパン</t>
    </rPh>
    <rPh sb="15" eb="17">
      <t>カイケイ</t>
    </rPh>
    <phoneticPr fontId="2"/>
  </si>
  <si>
    <t>小豆地区広域行政事務組合（介護サービス事業）</t>
    <rPh sb="0" eb="2">
      <t>ショウズ</t>
    </rPh>
    <rPh sb="2" eb="4">
      <t>チク</t>
    </rPh>
    <rPh sb="4" eb="6">
      <t>コウイキ</t>
    </rPh>
    <rPh sb="6" eb="8">
      <t>ギョウセイ</t>
    </rPh>
    <rPh sb="8" eb="10">
      <t>ジム</t>
    </rPh>
    <rPh sb="10" eb="12">
      <t>クミアイ</t>
    </rPh>
    <rPh sb="13" eb="15">
      <t>カイゴ</t>
    </rPh>
    <rPh sb="19" eb="21">
      <t>ジギョウ</t>
    </rPh>
    <phoneticPr fontId="2"/>
  </si>
  <si>
    <t>香川県市町総合事務組合（一般会計）</t>
    <rPh sb="0" eb="3">
      <t>カガワケン</t>
    </rPh>
    <rPh sb="3" eb="5">
      <t>シチョウ</t>
    </rPh>
    <rPh sb="5" eb="7">
      <t>ソウゴウ</t>
    </rPh>
    <rPh sb="7" eb="9">
      <t>ジム</t>
    </rPh>
    <rPh sb="9" eb="11">
      <t>クミアイ</t>
    </rPh>
    <rPh sb="12" eb="14">
      <t>イッパン</t>
    </rPh>
    <rPh sb="14" eb="16">
      <t>カイケイ</t>
    </rPh>
    <phoneticPr fontId="2"/>
  </si>
  <si>
    <t>伝法川防災溜池事業組合（一般会計）</t>
    <rPh sb="0" eb="2">
      <t>デンポウ</t>
    </rPh>
    <rPh sb="2" eb="3">
      <t>ガワ</t>
    </rPh>
    <rPh sb="3" eb="5">
      <t>ボウサイ</t>
    </rPh>
    <rPh sb="5" eb="7">
      <t>タメイケ</t>
    </rPh>
    <rPh sb="7" eb="9">
      <t>ジギョウ</t>
    </rPh>
    <rPh sb="9" eb="11">
      <t>クミアイ</t>
    </rPh>
    <rPh sb="12" eb="14">
      <t>イッパン</t>
    </rPh>
    <rPh sb="14" eb="16">
      <t>カイケイ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</si>
  <si>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</si>
  <si>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香川県後期高齢者医療広域連合（後期高齢者医療事業）</t>
    <rPh sb="0" eb="3">
      <t>カガワケン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phoneticPr fontId="2"/>
  </si>
  <si>
    <t>小豆島中央病院企業団（病院事業）</t>
    <rPh sb="0" eb="3">
      <t>ショウドシマ</t>
    </rPh>
    <rPh sb="3" eb="5">
      <t>チュウオウ</t>
    </rPh>
    <rPh sb="5" eb="7">
      <t>ビョウイン</t>
    </rPh>
    <rPh sb="7" eb="9">
      <t>キギョウ</t>
    </rPh>
    <rPh sb="9" eb="10">
      <t>ダン</t>
    </rPh>
    <rPh sb="11" eb="13">
      <t>ビョウイン</t>
    </rPh>
    <rPh sb="13" eb="15">
      <t>ジギョウ</t>
    </rPh>
    <phoneticPr fontId="2"/>
  </si>
  <si>
    <t>香川県広域水道企業団（水道事業）</t>
    <rPh sb="0" eb="3">
      <t>カガワケン</t>
    </rPh>
    <rPh sb="3" eb="5">
      <t>コウイキ</t>
    </rPh>
    <rPh sb="5" eb="7">
      <t>スイドウ</t>
    </rPh>
    <rPh sb="7" eb="9">
      <t>キギョウ</t>
    </rPh>
    <rPh sb="9" eb="10">
      <t>ダン</t>
    </rPh>
    <rPh sb="11" eb="13">
      <t>スイドウ</t>
    </rPh>
    <rPh sb="13" eb="15">
      <t>ジギョウ</t>
    </rPh>
    <phoneticPr fontId="2"/>
  </si>
  <si>
    <t>法適用企業</t>
    <rPh sb="0" eb="1">
      <t>ホウ</t>
    </rPh>
    <rPh sb="1" eb="3">
      <t>テキヨウ</t>
    </rPh>
    <rPh sb="3" eb="5">
      <t>キギョウ</t>
    </rPh>
    <phoneticPr fontId="2"/>
  </si>
  <si>
    <t>土庄町土地開発公社</t>
    <rPh sb="0" eb="3">
      <t>トノショウチョウ</t>
    </rPh>
    <rPh sb="3" eb="5">
      <t>トチ</t>
    </rPh>
    <rPh sb="5" eb="7">
      <t>カイハツ</t>
    </rPh>
    <rPh sb="7" eb="9">
      <t>コウシャ</t>
    </rPh>
    <phoneticPr fontId="2"/>
  </si>
  <si>
    <t>（株）小豆島オリーブバス</t>
    <rPh sb="0" eb="3">
      <t>カブ</t>
    </rPh>
    <rPh sb="3" eb="6">
      <t>ショウドシマ</t>
    </rPh>
    <phoneticPr fontId="2"/>
  </si>
  <si>
    <t>（一財）小豆島北部みらい</t>
    <rPh sb="1" eb="3">
      <t>イチザイ</t>
    </rPh>
    <rPh sb="4" eb="7">
      <t>ショウドシマ</t>
    </rPh>
    <rPh sb="7" eb="9">
      <t>ホクブ</t>
    </rPh>
    <phoneticPr fontId="2"/>
  </si>
  <si>
    <t>〇</t>
    <phoneticPr fontId="2"/>
  </si>
  <si>
    <t>-</t>
    <phoneticPr fontId="2"/>
  </si>
  <si>
    <t>庁舎建設基金</t>
    <rPh sb="0" eb="2">
      <t>チョウシャ</t>
    </rPh>
    <rPh sb="2" eb="4">
      <t>ケンセツ</t>
    </rPh>
    <rPh sb="4" eb="6">
      <t>キキン</t>
    </rPh>
    <phoneticPr fontId="5"/>
  </si>
  <si>
    <t>地域福祉基金</t>
    <rPh sb="0" eb="2">
      <t>チイキ</t>
    </rPh>
    <rPh sb="2" eb="4">
      <t>フクシ</t>
    </rPh>
    <rPh sb="4" eb="6">
      <t>キキン</t>
    </rPh>
    <phoneticPr fontId="5"/>
  </si>
  <si>
    <t>豊かなふるさとづくり基金</t>
    <rPh sb="0" eb="1">
      <t>ユタ</t>
    </rPh>
    <rPh sb="10" eb="12">
      <t>キキン</t>
    </rPh>
    <phoneticPr fontId="5"/>
  </si>
  <si>
    <t>観光振興基金</t>
    <rPh sb="0" eb="2">
      <t>カンコウ</t>
    </rPh>
    <rPh sb="2" eb="4">
      <t>シンコウ</t>
    </rPh>
    <rPh sb="4" eb="6">
      <t>キキン</t>
    </rPh>
    <phoneticPr fontId="5"/>
  </si>
  <si>
    <t>教育・保育基金</t>
    <rPh sb="0" eb="2">
      <t>キョウイク</t>
    </rPh>
    <rPh sb="3" eb="5">
      <t>ホイク</t>
    </rPh>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</si>
  <si>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</si>
  <si>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</si>
  <si>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</si>
  <si>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</si>
  <si>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</si>
  <si>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</si>
  <si>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</si>
  <si>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</si>
  <si>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</si>
  <si>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</si>
  <si>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２７年度に新病院建設（小豆島中央病院企業団）及び消防庁舎建設（小豆地区広域行政事務組合）を実施し、事業終了に伴い減少傾向にあったところ、平成29年度より認定こども園、庁舎建設及びデジタル防災行政無線等の大型事業に着手したことにより地方債現在高が増加し増加傾向に転じたが、令和元年度は充当可能特定歳入及び基準財政需要額算入見込額の増加により減少に転じている。しかし、交付税措置がない一般単独事業債（一般事業）を活用したこと、財政調整基金を大幅に取り崩したことにより、今後、上昇する見込みである。
　一部事務組合等に係る準元利償還金額が定期償還により減少してきているが、これらの大型事業により地方債現在高が増加したことで元利償還金額が増加したため、実質公債費比率は増加傾向にある。今後は、庁舎建設等により更に地方債現在高が増加し、元利償還金額も増加するため、更に上昇する見込みである。このため、地方債の発行を抑制することにより、元利償還金額の減少を図っていく必要がある。</t>
    <rPh sb="1" eb="3">
      <t>ショウライ</t>
    </rPh>
    <rPh sb="3" eb="5">
      <t>フタン</t>
    </rPh>
    <rPh sb="5" eb="7">
      <t>ヒリツ</t>
    </rPh>
    <rPh sb="56" eb="58">
      <t>ジッシ</t>
    </rPh>
    <rPh sb="79" eb="81">
      <t>ヘイセイ</t>
    </rPh>
    <rPh sb="83" eb="84">
      <t>ネン</t>
    </rPh>
    <rPh sb="84" eb="85">
      <t>ド</t>
    </rPh>
    <rPh sb="98" eb="99">
      <t>オヨ</t>
    </rPh>
    <rPh sb="104" eb="106">
      <t>ボウサイ</t>
    </rPh>
    <rPh sb="106" eb="108">
      <t>ギョウセイ</t>
    </rPh>
    <rPh sb="108" eb="110">
      <t>ムセン</t>
    </rPh>
    <rPh sb="110" eb="111">
      <t>トウ</t>
    </rPh>
    <rPh sb="112" eb="114">
      <t>オオガタ</t>
    </rPh>
    <rPh sb="114" eb="116">
      <t>ジギョウ</t>
    </rPh>
    <rPh sb="117" eb="119">
      <t>チャクシュ</t>
    </rPh>
    <rPh sb="126" eb="129">
      <t>チホウサイ</t>
    </rPh>
    <rPh sb="129" eb="131">
      <t>ゲンザイ</t>
    </rPh>
    <rPh sb="131" eb="132">
      <t>ダカ</t>
    </rPh>
    <rPh sb="133" eb="135">
      <t>ゾウカ</t>
    </rPh>
    <rPh sb="136" eb="138">
      <t>ゾウカ</t>
    </rPh>
    <rPh sb="138" eb="140">
      <t>ケイコウ</t>
    </rPh>
    <rPh sb="141" eb="142">
      <t>テン</t>
    </rPh>
    <rPh sb="146" eb="148">
      <t>レイワ</t>
    </rPh>
    <rPh sb="148" eb="150">
      <t>ガンネン</t>
    </rPh>
    <rPh sb="150" eb="151">
      <t>ド</t>
    </rPh>
    <rPh sb="152" eb="154">
      <t>ジュウトウ</t>
    </rPh>
    <rPh sb="154" eb="156">
      <t>カノウ</t>
    </rPh>
    <rPh sb="156" eb="158">
      <t>トクテイ</t>
    </rPh>
    <rPh sb="158" eb="160">
      <t>サイニュウ</t>
    </rPh>
    <rPh sb="160" eb="161">
      <t>オヨ</t>
    </rPh>
    <rPh sb="162" eb="164">
      <t>キジュン</t>
    </rPh>
    <rPh sb="164" eb="166">
      <t>ザイセイ</t>
    </rPh>
    <rPh sb="166" eb="168">
      <t>ジュヨウ</t>
    </rPh>
    <rPh sb="168" eb="169">
      <t>ガク</t>
    </rPh>
    <rPh sb="169" eb="171">
      <t>サンニュウ</t>
    </rPh>
    <rPh sb="171" eb="173">
      <t>ミコ</t>
    </rPh>
    <rPh sb="173" eb="174">
      <t>ガク</t>
    </rPh>
    <rPh sb="175" eb="177">
      <t>ゾウカ</t>
    </rPh>
    <rPh sb="180" eb="182">
      <t>ゲンショウ</t>
    </rPh>
    <rPh sb="183" eb="184">
      <t>テン</t>
    </rPh>
    <rPh sb="193" eb="196">
      <t>コウフゼイ</t>
    </rPh>
    <rPh sb="196" eb="198">
      <t>ソチ</t>
    </rPh>
    <rPh sb="201" eb="203">
      <t>イッパン</t>
    </rPh>
    <rPh sb="203" eb="205">
      <t>タンドク</t>
    </rPh>
    <rPh sb="205" eb="207">
      <t>ジギョウ</t>
    </rPh>
    <rPh sb="207" eb="208">
      <t>サイ</t>
    </rPh>
    <rPh sb="209" eb="211">
      <t>イッパン</t>
    </rPh>
    <rPh sb="211" eb="213">
      <t>ジギョウ</t>
    </rPh>
    <rPh sb="215" eb="217">
      <t>カツヨウ</t>
    </rPh>
    <rPh sb="222" eb="223">
      <t>ザイ</t>
    </rPh>
    <rPh sb="223" eb="224">
      <t>セイ</t>
    </rPh>
    <rPh sb="224" eb="226">
      <t>チョウセイ</t>
    </rPh>
    <rPh sb="226" eb="228">
      <t>キキン</t>
    </rPh>
    <rPh sb="229" eb="231">
      <t>オオハバ</t>
    </rPh>
    <rPh sb="232" eb="233">
      <t>ト</t>
    </rPh>
    <rPh sb="234" eb="235">
      <t>クズ</t>
    </rPh>
    <rPh sb="243" eb="245">
      <t>コンゴ</t>
    </rPh>
    <rPh sb="246" eb="248">
      <t>ジョウショウ</t>
    </rPh>
    <rPh sb="250" eb="252">
      <t>ミコ</t>
    </rPh>
    <rPh sb="259" eb="261">
      <t>イチブ</t>
    </rPh>
    <rPh sb="261" eb="263">
      <t>ジム</t>
    </rPh>
    <rPh sb="263" eb="265">
      <t>クミアイ</t>
    </rPh>
    <rPh sb="265" eb="266">
      <t>トウ</t>
    </rPh>
    <rPh sb="267" eb="268">
      <t>カカ</t>
    </rPh>
    <rPh sb="269" eb="270">
      <t>ジュン</t>
    </rPh>
    <rPh sb="270" eb="272">
      <t>ガンリ</t>
    </rPh>
    <rPh sb="272" eb="275">
      <t>ショウカンキン</t>
    </rPh>
    <rPh sb="275" eb="276">
      <t>ガク</t>
    </rPh>
    <rPh sb="277" eb="279">
      <t>テイキ</t>
    </rPh>
    <rPh sb="279" eb="281">
      <t>ショウカン</t>
    </rPh>
    <rPh sb="284" eb="286">
      <t>ゲンショウ</t>
    </rPh>
    <rPh sb="298" eb="300">
      <t>オオガタ</t>
    </rPh>
    <rPh sb="300" eb="302">
      <t>ジギョウ</t>
    </rPh>
    <rPh sb="305" eb="308">
      <t>チホウサイ</t>
    </rPh>
    <rPh sb="308" eb="310">
      <t>ゲンザイ</t>
    </rPh>
    <rPh sb="310" eb="311">
      <t>ダカ</t>
    </rPh>
    <rPh sb="312" eb="314">
      <t>ゾウカ</t>
    </rPh>
    <rPh sb="319" eb="321">
      <t>ガンリ</t>
    </rPh>
    <rPh sb="321" eb="323">
      <t>ショウカン</t>
    </rPh>
    <rPh sb="323" eb="325">
      <t>キンガク</t>
    </rPh>
    <rPh sb="326" eb="328">
      <t>ゾウカ</t>
    </rPh>
    <rPh sb="333" eb="340">
      <t>ジッシツコウサイヒヒリツ</t>
    </rPh>
    <rPh sb="341" eb="343">
      <t>ゾウカ</t>
    </rPh>
    <rPh sb="343" eb="345">
      <t>ケイコウ</t>
    </rPh>
    <rPh sb="349" eb="351">
      <t>コンゴ</t>
    </rPh>
    <rPh sb="353" eb="355">
      <t>チョウシャ</t>
    </rPh>
    <rPh sb="355" eb="357">
      <t>ケンセツ</t>
    </rPh>
    <rPh sb="357" eb="358">
      <t>トウ</t>
    </rPh>
    <rPh sb="361" eb="362">
      <t>サラ</t>
    </rPh>
    <rPh sb="363" eb="366">
      <t>チホウサイ</t>
    </rPh>
    <rPh sb="366" eb="368">
      <t>ゲンザイ</t>
    </rPh>
    <rPh sb="368" eb="369">
      <t>ダカ</t>
    </rPh>
    <rPh sb="370" eb="372">
      <t>ゾウカ</t>
    </rPh>
    <rPh sb="374" eb="376">
      <t>ガンリ</t>
    </rPh>
    <rPh sb="376" eb="378">
      <t>ショウカン</t>
    </rPh>
    <rPh sb="378" eb="380">
      <t>キンガク</t>
    </rPh>
    <rPh sb="381" eb="383">
      <t>ゾウカ</t>
    </rPh>
    <rPh sb="388" eb="389">
      <t>サラ</t>
    </rPh>
    <rPh sb="390" eb="392">
      <t>ジョウショウ</t>
    </rPh>
    <rPh sb="394" eb="396">
      <t>ミコ</t>
    </rPh>
    <rPh sb="406" eb="409">
      <t>チホウサイ</t>
    </rPh>
    <rPh sb="410" eb="412">
      <t>ハッコウ</t>
    </rPh>
    <rPh sb="413" eb="415">
      <t>ヨクセイ</t>
    </rPh>
    <rPh sb="423" eb="425">
      <t>ガンリ</t>
    </rPh>
    <rPh sb="425" eb="427">
      <t>ショウカン</t>
    </rPh>
    <rPh sb="427" eb="429">
      <t>キンガク</t>
    </rPh>
    <rPh sb="430" eb="432">
      <t>ゲンショウ</t>
    </rPh>
    <rPh sb="433" eb="434">
      <t>ハカ</t>
    </rPh>
    <rPh sb="438" eb="440">
      <t>ヒツヨウ</t>
    </rPh>
    <phoneticPr fontId="5"/>
  </si>
  <si>
    <t>　類似団体と比較すると、有形固定資産減価償却率は同程度であるものの、将来負担比率は10.7ポイント高い水準にある。認定こども園（２幼稚園・１保育所を統廃合⇒１こども園）、庁舎建設及びデジタル防災行政無線の整備により、将来負担額において地方債現在高（前年度比1,028百万円増）が大幅に増加した一方で、組合負担等見込額及び退職手当負担見込額（前年度比 計524百万円減）が減少した。地方債については、交付税措置を考慮した活用を実施しており、充当可能財源等において基準財政需要額算入見込額（前年度比926百万円増）が大幅に増加したため、将来負担比率は16.2ポイント減少した。
　有形固定資産減価償却率については、認定こども園への統廃合による影響により1.5ポイント低下しており、新庁舎が令和3年度に竣工及び供用開始しているため、今後、更に水準が下がる見込みであるが、将来負担比率については、交付税措置がない一般単独事業債（一般事業）を活用したこと、財政調整基金を大幅に取り崩したことにより、今後、上昇する見込みである。</t>
    <rPh sb="1" eb="3">
      <t>ルイジ</t>
    </rPh>
    <rPh sb="3" eb="5">
      <t>ダンタイ</t>
    </rPh>
    <rPh sb="6" eb="8">
      <t>ヒカク</t>
    </rPh>
    <rPh sb="12" eb="14">
      <t>ユウケイ</t>
    </rPh>
    <rPh sb="14" eb="16">
      <t>コテイ</t>
    </rPh>
    <rPh sb="16" eb="18">
      <t>シサン</t>
    </rPh>
    <rPh sb="18" eb="20">
      <t>ゲンカ</t>
    </rPh>
    <rPh sb="20" eb="22">
      <t>ショウキャク</t>
    </rPh>
    <rPh sb="22" eb="23">
      <t>リツ</t>
    </rPh>
    <rPh sb="24" eb="27">
      <t>ドウテイド</t>
    </rPh>
    <rPh sb="34" eb="36">
      <t>ショウライ</t>
    </rPh>
    <rPh sb="36" eb="38">
      <t>フタン</t>
    </rPh>
    <rPh sb="38" eb="40">
      <t>ヒリツ</t>
    </rPh>
    <rPh sb="49" eb="50">
      <t>タカ</t>
    </rPh>
    <rPh sb="51" eb="53">
      <t>スイジュン</t>
    </rPh>
    <rPh sb="57" eb="59">
      <t>ニンテイ</t>
    </rPh>
    <rPh sb="62" eb="63">
      <t>エン</t>
    </rPh>
    <rPh sb="65" eb="68">
      <t>ヨウチエン</t>
    </rPh>
    <rPh sb="70" eb="72">
      <t>ホイク</t>
    </rPh>
    <rPh sb="72" eb="73">
      <t>ショ</t>
    </rPh>
    <rPh sb="74" eb="77">
      <t>トウハイゴウ</t>
    </rPh>
    <rPh sb="82" eb="83">
      <t>エン</t>
    </rPh>
    <rPh sb="85" eb="87">
      <t>チョウシャ</t>
    </rPh>
    <rPh sb="87" eb="89">
      <t>ケンセツ</t>
    </rPh>
    <rPh sb="89" eb="90">
      <t>オヨ</t>
    </rPh>
    <rPh sb="95" eb="97">
      <t>ボウサイ</t>
    </rPh>
    <rPh sb="97" eb="99">
      <t>ギョウセイ</t>
    </rPh>
    <rPh sb="99" eb="101">
      <t>ムセン</t>
    </rPh>
    <rPh sb="102" eb="104">
      <t>セイビ</t>
    </rPh>
    <rPh sb="108" eb="110">
      <t>ショウライ</t>
    </rPh>
    <rPh sb="110" eb="112">
      <t>フタン</t>
    </rPh>
    <rPh sb="112" eb="113">
      <t>ガク</t>
    </rPh>
    <rPh sb="117" eb="120">
      <t>チホウサイ</t>
    </rPh>
    <rPh sb="120" eb="122">
      <t>ゲンザイ</t>
    </rPh>
    <rPh sb="122" eb="123">
      <t>ダカ</t>
    </rPh>
    <rPh sb="124" eb="127">
      <t>ゼンネンド</t>
    </rPh>
    <rPh sb="127" eb="128">
      <t>ヒ</t>
    </rPh>
    <rPh sb="133" eb="136">
      <t>ヒャクマンエン</t>
    </rPh>
    <rPh sb="136" eb="137">
      <t>ゾウ</t>
    </rPh>
    <rPh sb="139" eb="141">
      <t>オオハバ</t>
    </rPh>
    <rPh sb="142" eb="144">
      <t>ゾウカ</t>
    </rPh>
    <rPh sb="146" eb="148">
      <t>イッポウ</t>
    </rPh>
    <rPh sb="150" eb="152">
      <t>クミアイ</t>
    </rPh>
    <rPh sb="152" eb="154">
      <t>フタン</t>
    </rPh>
    <rPh sb="154" eb="155">
      <t>トウ</t>
    </rPh>
    <rPh sb="155" eb="157">
      <t>ミコミ</t>
    </rPh>
    <rPh sb="157" eb="158">
      <t>ガク</t>
    </rPh>
    <rPh sb="158" eb="159">
      <t>オヨ</t>
    </rPh>
    <rPh sb="160" eb="162">
      <t>タイショク</t>
    </rPh>
    <rPh sb="162" eb="164">
      <t>テアテ</t>
    </rPh>
    <rPh sb="164" eb="166">
      <t>フタン</t>
    </rPh>
    <rPh sb="166" eb="168">
      <t>ミコミ</t>
    </rPh>
    <rPh sb="168" eb="169">
      <t>ガク</t>
    </rPh>
    <rPh sb="170" eb="173">
      <t>ゼンネンド</t>
    </rPh>
    <rPh sb="173" eb="174">
      <t>ヒ</t>
    </rPh>
    <rPh sb="179" eb="182">
      <t>ヒャクマンエン</t>
    </rPh>
    <rPh sb="182" eb="183">
      <t>ゲン</t>
    </rPh>
    <rPh sb="185" eb="187">
      <t>ゲンショウ</t>
    </rPh>
    <rPh sb="190" eb="193">
      <t>チホウサイ</t>
    </rPh>
    <rPh sb="199" eb="202">
      <t>コウフゼイ</t>
    </rPh>
    <rPh sb="202" eb="204">
      <t>ソチ</t>
    </rPh>
    <rPh sb="205" eb="207">
      <t>コウリョ</t>
    </rPh>
    <rPh sb="209" eb="211">
      <t>カツヨウ</t>
    </rPh>
    <rPh sb="212" eb="214">
      <t>ジッシ</t>
    </rPh>
    <rPh sb="219" eb="221">
      <t>ジュウトウ</t>
    </rPh>
    <rPh sb="221" eb="223">
      <t>カノウ</t>
    </rPh>
    <rPh sb="223" eb="225">
      <t>ザイゲン</t>
    </rPh>
    <rPh sb="225" eb="226">
      <t>トウ</t>
    </rPh>
    <rPh sb="230" eb="232">
      <t>キジュン</t>
    </rPh>
    <rPh sb="232" eb="234">
      <t>ザイセイ</t>
    </rPh>
    <rPh sb="234" eb="236">
      <t>ジュヨウ</t>
    </rPh>
    <rPh sb="236" eb="237">
      <t>ガク</t>
    </rPh>
    <rPh sb="237" eb="239">
      <t>サンニュウ</t>
    </rPh>
    <rPh sb="239" eb="241">
      <t>ミコミ</t>
    </rPh>
    <rPh sb="241" eb="242">
      <t>ガク</t>
    </rPh>
    <rPh sb="243" eb="246">
      <t>ゼンネンド</t>
    </rPh>
    <rPh sb="246" eb="247">
      <t>ヒ</t>
    </rPh>
    <rPh sb="250" eb="253">
      <t>ヒャクマンエン</t>
    </rPh>
    <rPh sb="253" eb="254">
      <t>ゾウ</t>
    </rPh>
    <rPh sb="256" eb="258">
      <t>オオハバ</t>
    </rPh>
    <rPh sb="259" eb="261">
      <t>ゾウカ</t>
    </rPh>
    <rPh sb="266" eb="268">
      <t>ショウライ</t>
    </rPh>
    <rPh sb="268" eb="270">
      <t>フタン</t>
    </rPh>
    <rPh sb="270" eb="272">
      <t>ヒリツ</t>
    </rPh>
    <rPh sb="281" eb="283">
      <t>ゲンショウ</t>
    </rPh>
    <rPh sb="288" eb="290">
      <t>ユウケイ</t>
    </rPh>
    <rPh sb="290" eb="292">
      <t>コテイ</t>
    </rPh>
    <rPh sb="292" eb="294">
      <t>シサン</t>
    </rPh>
    <rPh sb="294" eb="296">
      <t>ゲンカ</t>
    </rPh>
    <rPh sb="296" eb="298">
      <t>ショウキャク</t>
    </rPh>
    <rPh sb="298" eb="299">
      <t>リツ</t>
    </rPh>
    <rPh sb="305" eb="307">
      <t>ニンテイ</t>
    </rPh>
    <rPh sb="310" eb="311">
      <t>エン</t>
    </rPh>
    <rPh sb="313" eb="316">
      <t>トウハイゴウ</t>
    </rPh>
    <rPh sb="319" eb="321">
      <t>エイキョウ</t>
    </rPh>
    <rPh sb="331" eb="333">
      <t>テイカ</t>
    </rPh>
    <rPh sb="338" eb="339">
      <t>シン</t>
    </rPh>
    <rPh sb="339" eb="341">
      <t>チョウシャ</t>
    </rPh>
    <rPh sb="342" eb="344">
      <t>レイワ</t>
    </rPh>
    <rPh sb="345" eb="346">
      <t>ネン</t>
    </rPh>
    <rPh sb="346" eb="347">
      <t>ド</t>
    </rPh>
    <rPh sb="348" eb="350">
      <t>シュンコウ</t>
    </rPh>
    <rPh sb="350" eb="351">
      <t>オヨ</t>
    </rPh>
    <rPh sb="352" eb="354">
      <t>キョウヨウ</t>
    </rPh>
    <rPh sb="354" eb="356">
      <t>カイシ</t>
    </rPh>
    <rPh sb="363" eb="365">
      <t>コンゴ</t>
    </rPh>
    <rPh sb="366" eb="367">
      <t>サラ</t>
    </rPh>
    <rPh sb="368" eb="370">
      <t>スイジュン</t>
    </rPh>
    <rPh sb="371" eb="372">
      <t>サ</t>
    </rPh>
    <rPh sb="374" eb="376">
      <t>ミコ</t>
    </rPh>
    <rPh sb="382" eb="384">
      <t>ショウライ</t>
    </rPh>
    <rPh sb="384" eb="386">
      <t>フタン</t>
    </rPh>
    <rPh sb="386" eb="388">
      <t>ヒリツ</t>
    </rPh>
    <rPh sb="394" eb="397">
      <t>コウフゼイ</t>
    </rPh>
    <rPh sb="397" eb="399">
      <t>ソチ</t>
    </rPh>
    <rPh sb="402" eb="404">
      <t>イッパン</t>
    </rPh>
    <rPh sb="404" eb="406">
      <t>タンドク</t>
    </rPh>
    <rPh sb="406" eb="408">
      <t>ジギョウ</t>
    </rPh>
    <rPh sb="408" eb="409">
      <t>サイ</t>
    </rPh>
    <rPh sb="410" eb="412">
      <t>イッパン</t>
    </rPh>
    <rPh sb="412" eb="414">
      <t>ジギョウ</t>
    </rPh>
    <rPh sb="416" eb="418">
      <t>カツヨウ</t>
    </rPh>
    <rPh sb="423" eb="425">
      <t>ザイセイ</t>
    </rPh>
    <rPh sb="425" eb="427">
      <t>チョウセイ</t>
    </rPh>
    <rPh sb="427" eb="429">
      <t>キキン</t>
    </rPh>
    <rPh sb="430" eb="432">
      <t>オオハバ</t>
    </rPh>
    <rPh sb="433" eb="434">
      <t>ト</t>
    </rPh>
    <rPh sb="435" eb="436">
      <t>クズ</t>
    </rPh>
    <rPh sb="444" eb="446">
      <t>コンゴ</t>
    </rPh>
    <rPh sb="447" eb="449">
      <t>ジョウショウ</t>
    </rPh>
    <rPh sb="451" eb="453">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</si>
</sst>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A933-4D9A-9D6B-A33CC25D1F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61331</c:v>
                </c:pt>
                <c:pt idx="1">
                  <c:v>72907</c:v>
                </c:pt>
                <c:pt idx="2">
                  <c:v>92401</c:v>
                </c:pt>
                <c:pt idx="3">
                  <c:v>117710</c:v>
                </c:pt>
                <c:pt idx="4">
                  <c:v>174304</c:v>
                </c:pt>
              </c:numCache>
            </c:numRef>
          </c:val>
          <c:smooth val="0"/>
          <c:extLst>
            <c:ext xmlns:c16="http://schemas.microsoft.com/office/drawing/2014/chart" uri="{C3380CC4-5D6E-409C-BE32-E72D297353CC}">
              <c16:uniqueId val="{00000001-A933-4D9A-9D6B-A33CC25D1F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10.34</c:v>
                </c:pt>
                <c:pt idx="1">
                  <c:v>9.2100000000000009</c:v>
                </c:pt>
                <c:pt idx="2">
                  <c:v>10.130000000000001</c:v>
                </c:pt>
                <c:pt idx="3">
                  <c:v>10.89</c:v>
                </c:pt>
                <c:pt idx="4">
                  <c:v>10.77</c:v>
                </c:pt>
              </c:numCache>
            </c:numRef>
          </c:val>
          <c:extLst>
            <c:ext xmlns:c16="http://schemas.microsoft.com/office/drawing/2014/chart" uri="{C3380CC4-5D6E-409C-BE32-E72D297353CC}">
              <c16:uniqueId val="{00000000-3DC8-455E-A8B4-C5AA5CC09D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47.48</c:v>
                </c:pt>
                <c:pt idx="1">
                  <c:v>53.26</c:v>
                </c:pt>
                <c:pt idx="2">
                  <c:v>53.85</c:v>
                </c:pt>
                <c:pt idx="3">
                  <c:v>49.49</c:v>
                </c:pt>
                <c:pt idx="4">
                  <c:v>43.18</c:v>
                </c:pt>
              </c:numCache>
            </c:numRef>
          </c:val>
          <c:extLst>
            <c:ext xmlns:c16="http://schemas.microsoft.com/office/drawing/2014/chart" uri="{C3380CC4-5D6E-409C-BE32-E72D297353CC}">
              <c16:uniqueId val="{00000001-3DC8-455E-A8B4-C5AA5CC09D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c:v>
                </c:pt>
                <c:pt idx="1">
                  <c:v>-1.17</c:v>
                </c:pt>
                <c:pt idx="2">
                  <c:v>-3.86</c:v>
                </c:pt>
                <c:pt idx="3">
                  <c:v>-7.42</c:v>
                </c:pt>
                <c:pt idx="4">
                  <c:v>-11.79</c:v>
                </c:pt>
              </c:numCache>
            </c:numRef>
          </c:val>
          <c:smooth val="0"/>
          <c:extLst>
            <c:ext xmlns:c16="http://schemas.microsoft.com/office/drawing/2014/chart" uri="{C3380CC4-5D6E-409C-BE32-E72D297353CC}">
              <c16:uniqueId val="{00000002-3DC8-455E-A8B4-C5AA5CC09D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26.66</c:v>
                </c:pt>
                <c:pt idx="2">
                  <c:v>#N/A</c:v>
                </c:pt>
                <c:pt idx="3">
                  <c:v>18.16</c:v>
                </c:pt>
                <c:pt idx="4">
                  <c:v>#N/A</c:v>
                </c:pt>
                <c:pt idx="5">
                  <c:v>16.579999999999998</c:v>
                </c:pt>
                <c:pt idx="6">
                  <c:v>0</c:v>
                </c:pt>
                <c:pt idx="7">
                  <c:v>0</c:v>
                </c:pt>
                <c:pt idx="8">
                  <c:v>0</c:v>
                </c:pt>
                <c:pt idx="9">
                  <c:v>0</c:v>
                </c:pt>
              </c:numCache>
            </c:numRef>
          </c:val>
          <c:extLst>
            <c:ext xmlns:c16="http://schemas.microsoft.com/office/drawing/2014/chart" uri="{C3380CC4-5D6E-409C-BE32-E72D297353CC}">
              <c16:uniqueId val="{00000000-B814-4638-AB8C-4CD00790CA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14-4638-AB8C-4CD00790CAE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814-4638-AB8C-4CD00790CAE6}"/>
            </c:ext>
          </c:extLst>
        </c:ser>
        <c:ser>
          <c:idx val="3"/>
          <c:order val="3"/>
          <c:tx>
            <c:strRef>
              <c:f>データシート!$A$30</c:f>
              <c:strCache>
                <c:ptCount val="1"/>
                <c:pt idx="0">
                  <c:v>港湾整備事業特別会計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814-4638-AB8C-4CD00790CAE6}"/>
            </c:ext>
          </c:extLst>
        </c:ser>
        <c:ser>
          <c:idx val="4"/>
          <c:order val="4"/>
          <c:tx>
            <c:strRef>
              <c:f>データシート!$A$31</c:f>
              <c:strCache>
                <c:ptCount val="1"/>
                <c:pt idx="0">
                  <c:v>福祉サービス事業特別会計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814-4638-AB8C-4CD00790CAE6}"/>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814-4638-AB8C-4CD00790CAE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2.85</c:v>
                </c:pt>
                <c:pt idx="2">
                  <c:v>#N/A</c:v>
                </c:pt>
                <c:pt idx="3">
                  <c:v>2.83</c:v>
                </c:pt>
                <c:pt idx="4">
                  <c:v>#N/A</c:v>
                </c:pt>
                <c:pt idx="5">
                  <c:v>2.2999999999999998</c:v>
                </c:pt>
                <c:pt idx="6">
                  <c:v>#N/A</c:v>
                </c:pt>
                <c:pt idx="7">
                  <c:v>1.84</c:v>
                </c:pt>
                <c:pt idx="8">
                  <c:v>#N/A</c:v>
                </c:pt>
                <c:pt idx="9">
                  <c:v>1.58</c:v>
                </c:pt>
              </c:numCache>
            </c:numRef>
          </c:val>
          <c:extLst>
            <c:ext xmlns:c16="http://schemas.microsoft.com/office/drawing/2014/chart" uri="{C3380CC4-5D6E-409C-BE32-E72D297353CC}">
              <c16:uniqueId val="{00000006-B814-4638-AB8C-4CD00790CAE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1.47</c:v>
                </c:pt>
                <c:pt idx="2">
                  <c:v>#N/A</c:v>
                </c:pt>
                <c:pt idx="3">
                  <c:v>0.83</c:v>
                </c:pt>
                <c:pt idx="4">
                  <c:v>#N/A</c:v>
                </c:pt>
                <c:pt idx="5">
                  <c:v>1.72</c:v>
                </c:pt>
                <c:pt idx="6">
                  <c:v>#N/A</c:v>
                </c:pt>
                <c:pt idx="7">
                  <c:v>1.58</c:v>
                </c:pt>
                <c:pt idx="8">
                  <c:v>#N/A</c:v>
                </c:pt>
                <c:pt idx="9">
                  <c:v>1.75</c:v>
                </c:pt>
              </c:numCache>
            </c:numRef>
          </c:val>
          <c:extLst>
            <c:ext xmlns:c16="http://schemas.microsoft.com/office/drawing/2014/chart" uri="{C3380CC4-5D6E-409C-BE32-E72D297353CC}">
              <c16:uniqueId val="{00000007-B814-4638-AB8C-4CD00790CA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10.34</c:v>
                </c:pt>
                <c:pt idx="2">
                  <c:v>#N/A</c:v>
                </c:pt>
                <c:pt idx="3">
                  <c:v>9.1999999999999993</c:v>
                </c:pt>
                <c:pt idx="4">
                  <c:v>#N/A</c:v>
                </c:pt>
                <c:pt idx="5">
                  <c:v>10.130000000000001</c:v>
                </c:pt>
                <c:pt idx="6">
                  <c:v>#N/A</c:v>
                </c:pt>
                <c:pt idx="7">
                  <c:v>10.89</c:v>
                </c:pt>
                <c:pt idx="8">
                  <c:v>#N/A</c:v>
                </c:pt>
                <c:pt idx="9">
                  <c:v>10.77</c:v>
                </c:pt>
              </c:numCache>
            </c:numRef>
          </c:val>
          <c:extLst>
            <c:ext xmlns:c16="http://schemas.microsoft.com/office/drawing/2014/chart" uri="{C3380CC4-5D6E-409C-BE32-E72D297353CC}">
              <c16:uniqueId val="{00000008-B814-4638-AB8C-4CD00790CAE6}"/>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0.05</c:v>
                </c:pt>
                <c:pt idx="1">
                  <c:v>#N/A</c:v>
                </c:pt>
                <c:pt idx="2">
                  <c:v>0.04</c:v>
                </c:pt>
                <c:pt idx="3">
                  <c:v>#N/A</c:v>
                </c:pt>
                <c:pt idx="4">
                  <c:v>#N/A</c:v>
                </c:pt>
                <c:pt idx="5">
                  <c:v>0</c:v>
                </c:pt>
                <c:pt idx="6">
                  <c:v>#N/A</c:v>
                </c:pt>
                <c:pt idx="7">
                  <c:v>0</c:v>
                </c:pt>
                <c:pt idx="8">
                  <c:v>0.01</c:v>
                </c:pt>
                <c:pt idx="9">
                  <c:v>#N/A</c:v>
                </c:pt>
              </c:numCache>
            </c:numRef>
          </c:val>
          <c:extLst>
            <c:ext xmlns:c16="http://schemas.microsoft.com/office/drawing/2014/chart" uri="{C3380CC4-5D6E-409C-BE32-E72D297353CC}">
              <c16:uniqueId val="{00000009-B814-4638-AB8C-4CD00790CAE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630</c:v>
                </c:pt>
                <c:pt idx="5">
                  <c:v>661</c:v>
                </c:pt>
                <c:pt idx="8">
                  <c:v>653</c:v>
                </c:pt>
                <c:pt idx="11">
                  <c:v>709</c:v>
                </c:pt>
                <c:pt idx="14">
                  <c:v>731</c:v>
                </c:pt>
              </c:numCache>
            </c:numRef>
          </c:val>
          <c:extLst>
            <c:ext xmlns:c16="http://schemas.microsoft.com/office/drawing/2014/chart" uri="{C3380CC4-5D6E-409C-BE32-E72D297353CC}">
              <c16:uniqueId val="{00000000-1BC7-48C1-8355-25ACA86A70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C7-48C1-8355-25ACA86A70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c:v>
                </c:pt>
                <c:pt idx="3">
                  <c:v>6</c:v>
                </c:pt>
                <c:pt idx="6">
                  <c:v>4</c:v>
                </c:pt>
                <c:pt idx="9">
                  <c:v>3</c:v>
                </c:pt>
                <c:pt idx="12">
                  <c:v>2</c:v>
                </c:pt>
              </c:numCache>
            </c:numRef>
          </c:val>
          <c:extLst>
            <c:ext xmlns:c16="http://schemas.microsoft.com/office/drawing/2014/chart" uri="{C3380CC4-5D6E-409C-BE32-E72D297353CC}">
              <c16:uniqueId val="{00000002-1BC7-48C1-8355-25ACA86A70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37</c:v>
                </c:pt>
                <c:pt idx="3">
                  <c:v>35</c:v>
                </c:pt>
                <c:pt idx="6">
                  <c:v>58</c:v>
                </c:pt>
                <c:pt idx="9">
                  <c:v>121</c:v>
                </c:pt>
                <c:pt idx="12">
                  <c:v>113</c:v>
                </c:pt>
              </c:numCache>
            </c:numRef>
          </c:val>
          <c:extLst>
            <c:ext xmlns:c16="http://schemas.microsoft.com/office/drawing/2014/chart" uri="{C3380CC4-5D6E-409C-BE32-E72D297353CC}">
              <c16:uniqueId val="{00000003-1BC7-48C1-8355-25ACA86A70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62</c:v>
                </c:pt>
                <c:pt idx="3">
                  <c:v>19</c:v>
                </c:pt>
                <c:pt idx="6">
                  <c:v>18</c:v>
                </c:pt>
                <c:pt idx="9">
                  <c:v>15</c:v>
                </c:pt>
                <c:pt idx="12">
                  <c:v>15</c:v>
                </c:pt>
              </c:numCache>
            </c:numRef>
          </c:val>
          <c:extLst>
            <c:ext xmlns:c16="http://schemas.microsoft.com/office/drawing/2014/chart" uri="{C3380CC4-5D6E-409C-BE32-E72D297353CC}">
              <c16:uniqueId val="{00000004-1BC7-48C1-8355-25ACA86A70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C7-48C1-8355-25ACA86A70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C7-48C1-8355-25ACA86A70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776</c:v>
                </c:pt>
                <c:pt idx="3">
                  <c:v>864</c:v>
                </c:pt>
                <c:pt idx="6">
                  <c:v>837</c:v>
                </c:pt>
                <c:pt idx="9">
                  <c:v>904</c:v>
                </c:pt>
                <c:pt idx="12">
                  <c:v>933</c:v>
                </c:pt>
              </c:numCache>
            </c:numRef>
          </c:val>
          <c:extLst>
            <c:ext xmlns:c16="http://schemas.microsoft.com/office/drawing/2014/chart" uri="{C3380CC4-5D6E-409C-BE32-E72D297353CC}">
              <c16:uniqueId val="{00000007-1BC7-48C1-8355-25ACA86A70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254</c:v>
                </c:pt>
                <c:pt idx="2">
                  <c:v>#N/A</c:v>
                </c:pt>
                <c:pt idx="3">
                  <c:v>#N/A</c:v>
                </c:pt>
                <c:pt idx="4">
                  <c:v>263</c:v>
                </c:pt>
                <c:pt idx="5">
                  <c:v>#N/A</c:v>
                </c:pt>
                <c:pt idx="6">
                  <c:v>#N/A</c:v>
                </c:pt>
                <c:pt idx="7">
                  <c:v>264</c:v>
                </c:pt>
                <c:pt idx="8">
                  <c:v>#N/A</c:v>
                </c:pt>
                <c:pt idx="9">
                  <c:v>#N/A</c:v>
                </c:pt>
                <c:pt idx="10">
                  <c:v>334</c:v>
                </c:pt>
                <c:pt idx="11">
                  <c:v>#N/A</c:v>
                </c:pt>
                <c:pt idx="12">
                  <c:v>#N/A</c:v>
                </c:pt>
                <c:pt idx="13">
                  <c:v>332</c:v>
                </c:pt>
                <c:pt idx="14">
                  <c:v>#N/A</c:v>
                </c:pt>
              </c:numCache>
            </c:numRef>
          </c:val>
          <c:smooth val="0"/>
          <c:extLst>
            <c:ext xmlns:c16="http://schemas.microsoft.com/office/drawing/2014/chart" uri="{C3380CC4-5D6E-409C-BE32-E72D297353CC}">
              <c16:uniqueId val="{00000008-1BC7-48C1-8355-25ACA86A70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8435</c:v>
                </c:pt>
                <c:pt idx="5">
                  <c:v>8432</c:v>
                </c:pt>
                <c:pt idx="8">
                  <c:v>8403</c:v>
                </c:pt>
                <c:pt idx="11">
                  <c:v>8427</c:v>
                </c:pt>
                <c:pt idx="14">
                  <c:v>9353</c:v>
                </c:pt>
              </c:numCache>
            </c:numRef>
          </c:val>
          <c:extLst>
            <c:ext xmlns:c16="http://schemas.microsoft.com/office/drawing/2014/chart" uri="{C3380CC4-5D6E-409C-BE32-E72D297353CC}">
              <c16:uniqueId val="{00000000-820E-478A-B425-FA4F7FC6FA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115</c:v>
                </c:pt>
                <c:pt idx="5">
                  <c:v>128</c:v>
                </c:pt>
                <c:pt idx="8">
                  <c:v>189</c:v>
                </c:pt>
                <c:pt idx="11">
                  <c:v>332</c:v>
                </c:pt>
                <c:pt idx="14">
                  <c:v>562</c:v>
                </c:pt>
              </c:numCache>
            </c:numRef>
          </c:val>
          <c:extLst>
            <c:ext xmlns:c16="http://schemas.microsoft.com/office/drawing/2014/chart" uri="{C3380CC4-5D6E-409C-BE32-E72D297353CC}">
              <c16:uniqueId val="{00000001-820E-478A-B425-FA4F7FC6FA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3031</c:v>
                </c:pt>
                <c:pt idx="5">
                  <c:v>3479</c:v>
                </c:pt>
                <c:pt idx="8">
                  <c:v>3611</c:v>
                </c:pt>
                <c:pt idx="11">
                  <c:v>3586</c:v>
                </c:pt>
                <c:pt idx="14">
                  <c:v>3577</c:v>
                </c:pt>
              </c:numCache>
            </c:numRef>
          </c:val>
          <c:extLst>
            <c:ext xmlns:c16="http://schemas.microsoft.com/office/drawing/2014/chart" uri="{C3380CC4-5D6E-409C-BE32-E72D297353CC}">
              <c16:uniqueId val="{00000002-820E-478A-B425-FA4F7FC6FA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20E-478A-B425-FA4F7FC6FA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20E-478A-B425-FA4F7FC6FA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0E-478A-B425-FA4F7FC6FA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1624</c:v>
                </c:pt>
                <c:pt idx="3">
                  <c:v>1602</c:v>
                </c:pt>
                <c:pt idx="6">
                  <c:v>1447</c:v>
                </c:pt>
                <c:pt idx="9">
                  <c:v>1381</c:v>
                </c:pt>
                <c:pt idx="12">
                  <c:v>1280</c:v>
                </c:pt>
              </c:numCache>
            </c:numRef>
          </c:val>
          <c:extLst>
            <c:ext xmlns:c16="http://schemas.microsoft.com/office/drawing/2014/chart" uri="{C3380CC4-5D6E-409C-BE32-E72D297353CC}">
              <c16:uniqueId val="{00000006-820E-478A-B425-FA4F7FC6FA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1820</c:v>
                </c:pt>
                <c:pt idx="3">
                  <c:v>1819</c:v>
                </c:pt>
                <c:pt idx="6">
                  <c:v>1765</c:v>
                </c:pt>
                <c:pt idx="9">
                  <c:v>1606</c:v>
                </c:pt>
                <c:pt idx="12">
                  <c:v>1182</c:v>
                </c:pt>
              </c:numCache>
            </c:numRef>
          </c:val>
          <c:extLst>
            <c:ext xmlns:c16="http://schemas.microsoft.com/office/drawing/2014/chart" uri="{C3380CC4-5D6E-409C-BE32-E72D297353CC}">
              <c16:uniqueId val="{00000007-820E-478A-B425-FA4F7FC6FA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523</c:v>
                </c:pt>
                <c:pt idx="3">
                  <c:v>137</c:v>
                </c:pt>
                <c:pt idx="6">
                  <c:v>102</c:v>
                </c:pt>
                <c:pt idx="9">
                  <c:v>53</c:v>
                </c:pt>
                <c:pt idx="12">
                  <c:v>40</c:v>
                </c:pt>
              </c:numCache>
            </c:numRef>
          </c:val>
          <c:extLst>
            <c:ext xmlns:c16="http://schemas.microsoft.com/office/drawing/2014/chart" uri="{C3380CC4-5D6E-409C-BE32-E72D297353CC}">
              <c16:uniqueId val="{00000008-820E-478A-B425-FA4F7FC6FA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227</c:v>
                </c:pt>
                <c:pt idx="3">
                  <c:v>221</c:v>
                </c:pt>
                <c:pt idx="6">
                  <c:v>218</c:v>
                </c:pt>
                <c:pt idx="9">
                  <c:v>216</c:v>
                </c:pt>
                <c:pt idx="12">
                  <c:v>214</c:v>
                </c:pt>
              </c:numCache>
            </c:numRef>
          </c:val>
          <c:extLst>
            <c:ext xmlns:c16="http://schemas.microsoft.com/office/drawing/2014/chart" uri="{C3380CC4-5D6E-409C-BE32-E72D297353CC}">
              <c16:uniqueId val="{00000009-820E-478A-B425-FA4F7FC6FA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9221</c:v>
                </c:pt>
                <c:pt idx="3">
                  <c:v>9556</c:v>
                </c:pt>
                <c:pt idx="6">
                  <c:v>9673</c:v>
                </c:pt>
                <c:pt idx="9">
                  <c:v>10307</c:v>
                </c:pt>
                <c:pt idx="12">
                  <c:v>11335</c:v>
                </c:pt>
              </c:numCache>
            </c:numRef>
          </c:val>
          <c:extLst>
            <c:ext xmlns:c16="http://schemas.microsoft.com/office/drawing/2014/chart" uri="{C3380CC4-5D6E-409C-BE32-E72D297353CC}">
              <c16:uniqueId val="{0000000A-820E-478A-B425-FA4F7FC6FA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1834</c:v>
                </c:pt>
                <c:pt idx="2">
                  <c:v>#N/A</c:v>
                </c:pt>
                <c:pt idx="3">
                  <c:v>#N/A</c:v>
                </c:pt>
                <c:pt idx="4">
                  <c:v>1296</c:v>
                </c:pt>
                <c:pt idx="5">
                  <c:v>#N/A</c:v>
                </c:pt>
                <c:pt idx="6">
                  <c:v>#N/A</c:v>
                </c:pt>
                <c:pt idx="7">
                  <c:v>1002</c:v>
                </c:pt>
                <c:pt idx="8">
                  <c:v>#N/A</c:v>
                </c:pt>
                <c:pt idx="9">
                  <c:v>#N/A</c:v>
                </c:pt>
                <c:pt idx="10">
                  <c:v>1218</c:v>
                </c:pt>
                <c:pt idx="11">
                  <c:v>#N/A</c:v>
                </c:pt>
                <c:pt idx="12">
                  <c:v>#N/A</c:v>
                </c:pt>
                <c:pt idx="13">
                  <c:v>559</c:v>
                </c:pt>
                <c:pt idx="14">
                  <c:v>#N/A</c:v>
                </c:pt>
              </c:numCache>
            </c:numRef>
          </c:val>
          <c:smooth val="0"/>
          <c:extLst>
            <c:ext xmlns:c16="http://schemas.microsoft.com/office/drawing/2014/chart" uri="{C3380CC4-5D6E-409C-BE32-E72D297353CC}">
              <c16:uniqueId val="{0000000B-820E-478A-B425-FA4F7FC6FA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2509</c:v>
                </c:pt>
                <c:pt idx="1">
                  <c:v>2348</c:v>
                </c:pt>
                <c:pt idx="2">
                  <c:v>2051</c:v>
                </c:pt>
              </c:numCache>
            </c:numRef>
          </c:val>
          <c:extLst>
            <c:ext xmlns:c16="http://schemas.microsoft.com/office/drawing/2014/chart" uri="{C3380CC4-5D6E-409C-BE32-E72D297353CC}">
              <c16:uniqueId val="{00000000-86D7-4E26-AB23-05A1576269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c:v>
                </c:pt>
                <c:pt idx="1">
                  <c:v>10</c:v>
                </c:pt>
                <c:pt idx="2">
                  <c:v>11</c:v>
                </c:pt>
              </c:numCache>
            </c:numRef>
          </c:val>
          <c:extLst>
            <c:ext xmlns:c16="http://schemas.microsoft.com/office/drawing/2014/chart" uri="{C3380CC4-5D6E-409C-BE32-E72D297353CC}">
              <c16:uniqueId val="{00000001-86D7-4E26-AB23-05A1576269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878</c:v>
                </c:pt>
                <c:pt idx="1">
                  <c:v>942</c:v>
                </c:pt>
                <c:pt idx="2">
                  <c:v>1178</c:v>
                </c:pt>
              </c:numCache>
            </c:numRef>
          </c:val>
          <c:extLst>
            <c:ext xmlns:c16="http://schemas.microsoft.com/office/drawing/2014/chart" uri="{C3380CC4-5D6E-409C-BE32-E72D297353CC}">
              <c16:uniqueId val="{00000002-86D7-4E26-AB23-05A1576269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{9E301B5E-9AC9-41DF-98EA-209C4F3530A0}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78C-421D-BF25-0524EDCA88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{60EAE825-C93D-4163-8776-52E4D1285748}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78C-421D-BF25-0524EDCA88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{E394A2BB-E27F-4234-A81E-CE3560F92BB8}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78C-421D-BF25-0524EDCA88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{192D0F45-3965-42FE-BA13-6D4C1788BA7E}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78C-421D-BF25-0524EDCA88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{16F0E917-638C-4AC0-A1CE-FC6562460182}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78C-421D-BF25-0524EDCA8876}"/>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{7719E2DB-749F-40E1-B994-0AEBF67697A7}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78C-421D-BF25-0524EDCA8876}"/>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{56F0E9ED-C7CF-483C-BEAF-0B30FAC2BC2B}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78C-421D-BF25-0524EDCA8876}"/>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{D49A8228-ECB0-423F-AD60-C45B4E11AEC8}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78C-421D-BF25-0524EDCA8876}"/>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{9506A703-CB98-4190-8BCB-D96E7F1BB7EB}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78C-421D-BF25-0524EDCA88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59.8</c:v>
                </c:pt>
                <c:pt idx="16">
                  <c:v>60.1</c:v>
                </c:pt>
                <c:pt idx="24">
                  <c:v>60.8</c:v>
                </c:pt>
                <c:pt idx="32">
                  <c:v>59.3</c:v>
                </c:pt>
              </c:numCache>
            </c:numRef>
          </c:xVal>
          <c:yVal>
            <c:numRef>
              <c:f>公会計指標分析・財政指標組合せ分析表!$BP$51:$DC$51</c:f>
              <c:numCache>
                <c:formatCode>#,##0.0;"▲ "#,##0.0</c:formatCode>
                <c:ptCount val="40"/>
                <c:pt idx="8">
                  <c:v>31.8</c:v>
                </c:pt>
                <c:pt idx="16">
                  <c:v>24.9</c:v>
                </c:pt>
                <c:pt idx="24">
                  <c:v>30</c:v>
                </c:pt>
                <c:pt idx="32">
                  <c:v>13.8</c:v>
                </c:pt>
              </c:numCache>
            </c:numRef>
          </c:yVal>
          <c:smooth val="0"/>
          <c:extLst>
            <c:ext xmlns:c16="http://schemas.microsoft.com/office/drawing/2014/chart" uri="{C3380CC4-5D6E-409C-BE32-E72D297353CC}">
              <c16:uniqueId val="{00000009-678C-421D-BF25-0524EDCA887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{5509AF92-4E4B-4BAB-AC3B-0297F9FEDA12}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78C-421D-BF25-0524EDCA887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{64093614-447B-45FC-833A-F3528E11E52C}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78C-421D-BF25-0524EDCA88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{F15E0A73-FD13-4AE9-9A1F-37425D0ECE97}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78C-421D-BF25-0524EDCA88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{216202F6-ECF6-457D-8189-04AC7D80DF3C}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78C-421D-BF25-0524EDCA88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{EFEEF942-D933-44E7-A8FF-9BED3EA4A042}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78C-421D-BF25-0524EDCA8876}"/>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{BED0716C-FFBE-4108-9E27-46CDD120177E}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78C-421D-BF25-0524EDCA8876}"/>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{D5627294-FDA3-4207-9F76-F682DD98D45D}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78C-421D-BF25-0524EDCA8876}"/>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{AF771611-BD0C-45B6-A847-114C9DF02745}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78C-421D-BF25-0524EDCA8876}"/>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{DA97607C-5770-416D-B7DE-80DC39DB984C}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78C-421D-BF25-0524EDCA88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52.1</c:v>
                </c:pt>
                <c:pt idx="16">
                  <c:v>59.1</c:v>
                </c:pt>
                <c:pt idx="24">
                  <c:v>59.8</c:v>
                </c:pt>
                <c:pt idx="32">
                  <c:v>59.7</c:v>
                </c:pt>
              </c:numCache>
            </c:numRef>
          </c:xVal>
          <c:yVal>
            <c:numRef>
              <c:f>公会計指標分析・財政指標組合せ分析表!$BP$55:$DC$55</c:f>
              <c:numCache>
                <c:formatCode>#,##0.0;"▲ "#,##0.0</c:formatCode>
                <c:ptCount val="40"/>
                <c:pt idx="8">
                  <c:v>0</c:v>
                </c:pt>
                <c:pt idx="16">
                  <c:v>0</c:v>
                </c:pt>
                <c:pt idx="24">
                  <c:v>0</c:v>
                </c:pt>
                <c:pt idx="32">
                  <c:v>3.1</c:v>
                </c:pt>
              </c:numCache>
            </c:numRef>
          </c:yVal>
          <c:smooth val="0"/>
          <c:extLst>
            <c:ext xmlns:c16="http://schemas.microsoft.com/office/drawing/2014/chart" uri="{C3380CC4-5D6E-409C-BE32-E72D297353CC}">
              <c16:uniqueId val="{00000013-678C-421D-BF25-0524EDCA8876}"/>
            </c:ext>
          </c:extLst>
        </c:ser>
        <c:dLbls>
          <c:showLegendKey val="0"/>
          <c:showVal val="1"/>
          <c:showCatName val="0"/>
          <c:showSerName val="0"/>
          <c:showPercent val="0"/>
          <c:showBubbleSize val="0"/>
        </c:dLbls>
        <c:axId val="46179840"/>
        <c:axId val="46181760"/>
      </c:scatterChart>
      <c:valAx>
        <c:axId val="46179840"/>
        <c:scaling>
          <c:orientation val="minMax"/>
          <c:max val="61.6"/>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{FD7C6FF6-A517-49E9-976E-1045369C68DF}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418-4A9B-844A-885EA50963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{75F17737-EC80-4B2F-9B96-DFB0BD552784}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18-4A9B-844A-885EA50963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{0D0AF140-D24A-4A14-ABA0-5ED794DE81D7}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18-4A9B-844A-885EA50963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{BDFC99A7-4DF8-4145-B4AB-B66AF5A7F096}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18-4A9B-844A-885EA50963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{D602B418-37C5-47D8-9DF2-26E476D3415A}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18-4A9B-844A-885EA509631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{C17C111A-3ACF-4089-AEF9-A9B38922BE3A}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418-4A9B-844A-885EA509631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{A6566B23-FE4A-4EEB-A23E-2A0EA7EBC313}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418-4A9B-844A-885EA509631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{A692F0CA-81C7-49C2-9F28-7E5400E5C782}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418-4A9B-844A-885EA509631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{7A305C48-769D-4532-BC6E-F4E23BCE8B71}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418-4A9B-844A-885EA50963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6.5</c:v>
                </c:pt>
                <c:pt idx="16">
                  <c:v>6.4</c:v>
                </c:pt>
                <c:pt idx="24">
                  <c:v>7.1</c:v>
                </c:pt>
                <c:pt idx="32">
                  <c:v>7.6</c:v>
                </c:pt>
              </c:numCache>
            </c:numRef>
          </c:xVal>
          <c:yVal>
            <c:numRef>
              <c:f>公会計指標分析・財政指標組合せ分析表!$BP$73:$DC$73</c:f>
              <c:numCache>
                <c:formatCode>#,##0.0;"▲ "#,##0.0</c:formatCode>
                <c:ptCount val="40"/>
                <c:pt idx="0">
                  <c:v>44.2</c:v>
                </c:pt>
                <c:pt idx="8">
                  <c:v>31.8</c:v>
                </c:pt>
                <c:pt idx="16">
                  <c:v>24.9</c:v>
                </c:pt>
                <c:pt idx="24">
                  <c:v>30</c:v>
                </c:pt>
                <c:pt idx="32">
                  <c:v>13.8</c:v>
                </c:pt>
              </c:numCache>
            </c:numRef>
          </c:yVal>
          <c:smooth val="0"/>
          <c:extLst>
            <c:ext xmlns:c16="http://schemas.microsoft.com/office/drawing/2014/chart" uri="{C3380CC4-5D6E-409C-BE32-E72D297353CC}">
              <c16:uniqueId val="{00000009-6418-4A9B-844A-885EA50963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{3C3AC741-30CE-4433-B774-14E3921BED8A}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418-4A9B-844A-885EA50963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{CE5C0130-CF9A-44E5-8E17-13C415AC1169}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18-4A9B-844A-885EA50963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{1B62D1D8-207D-4E4A-B54B-F880563942F1}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18-4A9B-844A-885EA50963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{CD0619E5-4489-4983-A8AB-CAA950AC7902}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18-4A9B-844A-885EA50963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{3EF06F85-8160-4279-8A61-5234D1180BAF}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18-4A9B-844A-885EA5096317}"/>
                </c:ext>
              </c:extLst>
            </c:dLbl>
            <c:dLbl>
              <c:idx val="8"/>
              <c:layout>
                <c:manualLayout>
                  <c:x val="-4.5160355153971203E-2"/>
                  <c:y val="-7.625845344943213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{91A09169-DBC9-4963-BA9D-6D53B653D737}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418-4A9B-844A-885EA5096317}"/>
                </c:ext>
              </c:extLst>
            </c:dLbl>
            <c:dLbl>
              <c:idx val="16"/>
              <c:layout>
                <c:manualLayout>
                  <c:x val="-1.823562808424999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{D3E87A87-0E07-4462-96C5-E59DD37A0D54}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418-4A9B-844A-885EA5096317}"/>
                </c:ext>
              </c:extLst>
            </c:dLbl>
            <c:dLbl>
              <c:idx val="24"/>
              <c:layout>
                <c:manualLayout>
                  <c:x val="-3.1697991619110633E-2"/>
                  <c:y val="-3.853498887257895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{A77AB2E9-C7C9-4F5A-A5D3-083950975322}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418-4A9B-844A-885EA5096317}"/>
                </c:ext>
              </c:extLst>
            </c:dLbl>
            <c:dLbl>
              <c:idx val="32"/>
              <c:layout>
                <c:manualLayout>
                  <c:x val="-3.1570342725075584E-2"/>
                  <c:y val="-7.2456498941371003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{6D6FD0A0-16F6-4E67-B9C5-01CC8E9159BE}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418-4A9B-844A-885EA50963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6418-4A9B-844A-885EA5096317}"/>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平成３０年度より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新小学校の整備に係る地方債の元利償還金が、据置期間の終了に伴い大幅に増加している。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小豆島中央病院企業団が整備した新病院の建設に係る地方債及び小豆地区広域行政事務組合（消防）が整備したデジタル無線に係る地方債の元利償還金が、据置期間の終了に伴い増加したため、組合等が起こした地方債の元利償還金に対する負担金等の額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近年大型の公共事業が集中したことに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、地方債現在高は増加傾向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算入公債費を意識した地方債の発行を前提としている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今後は、普通建設事業費の縮小及び延期などにより公債費を抑制していく必要がある。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近年、大型の公共事業が集中したことに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、地方債現在高は増加傾向にあるが、公営企業債等繰入見込額、組合等負担等見込額、退職手当負担見込額が減少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とともに、充当可能特定歳入（公営住宅使用料）が増加しているため、将来負担比率の分子は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減少傾向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今後も大型の公共事業が続く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庁舎建設事業により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地方債現在高は増加する見込みであるが、基準財政需要額算入見込額を考慮した地方債を主に発行することにより、将来負担比率の大幅な上昇を抑制するように努める。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香川県土庄町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百万円減少した一方で、庁舎建設基金に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、豊かなふるさとづくり基金に３４百万円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積み立てたこと等により、基金全体は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増加に伴い、今後財政調整基金からの取崩額の増加が見込まれる。さらに、庁舎建設事業の財源に充てるため、令和２年度に庁舎建設基金から資金の全額を取り崩す予定であるため、基金全体の残高は大幅に減少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庁舎建設基金：庁舎の建設事業の資金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庁舎建設基金：庁舎建設事業の財源として使用するため、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００百万円を積み立てたことによる増加</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庁舎建設基金：令和２年度に全額取り崩す予定</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と比較し、２９７百万円減少している。これは、庁舎建設基金積立金が１００百万円、会計年度任用職員に係る期末手当等により公立認定こども園運営事業が２９百万円、塵芥収集民間委託事業が２８百万円、瀬戸内国際芸術祭事業が２９百万円、公債費が９７百万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先送りできない大型の公共事業の実施に伴い、今後も公債費の増加が続くため、財政調整基金の残高は毎年減少していく見込みである。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現状維持の予定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
13,646
74.38
9,949,165
9,350,877
511,774
4,750,015
10,969,002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類似団体と比較すると、前年度までは１ポイント高い水準であったが、令和元年度末においては</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ポイント低い水準となっている。これは、老朽化した２幼稚園・１保育所を廃止し、１つに統合した認定こども園が令和元年度に竣工及び供用開始したことによるものである。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また、有形固定資産の中で最も減価償却率が高い役場庁舎において、令和３年度に竣工及び供用開始しているため、今後は更に水準が下がる見込みである。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30026</xdr:rowOff>
    </xdr:to>
    <xdr:cxnSp macro="">
      <xdr:nvCxnSpPr>
        <xdr:cNvPr id="67" name="直線コネクタ 66"/>
        <xdr:cNvCxnSpPr/>
      </xdr:nvCxnSpPr>
      <xdr:spPr>
        <a:xfrm flipV="1">
          <a:off x="4760595" y="4418965"/>
          <a:ext cx="1270" cy="144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33853</xdr:rowOff>
    </xdr:from>
    <xdr:ext cx="405111" cy="259045"/>
    <xdr:sp macro="" textlink="">
      <xdr:nvSpPr>
        <xdr:cNvPr id="68" name="有形固定資産減価償却率最小値テキスト"/>
        <xdr:cNvSpPr txBox="1"/>
      </xdr:nvSpPr>
      <xdr:spPr>
        <a:xfrm>
          <a:off x="4813300" y="586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30026</xdr:rowOff>
    </xdr:from>
    <xdr:to>
      <xdr:col>23</xdr:col>
      <xdr:colOff>174625</xdr:colOff>
      <xdr:row>34</xdr:row>
      <xdr:rowOff>30026</xdr:rowOff>
    </xdr:to>
    <xdr:cxnSp macro="">
      <xdr:nvCxnSpPr>
        <xdr:cNvPr id="69" name="直線コネクタ 68"/>
        <xdr:cNvCxnSpPr/>
      </xdr:nvCxnSpPr>
      <xdr:spPr>
        <a:xfrm>
          <a:off x="4673600" y="585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53085</xdr:rowOff>
    </xdr:from>
    <xdr:ext cx="405111" cy="259045"/>
    <xdr:sp macro="" textlink="">
      <xdr:nvSpPr>
        <xdr:cNvPr id="72" name="有形固定資産減価償却率平均値テキスト"/>
        <xdr:cNvSpPr txBox="1"/>
      </xdr:nvSpPr>
      <xdr:spPr>
        <a:xfrm>
          <a:off x="4813300" y="5025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73" name="フローチャート: 判断 72"/>
        <xdr:cNvSpPr/>
      </xdr:nvSpPr>
      <xdr:spPr>
        <a:xfrm>
          <a:off x="4711700" y="504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77742</xdr:rowOff>
    </xdr:from>
    <xdr:to>
      <xdr:col>19</xdr:col>
      <xdr:colOff>187325</xdr:colOff>
      <xdr:row>30</xdr:row>
      <xdr:rowOff>7892</xdr:rowOff>
    </xdr:to>
    <xdr:sp macro="" textlink="">
      <xdr:nvSpPr>
        <xdr:cNvPr id="74" name="フローチャート: 判断 73"/>
        <xdr:cNvSpPr/>
      </xdr:nvSpPr>
      <xdr:spPr>
        <a:xfrm>
          <a:off x="4000500" y="504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56152</xdr:rowOff>
    </xdr:from>
    <xdr:to>
      <xdr:col>15</xdr:col>
      <xdr:colOff>187325</xdr:colOff>
      <xdr:row>29</xdr:row>
      <xdr:rowOff>157752</xdr:rowOff>
    </xdr:to>
    <xdr:sp macro="" textlink="">
      <xdr:nvSpPr>
        <xdr:cNvPr id="75" name="フローチャート: 判断 74"/>
        <xdr:cNvSpPr/>
      </xdr:nvSpPr>
      <xdr:spPr>
        <a:xfrm>
          <a:off x="3238500" y="502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11702</xdr:rowOff>
    </xdr:from>
    <xdr:to>
      <xdr:col>11</xdr:col>
      <xdr:colOff>187325</xdr:colOff>
      <xdr:row>28</xdr:row>
      <xdr:rowOff>113302</xdr:rowOff>
    </xdr:to>
    <xdr:sp macro="" textlink="">
      <xdr:nvSpPr>
        <xdr:cNvPr id="76" name="フローチャート: 判断 75"/>
        <xdr:cNvSpPr/>
      </xdr:nvSpPr>
      <xdr:spPr>
        <a:xfrm>
          <a:off x="2476500" y="48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51798</xdr:rowOff>
    </xdr:from>
    <xdr:to>
      <xdr:col>7</xdr:col>
      <xdr:colOff>187325</xdr:colOff>
      <xdr:row>28</xdr:row>
      <xdr:rowOff>153398</xdr:rowOff>
    </xdr:to>
    <xdr:sp macro="" textlink="">
      <xdr:nvSpPr>
        <xdr:cNvPr id="77" name="フローチャート: 判断 76"/>
        <xdr:cNvSpPr/>
      </xdr:nvSpPr>
      <xdr:spPr>
        <a:xfrm>
          <a:off x="1714500" y="485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3" name="楕円 82"/>
        <xdr:cNvSpPr/>
      </xdr:nvSpPr>
      <xdr:spPr>
        <a:xfrm>
          <a:off x="4711700" y="50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4" name="有形固定資産減価償却率該当値テキスト"/>
        <xdr:cNvSpPr txBox="1"/>
      </xdr:nvSpPr>
      <xdr:spPr>
        <a:xfrm>
          <a:off x="4813300" y="4885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108585</xdr:rowOff>
    </xdr:from>
    <xdr:to>
      <xdr:col>19</xdr:col>
      <xdr:colOff>187325</xdr:colOff>
      <xdr:row>30</xdr:row>
      <xdr:rowOff>38735</xdr:rowOff>
    </xdr:to>
    <xdr:sp macro="" textlink="">
      <xdr:nvSpPr>
        <xdr:cNvPr id="85" name="楕円 84"/>
        <xdr:cNvSpPr/>
      </xdr:nvSpPr>
      <xdr:spPr>
        <a:xfrm>
          <a:off x="4000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113121</xdr:rowOff>
    </xdr:from>
    <xdr:to>
      <xdr:col>23</xdr:col>
      <xdr:colOff>85725</xdr:colOff>
      <xdr:row>29</xdr:row>
      <xdr:rowOff>159385</xdr:rowOff>
    </xdr:to>
    <xdr:cxnSp macro="">
      <xdr:nvCxnSpPr>
        <xdr:cNvPr id="86" name="直線コネクタ 85"/>
        <xdr:cNvCxnSpPr/>
      </xdr:nvCxnSpPr>
      <xdr:spPr>
        <a:xfrm flipV="1">
          <a:off x="4051300" y="5085171"/>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87" name="楕円 86"/>
        <xdr:cNvSpPr/>
      </xdr:nvSpPr>
      <xdr:spPr>
        <a:xfrm>
          <a:off x="3238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137795</xdr:rowOff>
    </xdr:from>
    <xdr:to>
      <xdr:col>19</xdr:col>
      <xdr:colOff>136525</xdr:colOff>
      <xdr:row>29</xdr:row>
      <xdr:rowOff>159385</xdr:rowOff>
    </xdr:to>
    <xdr:cxnSp macro="">
      <xdr:nvCxnSpPr>
        <xdr:cNvPr id="88" name="直線コネクタ 87"/>
        <xdr:cNvCxnSpPr/>
      </xdr:nvCxnSpPr>
      <xdr:spPr>
        <a:xfrm>
          <a:off x="3289300" y="510984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77742</xdr:rowOff>
    </xdr:from>
    <xdr:to>
      <xdr:col>11</xdr:col>
      <xdr:colOff>187325</xdr:colOff>
      <xdr:row>30</xdr:row>
      <xdr:rowOff>7892</xdr:rowOff>
    </xdr:to>
    <xdr:sp macro="" textlink="">
      <xdr:nvSpPr>
        <xdr:cNvPr id="89" name="楕円 88"/>
        <xdr:cNvSpPr/>
      </xdr:nvSpPr>
      <xdr:spPr>
        <a:xfrm>
          <a:off x="2476500" y="504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128542</xdr:rowOff>
    </xdr:from>
    <xdr:to>
      <xdr:col>15</xdr:col>
      <xdr:colOff>136525</xdr:colOff>
      <xdr:row>29</xdr:row>
      <xdr:rowOff>137795</xdr:rowOff>
    </xdr:to>
    <xdr:cxnSp macro="">
      <xdr:nvCxnSpPr>
        <xdr:cNvPr id="90" name="直線コネクタ 89"/>
        <xdr:cNvCxnSpPr/>
      </xdr:nvCxnSpPr>
      <xdr:spPr>
        <a:xfrm>
          <a:off x="2527300" y="5100592"/>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24419</xdr:rowOff>
    </xdr:from>
    <xdr:ext cx="405111" cy="259045"/>
    <xdr:sp macro="" textlink="">
      <xdr:nvSpPr>
        <xdr:cNvPr id="91" name="n_1aveValue有形固定資産減価償却率"/>
        <xdr:cNvSpPr txBox="1"/>
      </xdr:nvSpPr>
      <xdr:spPr>
        <a:xfrm>
          <a:off x="3836044" y="4825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2829</xdr:rowOff>
    </xdr:from>
    <xdr:ext cx="405111" cy="259045"/>
    <xdr:sp macro="" textlink="">
      <xdr:nvSpPr>
        <xdr:cNvPr id="92" name="n_2aveValue有形固定資産減価償却率"/>
        <xdr:cNvSpPr txBox="1"/>
      </xdr:nvSpPr>
      <xdr:spPr>
        <a:xfrm>
          <a:off x="3086744" y="480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129829</xdr:rowOff>
    </xdr:from>
    <xdr:ext cx="405111" cy="259045"/>
    <xdr:sp macro="" textlink="">
      <xdr:nvSpPr>
        <xdr:cNvPr id="93" name="n_3aveValue有形固定資産減価償却率"/>
        <xdr:cNvSpPr txBox="1"/>
      </xdr:nvSpPr>
      <xdr:spPr>
        <a:xfrm>
          <a:off x="2324744" y="4587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169925</xdr:rowOff>
    </xdr:from>
    <xdr:ext cx="405111" cy="259045"/>
    <xdr:sp macro="" textlink="">
      <xdr:nvSpPr>
        <xdr:cNvPr id="94" name="n_4aveValue有形固定資産減価償却率"/>
        <xdr:cNvSpPr txBox="1"/>
      </xdr:nvSpPr>
      <xdr:spPr>
        <a:xfrm>
          <a:off x="1562744" y="462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29862</xdr:rowOff>
    </xdr:from>
    <xdr:ext cx="405111" cy="259045"/>
    <xdr:sp macro="" textlink="">
      <xdr:nvSpPr>
        <xdr:cNvPr id="95" name="n_1mainValue有形固定資産減価償却率"/>
        <xdr:cNvSpPr txBox="1"/>
      </xdr:nvSpPr>
      <xdr:spPr>
        <a:xfrm>
          <a:off x="3836044" y="517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6" name="n_2mainValue有形固定資産減価償却率"/>
        <xdr:cNvSpPr txBox="1"/>
      </xdr:nvSpPr>
      <xdr:spPr>
        <a:xfrm>
          <a:off x="3086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97" name="n_3mainValue有形固定資産減価償却率"/>
        <xdr:cNvSpPr txBox="1"/>
      </xdr:nvSpPr>
      <xdr:spPr>
        <a:xfrm>
          <a:off x="2324744" y="514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baseline="0">
              <a:latin typeface="ＭＳ Ｐゴシック" panose="020B0600070205080204" pitchFamily="50" charset="-128"/>
              <a:ea typeface="ＭＳ Ｐゴシック" panose="020B0600070205080204" pitchFamily="50" charset="-128"/>
            </a:rPr>
            <a:t>　</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定期償還による組合負担等見込額（前年度比</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423</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百万円減）及び退職手当負担見込額（前年度比</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百万円減）の減少や公営住宅使用料による充当可能歳入</a:t>
          </a:r>
          <a:r>
            <a:rPr kumimoji="1" lang="ja-JP" altLang="en-US" sz="950" baseline="0">
              <a:latin typeface="ＭＳ Ｐゴシック" panose="020B0600070205080204" pitchFamily="50" charset="-128"/>
              <a:ea typeface="ＭＳ Ｐゴシック" panose="020B0600070205080204" pitchFamily="50" charset="-128"/>
            </a:rPr>
            <a:t>が増加した一方、</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前年度からの継続事業である新庁舎及び認定こども園の更新整備に加え、デジタル防災行政無線の整備により地方債現在高（前年度比</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1,028</a:t>
          </a:r>
          <a:r>
            <a:rPr kumimoji="1" lang="ja-JP"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百万円増）</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の増加により、実質債務が緩やかに増加している。</a:t>
          </a:r>
          <a:endPar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　また、臨時財政対策債発行可能額（前年度比</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百万円減）の減少により経常一般財源等が減少したことに加え、地方債現在高の増加に伴う公債費の増加などにより経常経費充当財源等（前年度比</a:t>
          </a:r>
          <a:r>
            <a:rPr kumimoji="1" lang="en-US" altLang="ja-JP" sz="950" baseline="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百万円増）が増加しているため、可能な限り事業の見直し等を行い効率的な財政運営に努める必要がある。</a:t>
          </a:r>
          <a:endParaRPr kumimoji="1" lang="ja-JP" altLang="en-US" sz="9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6" name="直線コネクタ 125"/>
        <xdr:cNvCxnSpPr/>
      </xdr:nvCxnSpPr>
      <xdr:spPr>
        <a:xfrm flipV="1">
          <a:off x="14793595" y="4541308"/>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7" name="債務償還比率最小値テキスト"/>
        <xdr:cNvSpPr txBox="1"/>
      </xdr:nvSpPr>
      <xdr:spPr>
        <a:xfrm>
          <a:off x="14846300" y="59297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8" name="直線コネクタ 127"/>
        <xdr:cNvCxnSpPr/>
      </xdr:nvCxnSpPr>
      <xdr:spPr>
        <a:xfrm>
          <a:off x="14706600" y="5925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1" name="債務償還比率平均値テキスト"/>
        <xdr:cNvSpPr txBox="1"/>
      </xdr:nvSpPr>
      <xdr:spPr>
        <a:xfrm>
          <a:off x="14846300" y="49664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2" name="フローチャート: 判断 131"/>
        <xdr:cNvSpPr/>
      </xdr:nvSpPr>
      <xdr:spPr>
        <a:xfrm>
          <a:off x="14744700" y="511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3" name="フローチャート: 判断 132"/>
        <xdr:cNvSpPr/>
      </xdr:nvSpPr>
      <xdr:spPr>
        <a:xfrm>
          <a:off x="14033500" y="504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4" name="フローチャート: 判断 133"/>
        <xdr:cNvSpPr/>
      </xdr:nvSpPr>
      <xdr:spPr>
        <a:xfrm>
          <a:off x="13271500" y="503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5" name="フローチャート: 判断 134"/>
        <xdr:cNvSpPr/>
      </xdr:nvSpPr>
      <xdr:spPr>
        <a:xfrm>
          <a:off x="12509500" y="502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6" name="フローチャート: 判断 135"/>
        <xdr:cNvSpPr/>
      </xdr:nvSpPr>
      <xdr:spPr>
        <a:xfrm>
          <a:off x="11747500" y="50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93133</xdr:rowOff>
    </xdr:from>
    <xdr:to>
      <xdr:col>76</xdr:col>
      <xdr:colOff>73025</xdr:colOff>
      <xdr:row>32</xdr:row>
      <xdr:rowOff>23283</xdr:rowOff>
    </xdr:to>
    <xdr:sp macro="" textlink="">
      <xdr:nvSpPr>
        <xdr:cNvPr id="142" name="楕円 141"/>
        <xdr:cNvSpPr/>
      </xdr:nvSpPr>
      <xdr:spPr>
        <a:xfrm>
          <a:off x="14744700" y="540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71560</xdr:rowOff>
    </xdr:from>
    <xdr:ext cx="469744" cy="259045"/>
    <xdr:sp macro="" textlink="">
      <xdr:nvSpPr>
        <xdr:cNvPr id="143" name="債務償還比率該当値テキスト"/>
        <xdr:cNvSpPr txBox="1"/>
      </xdr:nvSpPr>
      <xdr:spPr>
        <a:xfrm>
          <a:off x="14846300" y="538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16849</xdr:rowOff>
    </xdr:from>
    <xdr:to>
      <xdr:col>72</xdr:col>
      <xdr:colOff>123825</xdr:colOff>
      <xdr:row>31</xdr:row>
      <xdr:rowOff>118449</xdr:rowOff>
    </xdr:to>
    <xdr:sp macro="" textlink="">
      <xdr:nvSpPr>
        <xdr:cNvPr id="144" name="楕円 143"/>
        <xdr:cNvSpPr/>
      </xdr:nvSpPr>
      <xdr:spPr>
        <a:xfrm>
          <a:off x="14033500" y="53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67649</xdr:rowOff>
    </xdr:from>
    <xdr:to>
      <xdr:col>76</xdr:col>
      <xdr:colOff>22225</xdr:colOff>
      <xdr:row>31</xdr:row>
      <xdr:rowOff>143933</xdr:rowOff>
    </xdr:to>
    <xdr:cxnSp macro="">
      <xdr:nvCxnSpPr>
        <xdr:cNvPr id="145" name="直線コネクタ 144"/>
        <xdr:cNvCxnSpPr/>
      </xdr:nvCxnSpPr>
      <xdr:spPr>
        <a:xfrm>
          <a:off x="14084300" y="5382599"/>
          <a:ext cx="711200" cy="7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71543</xdr:rowOff>
    </xdr:from>
    <xdr:to>
      <xdr:col>68</xdr:col>
      <xdr:colOff>123825</xdr:colOff>
      <xdr:row>32</xdr:row>
      <xdr:rowOff>1693</xdr:rowOff>
    </xdr:to>
    <xdr:sp macro="" textlink="">
      <xdr:nvSpPr>
        <xdr:cNvPr id="146" name="楕円 145"/>
        <xdr:cNvSpPr/>
      </xdr:nvSpPr>
      <xdr:spPr>
        <a:xfrm>
          <a:off x="13271500" y="538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67649</xdr:rowOff>
    </xdr:from>
    <xdr:to>
      <xdr:col>72</xdr:col>
      <xdr:colOff>73025</xdr:colOff>
      <xdr:row>31</xdr:row>
      <xdr:rowOff>122343</xdr:rowOff>
    </xdr:to>
    <xdr:cxnSp macro="">
      <xdr:nvCxnSpPr>
        <xdr:cNvPr id="147" name="直線コネクタ 146"/>
        <xdr:cNvCxnSpPr/>
      </xdr:nvCxnSpPr>
      <xdr:spPr>
        <a:xfrm flipV="1">
          <a:off x="13322300" y="5382599"/>
          <a:ext cx="762000" cy="5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49354</xdr:rowOff>
    </xdr:from>
    <xdr:to>
      <xdr:col>64</xdr:col>
      <xdr:colOff>123825</xdr:colOff>
      <xdr:row>31</xdr:row>
      <xdr:rowOff>150954</xdr:rowOff>
    </xdr:to>
    <xdr:sp macro="" textlink="">
      <xdr:nvSpPr>
        <xdr:cNvPr id="148" name="楕円 147"/>
        <xdr:cNvSpPr/>
      </xdr:nvSpPr>
      <xdr:spPr>
        <a:xfrm>
          <a:off x="12509500" y="536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100154</xdr:rowOff>
    </xdr:from>
    <xdr:to>
      <xdr:col>68</xdr:col>
      <xdr:colOff>73025</xdr:colOff>
      <xdr:row>31</xdr:row>
      <xdr:rowOff>122343</xdr:rowOff>
    </xdr:to>
    <xdr:cxnSp macro="">
      <xdr:nvCxnSpPr>
        <xdr:cNvPr id="149" name="直線コネクタ 148"/>
        <xdr:cNvCxnSpPr/>
      </xdr:nvCxnSpPr>
      <xdr:spPr>
        <a:xfrm>
          <a:off x="12560300" y="5415104"/>
          <a:ext cx="762000" cy="2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149437</xdr:rowOff>
    </xdr:from>
    <xdr:to>
      <xdr:col>60</xdr:col>
      <xdr:colOff>123825</xdr:colOff>
      <xdr:row>31</xdr:row>
      <xdr:rowOff>79587</xdr:rowOff>
    </xdr:to>
    <xdr:sp macro="" textlink="">
      <xdr:nvSpPr>
        <xdr:cNvPr id="150" name="楕円 149"/>
        <xdr:cNvSpPr/>
      </xdr:nvSpPr>
      <xdr:spPr>
        <a:xfrm>
          <a:off x="11747500" y="52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28787</xdr:rowOff>
    </xdr:from>
    <xdr:to>
      <xdr:col>64</xdr:col>
      <xdr:colOff>73025</xdr:colOff>
      <xdr:row>31</xdr:row>
      <xdr:rowOff>100154</xdr:rowOff>
    </xdr:to>
    <xdr:cxnSp macro="">
      <xdr:nvCxnSpPr>
        <xdr:cNvPr id="151" name="直線コネクタ 150"/>
        <xdr:cNvCxnSpPr/>
      </xdr:nvCxnSpPr>
      <xdr:spPr>
        <a:xfrm>
          <a:off x="11798300" y="5343737"/>
          <a:ext cx="762000" cy="7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2" name="n_1aveValue債務償還比率"/>
        <xdr:cNvSpPr txBox="1"/>
      </xdr:nvSpPr>
      <xdr:spPr>
        <a:xfrm>
          <a:off x="13836727" y="481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3" name="n_2aveValue債務償還比率"/>
        <xdr:cNvSpPr txBox="1"/>
      </xdr:nvSpPr>
      <xdr:spPr>
        <a:xfrm>
          <a:off x="13087427" y="4808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4" name="n_3aveValue債務償還比率"/>
        <xdr:cNvSpPr txBox="1"/>
      </xdr:nvSpPr>
      <xdr:spPr>
        <a:xfrm>
          <a:off x="12325427" y="47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5" name="n_4aveValue債務償還比率"/>
        <xdr:cNvSpPr txBox="1"/>
      </xdr:nvSpPr>
      <xdr:spPr>
        <a:xfrm>
          <a:off x="11563427" y="482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109576</xdr:rowOff>
    </xdr:from>
    <xdr:ext cx="469744" cy="259045"/>
    <xdr:sp macro="" textlink="">
      <xdr:nvSpPr>
        <xdr:cNvPr id="156" name="n_1mainValue債務償還比率"/>
        <xdr:cNvSpPr txBox="1"/>
      </xdr:nvSpPr>
      <xdr:spPr>
        <a:xfrm>
          <a:off x="13836727" y="54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164270</xdr:rowOff>
    </xdr:from>
    <xdr:ext cx="469744" cy="259045"/>
    <xdr:sp macro="" textlink="">
      <xdr:nvSpPr>
        <xdr:cNvPr id="157" name="n_2mainValue債務償還比率"/>
        <xdr:cNvSpPr txBox="1"/>
      </xdr:nvSpPr>
      <xdr:spPr>
        <a:xfrm>
          <a:off x="13087427" y="547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142081</xdr:rowOff>
    </xdr:from>
    <xdr:ext cx="469744" cy="259045"/>
    <xdr:sp macro="" textlink="">
      <xdr:nvSpPr>
        <xdr:cNvPr id="158" name="n_3mainValue債務償還比率"/>
        <xdr:cNvSpPr txBox="1"/>
      </xdr:nvSpPr>
      <xdr:spPr>
        <a:xfrm>
          <a:off x="12325427" y="545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70714</xdr:rowOff>
    </xdr:from>
    <xdr:ext cx="469744" cy="259045"/>
    <xdr:sp macro="" textlink="">
      <xdr:nvSpPr>
        <xdr:cNvPr id="159" name="n_4mainValue債務償還比率"/>
        <xdr:cNvSpPr txBox="1"/>
      </xdr:nvSpPr>
      <xdr:spPr>
        <a:xfrm>
          <a:off x="11563427" y="53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
13,646
74.38
9,949,165
9,350,877
511,774
4,750,015
10,969,002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134002</xdr:rowOff>
    </xdr:from>
    <xdr:ext cx="405111" cy="259045"/>
    <xdr:sp macro="" textlink="">
      <xdr:nvSpPr>
        <xdr:cNvPr id="62" name="【道路】&#10;有形固定資産減価償却率平均値テキスト"/>
        <xdr:cNvSpPr txBox="1"/>
      </xdr:nvSpPr>
      <xdr:spPr>
        <a:xfrm>
          <a:off x="4673600" y="630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164465</xdr:rowOff>
    </xdr:from>
    <xdr:to>
      <xdr:col>24</xdr:col>
      <xdr:colOff>114300</xdr:colOff>
      <xdr:row>40</xdr:row>
      <xdr:rowOff>94615</xdr:rowOff>
    </xdr:to>
    <xdr:sp macro="" textlink="">
      <xdr:nvSpPr>
        <xdr:cNvPr id="73" name="楕円 72"/>
        <xdr:cNvSpPr/>
      </xdr:nvSpPr>
      <xdr:spPr>
        <a:xfrm>
          <a:off x="45847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142892</xdr:rowOff>
    </xdr:from>
    <xdr:ext cx="405111" cy="259045"/>
    <xdr:sp macro="" textlink="">
      <xdr:nvSpPr>
        <xdr:cNvPr id="74" name="【道路】&#10;有形固定資産減価償却率該当値テキスト"/>
        <xdr:cNvSpPr txBox="1"/>
      </xdr:nvSpPr>
      <xdr:spPr>
        <a:xfrm>
          <a:off x="4673600" y="682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19685</xdr:rowOff>
    </xdr:from>
    <xdr:to>
      <xdr:col>20</xdr:col>
      <xdr:colOff>38100</xdr:colOff>
      <xdr:row>40</xdr:row>
      <xdr:rowOff>121285</xdr:rowOff>
    </xdr:to>
    <xdr:sp macro="" textlink="">
      <xdr:nvSpPr>
        <xdr:cNvPr id="75" name="楕円 74"/>
        <xdr:cNvSpPr/>
      </xdr:nvSpPr>
      <xdr:spPr>
        <a:xfrm>
          <a:off x="3746500" y="687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43815</xdr:rowOff>
    </xdr:from>
    <xdr:to>
      <xdr:col>24</xdr:col>
      <xdr:colOff>63500</xdr:colOff>
      <xdr:row>40</xdr:row>
      <xdr:rowOff>70485</xdr:rowOff>
    </xdr:to>
    <xdr:cxnSp macro="">
      <xdr:nvCxnSpPr>
        <xdr:cNvPr id="76" name="直線コネクタ 75"/>
        <xdr:cNvCxnSpPr/>
      </xdr:nvCxnSpPr>
      <xdr:spPr>
        <a:xfrm flipV="1">
          <a:off x="3797300" y="690181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8255</xdr:rowOff>
    </xdr:from>
    <xdr:to>
      <xdr:col>15</xdr:col>
      <xdr:colOff>101600</xdr:colOff>
      <xdr:row>40</xdr:row>
      <xdr:rowOff>109855</xdr:rowOff>
    </xdr:to>
    <xdr:sp macro="" textlink="">
      <xdr:nvSpPr>
        <xdr:cNvPr id="77" name="楕円 76"/>
        <xdr:cNvSpPr/>
      </xdr:nvSpPr>
      <xdr:spPr>
        <a:xfrm>
          <a:off x="28575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59055</xdr:rowOff>
    </xdr:from>
    <xdr:to>
      <xdr:col>19</xdr:col>
      <xdr:colOff>177800</xdr:colOff>
      <xdr:row>40</xdr:row>
      <xdr:rowOff>70485</xdr:rowOff>
    </xdr:to>
    <xdr:cxnSp macro="">
      <xdr:nvCxnSpPr>
        <xdr:cNvPr id="78" name="直線コネクタ 77"/>
        <xdr:cNvCxnSpPr/>
      </xdr:nvCxnSpPr>
      <xdr:spPr>
        <a:xfrm>
          <a:off x="2908300" y="69170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143510</xdr:rowOff>
    </xdr:from>
    <xdr:to>
      <xdr:col>10</xdr:col>
      <xdr:colOff>165100</xdr:colOff>
      <xdr:row>40</xdr:row>
      <xdr:rowOff>73660</xdr:rowOff>
    </xdr:to>
    <xdr:sp macro="" textlink="">
      <xdr:nvSpPr>
        <xdr:cNvPr id="79" name="楕円 78"/>
        <xdr:cNvSpPr/>
      </xdr:nvSpPr>
      <xdr:spPr>
        <a:xfrm>
          <a:off x="1968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22860</xdr:rowOff>
    </xdr:from>
    <xdr:to>
      <xdr:col>15</xdr:col>
      <xdr:colOff>50800</xdr:colOff>
      <xdr:row>40</xdr:row>
      <xdr:rowOff>59055</xdr:rowOff>
    </xdr:to>
    <xdr:cxnSp macro="">
      <xdr:nvCxnSpPr>
        <xdr:cNvPr id="80" name="直線コネクタ 79"/>
        <xdr:cNvCxnSpPr/>
      </xdr:nvCxnSpPr>
      <xdr:spPr>
        <a:xfrm>
          <a:off x="2019300" y="6880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81" name="n_1aveValue【道路】&#10;有形固定資産減価償却率"/>
        <xdr:cNvSpPr txBox="1"/>
      </xdr:nvSpPr>
      <xdr:spPr>
        <a:xfrm>
          <a:off x="3582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53992</xdr:rowOff>
    </xdr:from>
    <xdr:ext cx="405111" cy="259045"/>
    <xdr:sp macro="" textlink="">
      <xdr:nvSpPr>
        <xdr:cNvPr id="82" name="n_2aveValue【道路】&#10;有形固定資産減価償却率"/>
        <xdr:cNvSpPr txBox="1"/>
      </xdr:nvSpPr>
      <xdr:spPr>
        <a:xfrm>
          <a:off x="2705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27322</xdr:rowOff>
    </xdr:from>
    <xdr:ext cx="405111" cy="259045"/>
    <xdr:sp macro="" textlink="">
      <xdr:nvSpPr>
        <xdr:cNvPr id="83" name="n_3aveValue【道路】&#10;有形固定資産減価償却率"/>
        <xdr:cNvSpPr txBox="1"/>
      </xdr:nvSpPr>
      <xdr:spPr>
        <a:xfrm>
          <a:off x="1816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84472</xdr:rowOff>
    </xdr:from>
    <xdr:ext cx="405111" cy="259045"/>
    <xdr:sp macro="" textlink="">
      <xdr:nvSpPr>
        <xdr:cNvPr id="84" name="n_4aveValue【道路】&#10;有形固定資産減価償却率"/>
        <xdr:cNvSpPr txBox="1"/>
      </xdr:nvSpPr>
      <xdr:spPr>
        <a:xfrm>
          <a:off x="927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112412</xdr:rowOff>
    </xdr:from>
    <xdr:ext cx="405111" cy="259045"/>
    <xdr:sp macro="" textlink="">
      <xdr:nvSpPr>
        <xdr:cNvPr id="85" name="n_1mainValue【道路】&#10;有形固定資産減価償却率"/>
        <xdr:cNvSpPr txBox="1"/>
      </xdr:nvSpPr>
      <xdr:spPr>
        <a:xfrm>
          <a:off x="3582044" y="697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100982</xdr:rowOff>
    </xdr:from>
    <xdr:ext cx="405111" cy="259045"/>
    <xdr:sp macro="" textlink="">
      <xdr:nvSpPr>
        <xdr:cNvPr id="86" name="n_2mainValue【道路】&#10;有形固定資産減価償却率"/>
        <xdr:cNvSpPr txBox="1"/>
      </xdr:nvSpPr>
      <xdr:spPr>
        <a:xfrm>
          <a:off x="2705744" y="695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64787</xdr:rowOff>
    </xdr:from>
    <xdr:ext cx="405111" cy="259045"/>
    <xdr:sp macro="" textlink="">
      <xdr:nvSpPr>
        <xdr:cNvPr id="87" name="n_3mainValue【道路】&#10;有形固定資産減価償却率"/>
        <xdr:cNvSpPr txBox="1"/>
      </xdr:nvSpPr>
      <xdr:spPr>
        <a:xfrm>
          <a:off x="1816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1" name="直線コネクタ 110"/>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2" name="【道路】&#10;一人当たり延長最小値テキスト"/>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3" name="直線コネクタ 112"/>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4" name="【道路】&#10;一人当たり延長最大値テキスト"/>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5" name="直線コネクタ 114"/>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126401</xdr:rowOff>
    </xdr:from>
    <xdr:ext cx="534377" cy="259045"/>
    <xdr:sp macro="" textlink="">
      <xdr:nvSpPr>
        <xdr:cNvPr id="116" name="【道路】&#10;一人当たり延長平均値テキスト"/>
        <xdr:cNvSpPr txBox="1"/>
      </xdr:nvSpPr>
      <xdr:spPr>
        <a:xfrm>
          <a:off x="10515600" y="664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17" name="フローチャート: 判断 116"/>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18" name="フローチャート: 判断 117"/>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19" name="フローチャート: 判断 118"/>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0" name="フローチャート: 判断 119"/>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1" name="フローチャート: 判断 120"/>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121469</xdr:rowOff>
    </xdr:from>
    <xdr:to>
      <xdr:col>55</xdr:col>
      <xdr:colOff>50800</xdr:colOff>
      <xdr:row>42</xdr:row>
      <xdr:rowOff>51619</xdr:rowOff>
    </xdr:to>
    <xdr:sp macro="" textlink="">
      <xdr:nvSpPr>
        <xdr:cNvPr id="127" name="楕円 126"/>
        <xdr:cNvSpPr/>
      </xdr:nvSpPr>
      <xdr:spPr>
        <a:xfrm>
          <a:off x="10426700" y="71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36396</xdr:rowOff>
    </xdr:from>
    <xdr:ext cx="469744" cy="259045"/>
    <xdr:sp macro="" textlink="">
      <xdr:nvSpPr>
        <xdr:cNvPr id="128" name="【道路】&#10;一人当たり延長該当値テキスト"/>
        <xdr:cNvSpPr txBox="1"/>
      </xdr:nvSpPr>
      <xdr:spPr>
        <a:xfrm>
          <a:off x="10515600" y="706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122060</xdr:rowOff>
    </xdr:from>
    <xdr:to>
      <xdr:col>50</xdr:col>
      <xdr:colOff>165100</xdr:colOff>
      <xdr:row>42</xdr:row>
      <xdr:rowOff>52210</xdr:rowOff>
    </xdr:to>
    <xdr:sp macro="" textlink="">
      <xdr:nvSpPr>
        <xdr:cNvPr id="129" name="楕円 128"/>
        <xdr:cNvSpPr/>
      </xdr:nvSpPr>
      <xdr:spPr>
        <a:xfrm>
          <a:off x="9588500" y="71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819</xdr:rowOff>
    </xdr:from>
    <xdr:to>
      <xdr:col>55</xdr:col>
      <xdr:colOff>0</xdr:colOff>
      <xdr:row>42</xdr:row>
      <xdr:rowOff>1410</xdr:rowOff>
    </xdr:to>
    <xdr:cxnSp macro="">
      <xdr:nvCxnSpPr>
        <xdr:cNvPr id="130" name="直線コネクタ 129"/>
        <xdr:cNvCxnSpPr/>
      </xdr:nvCxnSpPr>
      <xdr:spPr>
        <a:xfrm flipV="1">
          <a:off x="9639300" y="7201719"/>
          <a:ext cx="8382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122707</xdr:rowOff>
    </xdr:from>
    <xdr:to>
      <xdr:col>46</xdr:col>
      <xdr:colOff>38100</xdr:colOff>
      <xdr:row>42</xdr:row>
      <xdr:rowOff>52857</xdr:rowOff>
    </xdr:to>
    <xdr:sp macro="" textlink="">
      <xdr:nvSpPr>
        <xdr:cNvPr id="131" name="楕円 130"/>
        <xdr:cNvSpPr/>
      </xdr:nvSpPr>
      <xdr:spPr>
        <a:xfrm>
          <a:off x="8699500" y="715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1410</xdr:rowOff>
    </xdr:from>
    <xdr:to>
      <xdr:col>50</xdr:col>
      <xdr:colOff>114300</xdr:colOff>
      <xdr:row>42</xdr:row>
      <xdr:rowOff>2057</xdr:rowOff>
    </xdr:to>
    <xdr:cxnSp macro="">
      <xdr:nvCxnSpPr>
        <xdr:cNvPr id="132" name="直線コネクタ 131"/>
        <xdr:cNvCxnSpPr/>
      </xdr:nvCxnSpPr>
      <xdr:spPr>
        <a:xfrm flipV="1">
          <a:off x="8750300" y="720231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123431</xdr:rowOff>
    </xdr:from>
    <xdr:to>
      <xdr:col>41</xdr:col>
      <xdr:colOff>101600</xdr:colOff>
      <xdr:row>42</xdr:row>
      <xdr:rowOff>53581</xdr:rowOff>
    </xdr:to>
    <xdr:sp macro="" textlink="">
      <xdr:nvSpPr>
        <xdr:cNvPr id="133" name="楕円 132"/>
        <xdr:cNvSpPr/>
      </xdr:nvSpPr>
      <xdr:spPr>
        <a:xfrm>
          <a:off x="7810500" y="71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2057</xdr:rowOff>
    </xdr:from>
    <xdr:to>
      <xdr:col>45</xdr:col>
      <xdr:colOff>177800</xdr:colOff>
      <xdr:row>42</xdr:row>
      <xdr:rowOff>2781</xdr:rowOff>
    </xdr:to>
    <xdr:cxnSp macro="">
      <xdr:nvCxnSpPr>
        <xdr:cNvPr id="134" name="直線コネクタ 133"/>
        <xdr:cNvCxnSpPr/>
      </xdr:nvCxnSpPr>
      <xdr:spPr>
        <a:xfrm flipV="1">
          <a:off x="7861300" y="720295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70318</xdr:rowOff>
    </xdr:from>
    <xdr:ext cx="534377" cy="259045"/>
    <xdr:sp macro="" textlink="">
      <xdr:nvSpPr>
        <xdr:cNvPr id="135" name="n_1aveValue【道路】&#10;一人当たり延長"/>
        <xdr:cNvSpPr txBox="1"/>
      </xdr:nvSpPr>
      <xdr:spPr>
        <a:xfrm>
          <a:off x="93594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72718</xdr:rowOff>
    </xdr:from>
    <xdr:ext cx="534377" cy="259045"/>
    <xdr:sp macro="" textlink="">
      <xdr:nvSpPr>
        <xdr:cNvPr id="136" name="n_2aveValue【道路】&#10;一人当たり延長"/>
        <xdr:cNvSpPr txBox="1"/>
      </xdr:nvSpPr>
      <xdr:spPr>
        <a:xfrm>
          <a:off x="8483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98950</xdr:rowOff>
    </xdr:from>
    <xdr:ext cx="534377" cy="259045"/>
    <xdr:sp macro="" textlink="">
      <xdr:nvSpPr>
        <xdr:cNvPr id="137" name="n_3aveValue【道路】&#10;一人当たり延長"/>
        <xdr:cNvSpPr txBox="1"/>
      </xdr:nvSpPr>
      <xdr:spPr>
        <a:xfrm>
          <a:off x="7594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35780</xdr:rowOff>
    </xdr:from>
    <xdr:ext cx="534377" cy="259045"/>
    <xdr:sp macro="" textlink="">
      <xdr:nvSpPr>
        <xdr:cNvPr id="138" name="n_4aveValue【道路】&#10;一人当たり延長"/>
        <xdr:cNvSpPr txBox="1"/>
      </xdr:nvSpPr>
      <xdr:spPr>
        <a:xfrm>
          <a:off x="6705111" y="655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43337</xdr:rowOff>
    </xdr:from>
    <xdr:ext cx="469744" cy="259045"/>
    <xdr:sp macro="" textlink="">
      <xdr:nvSpPr>
        <xdr:cNvPr id="139" name="n_1mainValue【道路】&#10;一人当たり延長"/>
        <xdr:cNvSpPr txBox="1"/>
      </xdr:nvSpPr>
      <xdr:spPr>
        <a:xfrm>
          <a:off x="9391727" y="724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43984</xdr:rowOff>
    </xdr:from>
    <xdr:ext cx="469744" cy="259045"/>
    <xdr:sp macro="" textlink="">
      <xdr:nvSpPr>
        <xdr:cNvPr id="140" name="n_2mainValue【道路】&#10;一人当たり延長"/>
        <xdr:cNvSpPr txBox="1"/>
      </xdr:nvSpPr>
      <xdr:spPr>
        <a:xfrm>
          <a:off x="8515427" y="724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44708</xdr:rowOff>
    </xdr:from>
    <xdr:ext cx="469744" cy="259045"/>
    <xdr:sp macro="" textlink="">
      <xdr:nvSpPr>
        <xdr:cNvPr id="141" name="n_3mainValue【道路】&#10;一人当たり延長"/>
        <xdr:cNvSpPr txBox="1"/>
      </xdr:nvSpPr>
      <xdr:spPr>
        <a:xfrm>
          <a:off x="7626427" y="724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67" name="直線コネクタ 166"/>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8"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9" name="直線コネクタ 168"/>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0" name="【橋りょう・トンネル】&#10;有形固定資産減価償却率最大値テキスト"/>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1" name="直線コネクタ 170"/>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102705</xdr:rowOff>
    </xdr:from>
    <xdr:ext cx="405111" cy="259045"/>
    <xdr:sp macro="" textlink="">
      <xdr:nvSpPr>
        <xdr:cNvPr id="172" name="【橋りょう・トンネル】&#10;有形固定資産減価償却率平均値テキスト"/>
        <xdr:cNvSpPr txBox="1"/>
      </xdr:nvSpPr>
      <xdr:spPr>
        <a:xfrm>
          <a:off x="4673600" y="1021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3" name="フローチャート: 判断 172"/>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74" name="フローチャート: 判断 173"/>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75" name="フローチャート: 判断 174"/>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76" name="フローチャート: 判断 175"/>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77" name="フローチャート: 判断 176"/>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105954</xdr:rowOff>
    </xdr:from>
    <xdr:to>
      <xdr:col>24</xdr:col>
      <xdr:colOff>114300</xdr:colOff>
      <xdr:row>63</xdr:row>
      <xdr:rowOff>36104</xdr:rowOff>
    </xdr:to>
    <xdr:sp macro="" textlink="">
      <xdr:nvSpPr>
        <xdr:cNvPr id="183" name="楕円 182"/>
        <xdr:cNvSpPr/>
      </xdr:nvSpPr>
      <xdr:spPr>
        <a:xfrm>
          <a:off x="4584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84381</xdr:rowOff>
    </xdr:from>
    <xdr:ext cx="405111" cy="259045"/>
    <xdr:sp macro="" textlink="">
      <xdr:nvSpPr>
        <xdr:cNvPr id="184" name="【橋りょう・トンネル】&#10;有形固定資産減価償却率該当値テキスト"/>
        <xdr:cNvSpPr txBox="1"/>
      </xdr:nvSpPr>
      <xdr:spPr>
        <a:xfrm>
          <a:off x="4673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87993</xdr:rowOff>
    </xdr:from>
    <xdr:to>
      <xdr:col>20</xdr:col>
      <xdr:colOff>38100</xdr:colOff>
      <xdr:row>63</xdr:row>
      <xdr:rowOff>18143</xdr:rowOff>
    </xdr:to>
    <xdr:sp macro="" textlink="">
      <xdr:nvSpPr>
        <xdr:cNvPr id="185" name="楕円 184"/>
        <xdr:cNvSpPr/>
      </xdr:nvSpPr>
      <xdr:spPr>
        <a:xfrm>
          <a:off x="3746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138793</xdr:rowOff>
    </xdr:from>
    <xdr:to>
      <xdr:col>24</xdr:col>
      <xdr:colOff>63500</xdr:colOff>
      <xdr:row>62</xdr:row>
      <xdr:rowOff>156754</xdr:rowOff>
    </xdr:to>
    <xdr:cxnSp macro="">
      <xdr:nvCxnSpPr>
        <xdr:cNvPr id="186" name="直線コネクタ 185"/>
        <xdr:cNvCxnSpPr/>
      </xdr:nvCxnSpPr>
      <xdr:spPr>
        <a:xfrm>
          <a:off x="3797300" y="1076869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187" name="楕円 186"/>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115933</xdr:rowOff>
    </xdr:from>
    <xdr:to>
      <xdr:col>19</xdr:col>
      <xdr:colOff>177800</xdr:colOff>
      <xdr:row>62</xdr:row>
      <xdr:rowOff>138793</xdr:rowOff>
    </xdr:to>
    <xdr:cxnSp macro="">
      <xdr:nvCxnSpPr>
        <xdr:cNvPr id="188" name="直線コネクタ 187"/>
        <xdr:cNvCxnSpPr/>
      </xdr:nvCxnSpPr>
      <xdr:spPr>
        <a:xfrm>
          <a:off x="2908300" y="107458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22678</xdr:rowOff>
    </xdr:from>
    <xdr:to>
      <xdr:col>10</xdr:col>
      <xdr:colOff>165100</xdr:colOff>
      <xdr:row>62</xdr:row>
      <xdr:rowOff>124278</xdr:rowOff>
    </xdr:to>
    <xdr:sp macro="" textlink="">
      <xdr:nvSpPr>
        <xdr:cNvPr id="189" name="楕円 188"/>
        <xdr:cNvSpPr/>
      </xdr:nvSpPr>
      <xdr:spPr>
        <a:xfrm>
          <a:off x="19685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73478</xdr:rowOff>
    </xdr:from>
    <xdr:to>
      <xdr:col>15</xdr:col>
      <xdr:colOff>50800</xdr:colOff>
      <xdr:row>62</xdr:row>
      <xdr:rowOff>115933</xdr:rowOff>
    </xdr:to>
    <xdr:cxnSp macro="">
      <xdr:nvCxnSpPr>
        <xdr:cNvPr id="190" name="直線コネクタ 189"/>
        <xdr:cNvCxnSpPr/>
      </xdr:nvCxnSpPr>
      <xdr:spPr>
        <a:xfrm>
          <a:off x="2019300" y="1070337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3646</xdr:rowOff>
    </xdr:from>
    <xdr:ext cx="405111" cy="259045"/>
    <xdr:sp macro="" textlink="">
      <xdr:nvSpPr>
        <xdr:cNvPr id="191" name="n_1aveValue【橋りょう・トンネル】&#10;有形固定資産減価償却率"/>
        <xdr:cNvSpPr txBox="1"/>
      </xdr:nvSpPr>
      <xdr:spPr>
        <a:xfrm>
          <a:off x="35820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160400</xdr:rowOff>
    </xdr:from>
    <xdr:ext cx="405111" cy="259045"/>
    <xdr:sp macro="" textlink="">
      <xdr:nvSpPr>
        <xdr:cNvPr id="192" name="n_2aveValue【橋りょう・トンネル】&#10;有形固定資産減価償却率"/>
        <xdr:cNvSpPr txBox="1"/>
      </xdr:nvSpPr>
      <xdr:spPr>
        <a:xfrm>
          <a:off x="2705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83655</xdr:rowOff>
    </xdr:from>
    <xdr:ext cx="405111" cy="259045"/>
    <xdr:sp macro="" textlink="">
      <xdr:nvSpPr>
        <xdr:cNvPr id="193" name="n_3aveValue【橋りょう・トンネル】&#10;有形固定資産減価償却率"/>
        <xdr:cNvSpPr txBox="1"/>
      </xdr:nvSpPr>
      <xdr:spPr>
        <a:xfrm>
          <a:off x="1816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46100</xdr:rowOff>
    </xdr:from>
    <xdr:ext cx="405111" cy="259045"/>
    <xdr:sp macro="" textlink="">
      <xdr:nvSpPr>
        <xdr:cNvPr id="194" name="n_4aveValue【橋りょう・トンネル】&#10;有形固定資産減価償却率"/>
        <xdr:cNvSpPr txBox="1"/>
      </xdr:nvSpPr>
      <xdr:spPr>
        <a:xfrm>
          <a:off x="927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9270</xdr:rowOff>
    </xdr:from>
    <xdr:ext cx="405111" cy="259045"/>
    <xdr:sp macro="" textlink="">
      <xdr:nvSpPr>
        <xdr:cNvPr id="195" name="n_1mainValue【橋りょう・トンネル】&#10;有形固定資産減価償却率"/>
        <xdr:cNvSpPr txBox="1"/>
      </xdr:nvSpPr>
      <xdr:spPr>
        <a:xfrm>
          <a:off x="35820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196" name="n_2mainValue【橋りょう・トンネル】&#10;有形固定資産減価償却率"/>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115405</xdr:rowOff>
    </xdr:from>
    <xdr:ext cx="405111" cy="259045"/>
    <xdr:sp macro="" textlink="">
      <xdr:nvSpPr>
        <xdr:cNvPr id="197" name="n_3mainValue【橋りょう・トンネル】&#10;有形固定資産減価償却率"/>
        <xdr:cNvSpPr txBox="1"/>
      </xdr:nvSpPr>
      <xdr:spPr>
        <a:xfrm>
          <a:off x="1816744"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8" name="直線コネクタ 2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9" name="テキスト ボックス 20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0" name="直線コネクタ 2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1" name="テキスト ボックス 21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2" name="直線コネクタ 2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3" name="テキスト ボックス 21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4" name="直線コネクタ 2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5" name="テキスト ボックス 21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6" name="直線コネクタ 2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7" name="テキスト ボックス 21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8" name="直線コネクタ 2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9" name="テキスト ボックス 21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21" name="直線コネクタ 220"/>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22" name="【橋りょう・トンネル】&#10;一人当たり有形固定資産（償却資産）額最小値テキスト"/>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23" name="直線コネクタ 222"/>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24" name="【橋りょう・トンネル】&#10;一人当たり有形固定資産（償却資産）額最大値テキスト"/>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25" name="直線コネクタ 224"/>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28077</xdr:rowOff>
    </xdr:from>
    <xdr:ext cx="599010" cy="259045"/>
    <xdr:sp macro="" textlink="">
      <xdr:nvSpPr>
        <xdr:cNvPr id="226" name="【橋りょう・トンネル】&#10;一人当たり有形固定資産（償却資産）額平均値テキスト"/>
        <xdr:cNvSpPr txBox="1"/>
      </xdr:nvSpPr>
      <xdr:spPr>
        <a:xfrm>
          <a:off x="10515600" y="10486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27" name="フローチャート: 判断 226"/>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28" name="フローチャート: 判断 227"/>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29" name="フローチャート: 判断 228"/>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0" name="フローチャート: 判断 229"/>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31" name="フローチャート: 判断 230"/>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2" name="テキスト ボックス 2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3" name="テキスト ボックス 2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4" name="テキスト ボックス 2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5" name="テキスト ボックス 2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6" name="テキスト ボックス 2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58662</xdr:rowOff>
    </xdr:from>
    <xdr:to>
      <xdr:col>55</xdr:col>
      <xdr:colOff>50800</xdr:colOff>
      <xdr:row>63</xdr:row>
      <xdr:rowOff>160262</xdr:rowOff>
    </xdr:to>
    <xdr:sp macro="" textlink="">
      <xdr:nvSpPr>
        <xdr:cNvPr id="237" name="楕円 236"/>
        <xdr:cNvSpPr/>
      </xdr:nvSpPr>
      <xdr:spPr>
        <a:xfrm>
          <a:off x="10426700" y="1086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37089</xdr:rowOff>
    </xdr:from>
    <xdr:ext cx="599010" cy="259045"/>
    <xdr:sp macro="" textlink="">
      <xdr:nvSpPr>
        <xdr:cNvPr id="238" name="【橋りょう・トンネル】&#10;一人当たり有形固定資産（償却資産）額該当値テキスト"/>
        <xdr:cNvSpPr txBox="1"/>
      </xdr:nvSpPr>
      <xdr:spPr>
        <a:xfrm>
          <a:off x="10515600" y="108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61096</xdr:rowOff>
    </xdr:from>
    <xdr:to>
      <xdr:col>50</xdr:col>
      <xdr:colOff>165100</xdr:colOff>
      <xdr:row>63</xdr:row>
      <xdr:rowOff>162696</xdr:rowOff>
    </xdr:to>
    <xdr:sp macro="" textlink="">
      <xdr:nvSpPr>
        <xdr:cNvPr id="239" name="楕円 238"/>
        <xdr:cNvSpPr/>
      </xdr:nvSpPr>
      <xdr:spPr>
        <a:xfrm>
          <a:off x="9588500" y="108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109462</xdr:rowOff>
    </xdr:from>
    <xdr:to>
      <xdr:col>55</xdr:col>
      <xdr:colOff>0</xdr:colOff>
      <xdr:row>63</xdr:row>
      <xdr:rowOff>111896</xdr:rowOff>
    </xdr:to>
    <xdr:cxnSp macro="">
      <xdr:nvCxnSpPr>
        <xdr:cNvPr id="240" name="直線コネクタ 239"/>
        <xdr:cNvCxnSpPr/>
      </xdr:nvCxnSpPr>
      <xdr:spPr>
        <a:xfrm flipV="1">
          <a:off x="9639300" y="10910812"/>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63474</xdr:rowOff>
    </xdr:from>
    <xdr:to>
      <xdr:col>46</xdr:col>
      <xdr:colOff>38100</xdr:colOff>
      <xdr:row>63</xdr:row>
      <xdr:rowOff>165074</xdr:rowOff>
    </xdr:to>
    <xdr:sp macro="" textlink="">
      <xdr:nvSpPr>
        <xdr:cNvPr id="241" name="楕円 240"/>
        <xdr:cNvSpPr/>
      </xdr:nvSpPr>
      <xdr:spPr>
        <a:xfrm>
          <a:off x="8699500" y="1086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111896</xdr:rowOff>
    </xdr:from>
    <xdr:to>
      <xdr:col>50</xdr:col>
      <xdr:colOff>114300</xdr:colOff>
      <xdr:row>63</xdr:row>
      <xdr:rowOff>114274</xdr:rowOff>
    </xdr:to>
    <xdr:cxnSp macro="">
      <xdr:nvCxnSpPr>
        <xdr:cNvPr id="242" name="直線コネクタ 241"/>
        <xdr:cNvCxnSpPr/>
      </xdr:nvCxnSpPr>
      <xdr:spPr>
        <a:xfrm flipV="1">
          <a:off x="8750300" y="10913246"/>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66150</xdr:rowOff>
    </xdr:from>
    <xdr:to>
      <xdr:col>41</xdr:col>
      <xdr:colOff>101600</xdr:colOff>
      <xdr:row>63</xdr:row>
      <xdr:rowOff>167750</xdr:rowOff>
    </xdr:to>
    <xdr:sp macro="" textlink="">
      <xdr:nvSpPr>
        <xdr:cNvPr id="243" name="楕円 242"/>
        <xdr:cNvSpPr/>
      </xdr:nvSpPr>
      <xdr:spPr>
        <a:xfrm>
          <a:off x="7810500" y="108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114274</xdr:rowOff>
    </xdr:from>
    <xdr:to>
      <xdr:col>45</xdr:col>
      <xdr:colOff>177800</xdr:colOff>
      <xdr:row>63</xdr:row>
      <xdr:rowOff>116950</xdr:rowOff>
    </xdr:to>
    <xdr:cxnSp macro="">
      <xdr:nvCxnSpPr>
        <xdr:cNvPr id="244" name="直線コネクタ 243"/>
        <xdr:cNvCxnSpPr/>
      </xdr:nvCxnSpPr>
      <xdr:spPr>
        <a:xfrm flipV="1">
          <a:off x="7861300" y="10915624"/>
          <a:ext cx="889000" cy="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135647</xdr:rowOff>
    </xdr:from>
    <xdr:ext cx="599010" cy="259045"/>
    <xdr:sp macro="" textlink="">
      <xdr:nvSpPr>
        <xdr:cNvPr id="245" name="n_1aveValue【橋りょう・トンネル】&#10;一人当たり有形固定資産（償却資産）額"/>
        <xdr:cNvSpPr txBox="1"/>
      </xdr:nvSpPr>
      <xdr:spPr>
        <a:xfrm>
          <a:off x="93270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153728</xdr:rowOff>
    </xdr:from>
    <xdr:ext cx="599010" cy="259045"/>
    <xdr:sp macro="" textlink="">
      <xdr:nvSpPr>
        <xdr:cNvPr id="246" name="n_2aveValue【橋りょう・トンネル】&#10;一人当たり有形固定資産（償却資産）額"/>
        <xdr:cNvSpPr txBox="1"/>
      </xdr:nvSpPr>
      <xdr:spPr>
        <a:xfrm>
          <a:off x="8450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169257</xdr:rowOff>
    </xdr:from>
    <xdr:ext cx="599010" cy="259045"/>
    <xdr:sp macro="" textlink="">
      <xdr:nvSpPr>
        <xdr:cNvPr id="247" name="n_3aveValue【橋りょう・トンネル】&#10;一人当たり有形固定資産（償却資産）額"/>
        <xdr:cNvSpPr txBox="1"/>
      </xdr:nvSpPr>
      <xdr:spPr>
        <a:xfrm>
          <a:off x="7561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157798</xdr:rowOff>
    </xdr:from>
    <xdr:ext cx="599010" cy="259045"/>
    <xdr:sp macro="" textlink="">
      <xdr:nvSpPr>
        <xdr:cNvPr id="248" name="n_4aveValue【橋りょう・トンネル】&#10;一人当たり有形固定資産（償却資産）額"/>
        <xdr:cNvSpPr txBox="1"/>
      </xdr:nvSpPr>
      <xdr:spPr>
        <a:xfrm>
          <a:off x="6672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153823</xdr:rowOff>
    </xdr:from>
    <xdr:ext cx="599010" cy="259045"/>
    <xdr:sp macro="" textlink="">
      <xdr:nvSpPr>
        <xdr:cNvPr id="249" name="n_1mainValue【橋りょう・トンネル】&#10;一人当たり有形固定資産（償却資産）額"/>
        <xdr:cNvSpPr txBox="1"/>
      </xdr:nvSpPr>
      <xdr:spPr>
        <a:xfrm>
          <a:off x="9327095" y="1095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156201</xdr:rowOff>
    </xdr:from>
    <xdr:ext cx="599010" cy="259045"/>
    <xdr:sp macro="" textlink="">
      <xdr:nvSpPr>
        <xdr:cNvPr id="250" name="n_2mainValue【橋りょう・トンネル】&#10;一人当たり有形固定資産（償却資産）額"/>
        <xdr:cNvSpPr txBox="1"/>
      </xdr:nvSpPr>
      <xdr:spPr>
        <a:xfrm>
          <a:off x="8450795" y="10957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158877</xdr:rowOff>
    </xdr:from>
    <xdr:ext cx="599010" cy="259045"/>
    <xdr:sp macro="" textlink="">
      <xdr:nvSpPr>
        <xdr:cNvPr id="251" name="n_3mainValue【橋りょう・トンネル】&#10;一人当たり有形固定資産（償却資産）額"/>
        <xdr:cNvSpPr txBox="1"/>
      </xdr:nvSpPr>
      <xdr:spPr>
        <a:xfrm>
          <a:off x="7561795" y="1096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0" name="テキスト ボックス 2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1" name="直線コネクタ 2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2" name="テキスト ボックス 2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3" name="直線コネクタ 2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4" name="テキスト ボックス 2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5" name="直線コネクタ 2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6" name="テキスト ボックス 2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7" name="直線コネクタ 2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8" name="テキスト ボックス 2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9" name="直線コネクタ 2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0" name="テキスト ボックス 2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1" name="直線コネクタ 2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2" name="テキスト ボックス 2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4" name="テキスト ボックス 2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76" name="直線コネクタ 275"/>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8" name="直線コネクタ 2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79" name="【公営住宅】&#10;有形固定資産減価償却率最大値テキスト"/>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80" name="直線コネクタ 279"/>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81" name="【公営住宅】&#10;有形固定資産減価償却率平均値テキスト"/>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82" name="フローチャート: 判断 281"/>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83" name="フローチャート: 判断 282"/>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84" name="フローチャート: 判断 283"/>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85" name="フローチャート: 判断 284"/>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86" name="フローチャート: 判断 285"/>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33020</xdr:rowOff>
    </xdr:from>
    <xdr:to>
      <xdr:col>24</xdr:col>
      <xdr:colOff>114300</xdr:colOff>
      <xdr:row>81</xdr:row>
      <xdr:rowOff>134620</xdr:rowOff>
    </xdr:to>
    <xdr:sp macro="" textlink="">
      <xdr:nvSpPr>
        <xdr:cNvPr id="292" name="楕円 291"/>
        <xdr:cNvSpPr/>
      </xdr:nvSpPr>
      <xdr:spPr>
        <a:xfrm>
          <a:off x="45847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55897</xdr:rowOff>
    </xdr:from>
    <xdr:ext cx="405111" cy="259045"/>
    <xdr:sp macro="" textlink="">
      <xdr:nvSpPr>
        <xdr:cNvPr id="293" name="【公営住宅】&#10;有形固定資産減価償却率該当値テキスト"/>
        <xdr:cNvSpPr txBox="1"/>
      </xdr:nvSpPr>
      <xdr:spPr>
        <a:xfrm>
          <a:off x="4673600"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94" name="楕円 293"/>
        <xdr:cNvSpPr/>
      </xdr:nvSpPr>
      <xdr:spPr>
        <a:xfrm>
          <a:off x="3746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82</xdr:row>
      <xdr:rowOff>43814</xdr:rowOff>
    </xdr:to>
    <xdr:cxnSp macro="">
      <xdr:nvCxnSpPr>
        <xdr:cNvPr id="295" name="直線コネクタ 294"/>
        <xdr:cNvCxnSpPr/>
      </xdr:nvCxnSpPr>
      <xdr:spPr>
        <a:xfrm flipV="1">
          <a:off x="3797300" y="13971270"/>
          <a:ext cx="8382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86361</xdr:rowOff>
    </xdr:from>
    <xdr:to>
      <xdr:col>15</xdr:col>
      <xdr:colOff>101600</xdr:colOff>
      <xdr:row>83</xdr:row>
      <xdr:rowOff>16511</xdr:rowOff>
    </xdr:to>
    <xdr:sp macro="" textlink="">
      <xdr:nvSpPr>
        <xdr:cNvPr id="296" name="楕円 295"/>
        <xdr:cNvSpPr/>
      </xdr:nvSpPr>
      <xdr:spPr>
        <a:xfrm>
          <a:off x="2857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82</xdr:row>
      <xdr:rowOff>137161</xdr:rowOff>
    </xdr:to>
    <xdr:cxnSp macro="">
      <xdr:nvCxnSpPr>
        <xdr:cNvPr id="297" name="直線コネクタ 296"/>
        <xdr:cNvCxnSpPr/>
      </xdr:nvCxnSpPr>
      <xdr:spPr>
        <a:xfrm flipV="1">
          <a:off x="2908300" y="14102714"/>
          <a:ext cx="889000" cy="9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98" name="楕円 297"/>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137161</xdr:rowOff>
    </xdr:from>
    <xdr:to>
      <xdr:col>15</xdr:col>
      <xdr:colOff>50800</xdr:colOff>
      <xdr:row>83</xdr:row>
      <xdr:rowOff>7620</xdr:rowOff>
    </xdr:to>
    <xdr:cxnSp macro="">
      <xdr:nvCxnSpPr>
        <xdr:cNvPr id="299" name="直線コネクタ 298"/>
        <xdr:cNvCxnSpPr/>
      </xdr:nvCxnSpPr>
      <xdr:spPr>
        <a:xfrm flipV="1">
          <a:off x="2019300" y="141960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00" name="n_1aveValue【公営住宅】&#10;有形固定資産減価償却率"/>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166388</xdr:rowOff>
    </xdr:from>
    <xdr:ext cx="405111" cy="259045"/>
    <xdr:sp macro="" textlink="">
      <xdr:nvSpPr>
        <xdr:cNvPr id="301" name="n_2aveValue【公営住宅】&#10;有形固定資産減価償却率"/>
        <xdr:cNvSpPr txBox="1"/>
      </xdr:nvSpPr>
      <xdr:spPr>
        <a:xfrm>
          <a:off x="2705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162577</xdr:rowOff>
    </xdr:from>
    <xdr:ext cx="405111" cy="259045"/>
    <xdr:sp macro="" textlink="">
      <xdr:nvSpPr>
        <xdr:cNvPr id="302" name="n_3aveValue【公営住宅】&#10;有形固定資産減価償却率"/>
        <xdr:cNvSpPr txBox="1"/>
      </xdr:nvSpPr>
      <xdr:spPr>
        <a:xfrm>
          <a:off x="1816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4463</xdr:rowOff>
    </xdr:from>
    <xdr:ext cx="405111" cy="259045"/>
    <xdr:sp macro="" textlink="">
      <xdr:nvSpPr>
        <xdr:cNvPr id="303" name="n_4aveValue【公営住宅】&#10;有形固定資産減価償却率"/>
        <xdr:cNvSpPr txBox="1"/>
      </xdr:nvSpPr>
      <xdr:spPr>
        <a:xfrm>
          <a:off x="927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304" name="n_1mainValue【公営住宅】&#10;有形固定資産減価償却率"/>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7638</xdr:rowOff>
    </xdr:from>
    <xdr:ext cx="405111" cy="259045"/>
    <xdr:sp macro="" textlink="">
      <xdr:nvSpPr>
        <xdr:cNvPr id="305" name="n_2mainValue【公営住宅】&#10;有形固定資産減価償却率"/>
        <xdr:cNvSpPr txBox="1"/>
      </xdr:nvSpPr>
      <xdr:spPr>
        <a:xfrm>
          <a:off x="2705744"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306" name="n_3mainValue【公営住宅】&#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30" name="直線コネクタ 329"/>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31" name="【公営住宅】&#10;一人当たり面積最小値テキスト"/>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32" name="直線コネクタ 331"/>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33" name="【公営住宅】&#10;一人当たり面積最大値テキスト"/>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34" name="直線コネクタ 333"/>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35" name="【公営住宅】&#10;一人当たり面積平均値テキスト"/>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36" name="フローチャート: 判断 335"/>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37" name="フローチャート: 判断 336"/>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38" name="フローチャート: 判断 337"/>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39" name="フローチャート: 判断 338"/>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40" name="フローチャート: 判断 339"/>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168847</xdr:rowOff>
    </xdr:from>
    <xdr:to>
      <xdr:col>55</xdr:col>
      <xdr:colOff>50800</xdr:colOff>
      <xdr:row>85</xdr:row>
      <xdr:rowOff>98997</xdr:rowOff>
    </xdr:to>
    <xdr:sp macro="" textlink="">
      <xdr:nvSpPr>
        <xdr:cNvPr id="346" name="楕円 345"/>
        <xdr:cNvSpPr/>
      </xdr:nvSpPr>
      <xdr:spPr>
        <a:xfrm>
          <a:off x="10426700" y="145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147274</xdr:rowOff>
    </xdr:from>
    <xdr:ext cx="469744" cy="259045"/>
    <xdr:sp macro="" textlink="">
      <xdr:nvSpPr>
        <xdr:cNvPr id="347" name="【公営住宅】&#10;一人当たり面積該当値テキスト"/>
        <xdr:cNvSpPr txBox="1"/>
      </xdr:nvSpPr>
      <xdr:spPr>
        <a:xfrm>
          <a:off x="10515600" y="1454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1778</xdr:rowOff>
    </xdr:from>
    <xdr:to>
      <xdr:col>50</xdr:col>
      <xdr:colOff>165100</xdr:colOff>
      <xdr:row>85</xdr:row>
      <xdr:rowOff>103378</xdr:rowOff>
    </xdr:to>
    <xdr:sp macro="" textlink="">
      <xdr:nvSpPr>
        <xdr:cNvPr id="348" name="楕円 347"/>
        <xdr:cNvSpPr/>
      </xdr:nvSpPr>
      <xdr:spPr>
        <a:xfrm>
          <a:off x="9588500" y="1457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48197</xdr:rowOff>
    </xdr:from>
    <xdr:to>
      <xdr:col>55</xdr:col>
      <xdr:colOff>0</xdr:colOff>
      <xdr:row>85</xdr:row>
      <xdr:rowOff>52578</xdr:rowOff>
    </xdr:to>
    <xdr:cxnSp macro="">
      <xdr:nvCxnSpPr>
        <xdr:cNvPr id="349" name="直線コネクタ 348"/>
        <xdr:cNvCxnSpPr/>
      </xdr:nvCxnSpPr>
      <xdr:spPr>
        <a:xfrm flipV="1">
          <a:off x="9639300" y="14621447"/>
          <a:ext cx="8382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8255</xdr:rowOff>
    </xdr:from>
    <xdr:to>
      <xdr:col>46</xdr:col>
      <xdr:colOff>38100</xdr:colOff>
      <xdr:row>85</xdr:row>
      <xdr:rowOff>109855</xdr:rowOff>
    </xdr:to>
    <xdr:sp macro="" textlink="">
      <xdr:nvSpPr>
        <xdr:cNvPr id="350" name="楕円 349"/>
        <xdr:cNvSpPr/>
      </xdr:nvSpPr>
      <xdr:spPr>
        <a:xfrm>
          <a:off x="8699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52578</xdr:rowOff>
    </xdr:from>
    <xdr:to>
      <xdr:col>50</xdr:col>
      <xdr:colOff>114300</xdr:colOff>
      <xdr:row>85</xdr:row>
      <xdr:rowOff>59055</xdr:rowOff>
    </xdr:to>
    <xdr:cxnSp macro="">
      <xdr:nvCxnSpPr>
        <xdr:cNvPr id="351" name="直線コネクタ 350"/>
        <xdr:cNvCxnSpPr/>
      </xdr:nvCxnSpPr>
      <xdr:spPr>
        <a:xfrm flipV="1">
          <a:off x="8750300" y="1462582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16066</xdr:rowOff>
    </xdr:from>
    <xdr:to>
      <xdr:col>41</xdr:col>
      <xdr:colOff>101600</xdr:colOff>
      <xdr:row>85</xdr:row>
      <xdr:rowOff>117666</xdr:rowOff>
    </xdr:to>
    <xdr:sp macro="" textlink="">
      <xdr:nvSpPr>
        <xdr:cNvPr id="352" name="楕円 351"/>
        <xdr:cNvSpPr/>
      </xdr:nvSpPr>
      <xdr:spPr>
        <a:xfrm>
          <a:off x="7810500" y="145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59055</xdr:rowOff>
    </xdr:from>
    <xdr:to>
      <xdr:col>45</xdr:col>
      <xdr:colOff>177800</xdr:colOff>
      <xdr:row>85</xdr:row>
      <xdr:rowOff>66866</xdr:rowOff>
    </xdr:to>
    <xdr:cxnSp macro="">
      <xdr:nvCxnSpPr>
        <xdr:cNvPr id="353" name="直線コネクタ 352"/>
        <xdr:cNvCxnSpPr/>
      </xdr:nvCxnSpPr>
      <xdr:spPr>
        <a:xfrm flipV="1">
          <a:off x="7861300" y="14632305"/>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54" name="n_1aveValue【公営住宅】&#10;一人当たり面積"/>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55" name="n_2aveValue【公営住宅】&#10;一人当たり面積"/>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56" name="n_3aveValue【公営住宅】&#10;一人当たり面積"/>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57" name="n_4aveValue【公営住宅】&#10;一人当たり面積"/>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94505</xdr:rowOff>
    </xdr:from>
    <xdr:ext cx="469744" cy="259045"/>
    <xdr:sp macro="" textlink="">
      <xdr:nvSpPr>
        <xdr:cNvPr id="358" name="n_1mainValue【公営住宅】&#10;一人当たり面積"/>
        <xdr:cNvSpPr txBox="1"/>
      </xdr:nvSpPr>
      <xdr:spPr>
        <a:xfrm>
          <a:off x="9391727"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100982</xdr:rowOff>
    </xdr:from>
    <xdr:ext cx="469744" cy="259045"/>
    <xdr:sp macro="" textlink="">
      <xdr:nvSpPr>
        <xdr:cNvPr id="359" name="n_2mainValue【公営住宅】&#10;一人当たり面積"/>
        <xdr:cNvSpPr txBox="1"/>
      </xdr:nvSpPr>
      <xdr:spPr>
        <a:xfrm>
          <a:off x="8515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108793</xdr:rowOff>
    </xdr:from>
    <xdr:ext cx="469744" cy="259045"/>
    <xdr:sp macro="" textlink="">
      <xdr:nvSpPr>
        <xdr:cNvPr id="360" name="n_3mainValue【公営住宅】&#10;一人当たり面積"/>
        <xdr:cNvSpPr txBox="1"/>
      </xdr:nvSpPr>
      <xdr:spPr>
        <a:xfrm>
          <a:off x="7626427" y="146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2" name="直線コネクタ 37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3" name="テキスト ボックス 37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4" name="直線コネクタ 37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5" name="テキスト ボックス 37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6" name="直線コネクタ 37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7" name="テキスト ボックス 37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8" name="直線コネクタ 37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9" name="テキスト ボックス 37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0" name="直線コネクタ 37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1" name="テキスト ボックス 38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3" name="テキスト ボックス 38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107</xdr:row>
      <xdr:rowOff>81914</xdr:rowOff>
    </xdr:to>
    <xdr:cxnSp macro="">
      <xdr:nvCxnSpPr>
        <xdr:cNvPr id="385" name="直線コネクタ 384"/>
        <xdr:cNvCxnSpPr/>
      </xdr:nvCxnSpPr>
      <xdr:spPr>
        <a:xfrm flipV="1">
          <a:off x="4634865" y="171983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85741</xdr:rowOff>
    </xdr:from>
    <xdr:ext cx="405111" cy="259045"/>
    <xdr:sp macro="" textlink="">
      <xdr:nvSpPr>
        <xdr:cNvPr id="386" name="【港湾・漁港】&#10;有形固定資産減価償却率最小値テキスト"/>
        <xdr:cNvSpPr txBox="1"/>
      </xdr:nvSpPr>
      <xdr:spPr>
        <a:xfrm>
          <a:off x="4673600"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81914</xdr:rowOff>
    </xdr:from>
    <xdr:to>
      <xdr:col>24</xdr:col>
      <xdr:colOff>152400</xdr:colOff>
      <xdr:row>107</xdr:row>
      <xdr:rowOff>81914</xdr:rowOff>
    </xdr:to>
    <xdr:cxnSp macro="">
      <xdr:nvCxnSpPr>
        <xdr:cNvPr id="387" name="直線コネクタ 386"/>
        <xdr:cNvCxnSpPr/>
      </xdr:nvCxnSpPr>
      <xdr:spPr>
        <a:xfrm>
          <a:off x="4546600" y="18427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405111" cy="259045"/>
    <xdr:sp macro="" textlink="">
      <xdr:nvSpPr>
        <xdr:cNvPr id="388" name="【港湾・漁港】&#10;有形固定資産減価償却率最大値テキスト"/>
        <xdr:cNvSpPr txBox="1"/>
      </xdr:nvSpPr>
      <xdr:spPr>
        <a:xfrm>
          <a:off x="4673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89" name="直線コネクタ 388"/>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112413</xdr:rowOff>
    </xdr:from>
    <xdr:ext cx="405111" cy="259045"/>
    <xdr:sp macro="" textlink="">
      <xdr:nvSpPr>
        <xdr:cNvPr id="390" name="【港湾・漁港】&#10;有形固定資産減価償却率平均値テキスト"/>
        <xdr:cNvSpPr txBox="1"/>
      </xdr:nvSpPr>
      <xdr:spPr>
        <a:xfrm>
          <a:off x="4673600" y="17771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133986</xdr:rowOff>
    </xdr:from>
    <xdr:to>
      <xdr:col>24</xdr:col>
      <xdr:colOff>114300</xdr:colOff>
      <xdr:row>104</xdr:row>
      <xdr:rowOff>64136</xdr:rowOff>
    </xdr:to>
    <xdr:sp macro="" textlink="">
      <xdr:nvSpPr>
        <xdr:cNvPr id="391" name="フローチャート: 判断 390"/>
        <xdr:cNvSpPr/>
      </xdr:nvSpPr>
      <xdr:spPr>
        <a:xfrm>
          <a:off x="4584700" y="1779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141605</xdr:rowOff>
    </xdr:from>
    <xdr:to>
      <xdr:col>20</xdr:col>
      <xdr:colOff>38100</xdr:colOff>
      <xdr:row>104</xdr:row>
      <xdr:rowOff>71755</xdr:rowOff>
    </xdr:to>
    <xdr:sp macro="" textlink="">
      <xdr:nvSpPr>
        <xdr:cNvPr id="392" name="フローチャート: 判断 391"/>
        <xdr:cNvSpPr/>
      </xdr:nvSpPr>
      <xdr:spPr>
        <a:xfrm>
          <a:off x="3746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111125</xdr:rowOff>
    </xdr:from>
    <xdr:to>
      <xdr:col>15</xdr:col>
      <xdr:colOff>101600</xdr:colOff>
      <xdr:row>104</xdr:row>
      <xdr:rowOff>41275</xdr:rowOff>
    </xdr:to>
    <xdr:sp macro="" textlink="">
      <xdr:nvSpPr>
        <xdr:cNvPr id="393" name="フローチャート: 判断 392"/>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94" name="フローチャート: 判断 393"/>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126364</xdr:rowOff>
    </xdr:from>
    <xdr:to>
      <xdr:col>6</xdr:col>
      <xdr:colOff>38100</xdr:colOff>
      <xdr:row>103</xdr:row>
      <xdr:rowOff>56514</xdr:rowOff>
    </xdr:to>
    <xdr:sp macro="" textlink="">
      <xdr:nvSpPr>
        <xdr:cNvPr id="395" name="フローチャート: 判断 394"/>
        <xdr:cNvSpPr/>
      </xdr:nvSpPr>
      <xdr:spPr>
        <a:xfrm>
          <a:off x="1079500" y="1761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166370</xdr:rowOff>
    </xdr:from>
    <xdr:to>
      <xdr:col>24</xdr:col>
      <xdr:colOff>114300</xdr:colOff>
      <xdr:row>103</xdr:row>
      <xdr:rowOff>96520</xdr:rowOff>
    </xdr:to>
    <xdr:sp macro="" textlink="">
      <xdr:nvSpPr>
        <xdr:cNvPr id="401" name="楕円 400"/>
        <xdr:cNvSpPr/>
      </xdr:nvSpPr>
      <xdr:spPr>
        <a:xfrm>
          <a:off x="45847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17797</xdr:rowOff>
    </xdr:from>
    <xdr:ext cx="405111" cy="259045"/>
    <xdr:sp macro="" textlink="">
      <xdr:nvSpPr>
        <xdr:cNvPr id="402" name="【港湾・漁港】&#10;有形固定資産減価償却率該当値テキスト"/>
        <xdr:cNvSpPr txBox="1"/>
      </xdr:nvSpPr>
      <xdr:spPr>
        <a:xfrm>
          <a:off x="4673600"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130175</xdr:rowOff>
    </xdr:from>
    <xdr:to>
      <xdr:col>20</xdr:col>
      <xdr:colOff>38100</xdr:colOff>
      <xdr:row>103</xdr:row>
      <xdr:rowOff>60325</xdr:rowOff>
    </xdr:to>
    <xdr:sp macro="" textlink="">
      <xdr:nvSpPr>
        <xdr:cNvPr id="403" name="楕円 402"/>
        <xdr:cNvSpPr/>
      </xdr:nvSpPr>
      <xdr:spPr>
        <a:xfrm>
          <a:off x="3746500" y="1761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9525</xdr:rowOff>
    </xdr:from>
    <xdr:to>
      <xdr:col>24</xdr:col>
      <xdr:colOff>63500</xdr:colOff>
      <xdr:row>103</xdr:row>
      <xdr:rowOff>45720</xdr:rowOff>
    </xdr:to>
    <xdr:cxnSp macro="">
      <xdr:nvCxnSpPr>
        <xdr:cNvPr id="404" name="直線コネクタ 403"/>
        <xdr:cNvCxnSpPr/>
      </xdr:nvCxnSpPr>
      <xdr:spPr>
        <a:xfrm>
          <a:off x="3797300" y="176688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93980</xdr:rowOff>
    </xdr:from>
    <xdr:to>
      <xdr:col>15</xdr:col>
      <xdr:colOff>101600</xdr:colOff>
      <xdr:row>103</xdr:row>
      <xdr:rowOff>24130</xdr:rowOff>
    </xdr:to>
    <xdr:sp macro="" textlink="">
      <xdr:nvSpPr>
        <xdr:cNvPr id="405" name="楕円 404"/>
        <xdr:cNvSpPr/>
      </xdr:nvSpPr>
      <xdr:spPr>
        <a:xfrm>
          <a:off x="2857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144780</xdr:rowOff>
    </xdr:from>
    <xdr:to>
      <xdr:col>19</xdr:col>
      <xdr:colOff>177800</xdr:colOff>
      <xdr:row>103</xdr:row>
      <xdr:rowOff>9525</xdr:rowOff>
    </xdr:to>
    <xdr:cxnSp macro="">
      <xdr:nvCxnSpPr>
        <xdr:cNvPr id="406" name="直線コネクタ 405"/>
        <xdr:cNvCxnSpPr/>
      </xdr:nvCxnSpPr>
      <xdr:spPr>
        <a:xfrm>
          <a:off x="2908300" y="17632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55880</xdr:rowOff>
    </xdr:from>
    <xdr:to>
      <xdr:col>10</xdr:col>
      <xdr:colOff>165100</xdr:colOff>
      <xdr:row>102</xdr:row>
      <xdr:rowOff>157480</xdr:rowOff>
    </xdr:to>
    <xdr:sp macro="" textlink="">
      <xdr:nvSpPr>
        <xdr:cNvPr id="407" name="楕円 406"/>
        <xdr:cNvSpPr/>
      </xdr:nvSpPr>
      <xdr:spPr>
        <a:xfrm>
          <a:off x="1968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106680</xdr:rowOff>
    </xdr:from>
    <xdr:to>
      <xdr:col>15</xdr:col>
      <xdr:colOff>50800</xdr:colOff>
      <xdr:row>102</xdr:row>
      <xdr:rowOff>144780</xdr:rowOff>
    </xdr:to>
    <xdr:cxnSp macro="">
      <xdr:nvCxnSpPr>
        <xdr:cNvPr id="408" name="直線コネクタ 407"/>
        <xdr:cNvCxnSpPr/>
      </xdr:nvCxnSpPr>
      <xdr:spPr>
        <a:xfrm>
          <a:off x="2019300" y="17594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62882</xdr:rowOff>
    </xdr:from>
    <xdr:ext cx="405111" cy="259045"/>
    <xdr:sp macro="" textlink="">
      <xdr:nvSpPr>
        <xdr:cNvPr id="409" name="n_1aveValue【港湾・漁港】&#10;有形固定資産減価償却率"/>
        <xdr:cNvSpPr txBox="1"/>
      </xdr:nvSpPr>
      <xdr:spPr>
        <a:xfrm>
          <a:off x="35820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32402</xdr:rowOff>
    </xdr:from>
    <xdr:ext cx="405111" cy="259045"/>
    <xdr:sp macro="" textlink="">
      <xdr:nvSpPr>
        <xdr:cNvPr id="410" name="n_2aveValue【港湾・漁港】&#10;有形固定資産減価償却率"/>
        <xdr:cNvSpPr txBox="1"/>
      </xdr:nvSpPr>
      <xdr:spPr>
        <a:xfrm>
          <a:off x="2705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11" name="n_3aveValue【港湾・漁港】&#10;有形固定資産減価償却率"/>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73041</xdr:rowOff>
    </xdr:from>
    <xdr:ext cx="405111" cy="259045"/>
    <xdr:sp macro="" textlink="">
      <xdr:nvSpPr>
        <xdr:cNvPr id="412" name="n_4aveValue【港湾・漁港】&#10;有形固定資産減価償却率"/>
        <xdr:cNvSpPr txBox="1"/>
      </xdr:nvSpPr>
      <xdr:spPr>
        <a:xfrm>
          <a:off x="927744" y="1738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76852</xdr:rowOff>
    </xdr:from>
    <xdr:ext cx="405111" cy="259045"/>
    <xdr:sp macro="" textlink="">
      <xdr:nvSpPr>
        <xdr:cNvPr id="413" name="n_1mainValue【港湾・漁港】&#10;有形固定資産減価償却率"/>
        <xdr:cNvSpPr txBox="1"/>
      </xdr:nvSpPr>
      <xdr:spPr>
        <a:xfrm>
          <a:off x="3582044" y="1739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40657</xdr:rowOff>
    </xdr:from>
    <xdr:ext cx="405111" cy="259045"/>
    <xdr:sp macro="" textlink="">
      <xdr:nvSpPr>
        <xdr:cNvPr id="414" name="n_2mainValue【港湾・漁港】&#10;有形固定資産減価償却率"/>
        <xdr:cNvSpPr txBox="1"/>
      </xdr:nvSpPr>
      <xdr:spPr>
        <a:xfrm>
          <a:off x="27057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2557</xdr:rowOff>
    </xdr:from>
    <xdr:ext cx="405111" cy="259045"/>
    <xdr:sp macro="" textlink="">
      <xdr:nvSpPr>
        <xdr:cNvPr id="415" name="n_3mainValue【港湾・漁港】&#10;有形固定資産減価償却率"/>
        <xdr:cNvSpPr txBox="1"/>
      </xdr:nvSpPr>
      <xdr:spPr>
        <a:xfrm>
          <a:off x="18167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6" name="直線コネクタ 42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27" name="テキスト ボックス 42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28" name="直線コネクタ 42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29" name="テキスト ボックス 42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0" name="直線コネクタ 42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31" name="テキスト ボックス 43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2" name="直線コネクタ 43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33" name="テキスト ボックス 43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5" name="テキスト ボックス 43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48964</xdr:rowOff>
    </xdr:from>
    <xdr:to>
      <xdr:col>54</xdr:col>
      <xdr:colOff>189865</xdr:colOff>
      <xdr:row>108</xdr:row>
      <xdr:rowOff>76129</xdr:rowOff>
    </xdr:to>
    <xdr:cxnSp macro="">
      <xdr:nvCxnSpPr>
        <xdr:cNvPr id="437" name="直線コネクタ 436"/>
        <xdr:cNvCxnSpPr/>
      </xdr:nvCxnSpPr>
      <xdr:spPr>
        <a:xfrm flipV="1">
          <a:off x="10476865" y="17536864"/>
          <a:ext cx="0" cy="105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79956</xdr:rowOff>
    </xdr:from>
    <xdr:ext cx="378565" cy="259045"/>
    <xdr:sp macro="" textlink="">
      <xdr:nvSpPr>
        <xdr:cNvPr id="438" name="【港湾・漁港】&#10;一人当たり有形固定資産（償却資産）額最小値テキスト"/>
        <xdr:cNvSpPr txBox="1"/>
      </xdr:nvSpPr>
      <xdr:spPr>
        <a:xfrm>
          <a:off x="10515600" y="18596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76129</xdr:rowOff>
    </xdr:from>
    <xdr:to>
      <xdr:col>55</xdr:col>
      <xdr:colOff>88900</xdr:colOff>
      <xdr:row>108</xdr:row>
      <xdr:rowOff>76129</xdr:rowOff>
    </xdr:to>
    <xdr:cxnSp macro="">
      <xdr:nvCxnSpPr>
        <xdr:cNvPr id="439" name="直線コネクタ 438"/>
        <xdr:cNvCxnSpPr/>
      </xdr:nvCxnSpPr>
      <xdr:spPr>
        <a:xfrm>
          <a:off x="10388600" y="1859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167091</xdr:rowOff>
    </xdr:from>
    <xdr:ext cx="690189" cy="259045"/>
    <xdr:sp macro="" textlink="">
      <xdr:nvSpPr>
        <xdr:cNvPr id="440" name="【港湾・漁港】&#10;一人当たり有形固定資産（償却資産）額最大値テキスト"/>
        <xdr:cNvSpPr txBox="1"/>
      </xdr:nvSpPr>
      <xdr:spPr>
        <a:xfrm>
          <a:off x="10515600" y="17312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48964</xdr:rowOff>
    </xdr:from>
    <xdr:to>
      <xdr:col>55</xdr:col>
      <xdr:colOff>88900</xdr:colOff>
      <xdr:row>102</xdr:row>
      <xdr:rowOff>48964</xdr:rowOff>
    </xdr:to>
    <xdr:cxnSp macro="">
      <xdr:nvCxnSpPr>
        <xdr:cNvPr id="441" name="直線コネクタ 440"/>
        <xdr:cNvCxnSpPr/>
      </xdr:nvCxnSpPr>
      <xdr:spPr>
        <a:xfrm>
          <a:off x="10388600" y="1753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99665</xdr:rowOff>
    </xdr:from>
    <xdr:ext cx="599010" cy="259045"/>
    <xdr:sp macro="" textlink="">
      <xdr:nvSpPr>
        <xdr:cNvPr id="442" name="【港湾・漁港】&#10;一人当たり有形固定資産（償却資産）額平均値テキスト"/>
        <xdr:cNvSpPr txBox="1"/>
      </xdr:nvSpPr>
      <xdr:spPr>
        <a:xfrm>
          <a:off x="10515600" y="182733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121238</xdr:rowOff>
    </xdr:from>
    <xdr:to>
      <xdr:col>55</xdr:col>
      <xdr:colOff>50800</xdr:colOff>
      <xdr:row>107</xdr:row>
      <xdr:rowOff>51388</xdr:rowOff>
    </xdr:to>
    <xdr:sp macro="" textlink="">
      <xdr:nvSpPr>
        <xdr:cNvPr id="443" name="フローチャート: 判断 442"/>
        <xdr:cNvSpPr/>
      </xdr:nvSpPr>
      <xdr:spPr>
        <a:xfrm>
          <a:off x="10426700" y="1829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106491</xdr:rowOff>
    </xdr:from>
    <xdr:to>
      <xdr:col>50</xdr:col>
      <xdr:colOff>165100</xdr:colOff>
      <xdr:row>107</xdr:row>
      <xdr:rowOff>36641</xdr:rowOff>
    </xdr:to>
    <xdr:sp macro="" textlink="">
      <xdr:nvSpPr>
        <xdr:cNvPr id="444" name="フローチャート: 判断 443"/>
        <xdr:cNvSpPr/>
      </xdr:nvSpPr>
      <xdr:spPr>
        <a:xfrm>
          <a:off x="9588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108950</xdr:rowOff>
    </xdr:from>
    <xdr:to>
      <xdr:col>46</xdr:col>
      <xdr:colOff>38100</xdr:colOff>
      <xdr:row>107</xdr:row>
      <xdr:rowOff>39100</xdr:rowOff>
    </xdr:to>
    <xdr:sp macro="" textlink="">
      <xdr:nvSpPr>
        <xdr:cNvPr id="445" name="フローチャート: 判断 444"/>
        <xdr:cNvSpPr/>
      </xdr:nvSpPr>
      <xdr:spPr>
        <a:xfrm>
          <a:off x="8699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106553</xdr:rowOff>
    </xdr:from>
    <xdr:to>
      <xdr:col>41</xdr:col>
      <xdr:colOff>101600</xdr:colOff>
      <xdr:row>107</xdr:row>
      <xdr:rowOff>36703</xdr:rowOff>
    </xdr:to>
    <xdr:sp macro="" textlink="">
      <xdr:nvSpPr>
        <xdr:cNvPr id="446" name="フローチャート: 判断 445"/>
        <xdr:cNvSpPr/>
      </xdr:nvSpPr>
      <xdr:spPr>
        <a:xfrm>
          <a:off x="7810500" y="1828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85565</xdr:rowOff>
    </xdr:from>
    <xdr:to>
      <xdr:col>36</xdr:col>
      <xdr:colOff>165100</xdr:colOff>
      <xdr:row>108</xdr:row>
      <xdr:rowOff>15715</xdr:rowOff>
    </xdr:to>
    <xdr:sp macro="" textlink="">
      <xdr:nvSpPr>
        <xdr:cNvPr id="447" name="フローチャート: 判断 446"/>
        <xdr:cNvSpPr/>
      </xdr:nvSpPr>
      <xdr:spPr>
        <a:xfrm>
          <a:off x="6921500" y="1843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88950</xdr:rowOff>
    </xdr:from>
    <xdr:to>
      <xdr:col>55</xdr:col>
      <xdr:colOff>50800</xdr:colOff>
      <xdr:row>107</xdr:row>
      <xdr:rowOff>19100</xdr:rowOff>
    </xdr:to>
    <xdr:sp macro="" textlink="">
      <xdr:nvSpPr>
        <xdr:cNvPr id="453" name="楕円 452"/>
        <xdr:cNvSpPr/>
      </xdr:nvSpPr>
      <xdr:spPr>
        <a:xfrm>
          <a:off x="10426700" y="182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111827</xdr:rowOff>
    </xdr:from>
    <xdr:ext cx="599010" cy="259045"/>
    <xdr:sp macro="" textlink="">
      <xdr:nvSpPr>
        <xdr:cNvPr id="454" name="【港湾・漁港】&#10;一人当たり有形固定資産（償却資産）額該当値テキスト"/>
        <xdr:cNvSpPr txBox="1"/>
      </xdr:nvSpPr>
      <xdr:spPr>
        <a:xfrm>
          <a:off x="10515600" y="18114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94239</xdr:rowOff>
    </xdr:from>
    <xdr:to>
      <xdr:col>50</xdr:col>
      <xdr:colOff>165100</xdr:colOff>
      <xdr:row>107</xdr:row>
      <xdr:rowOff>24389</xdr:rowOff>
    </xdr:to>
    <xdr:sp macro="" textlink="">
      <xdr:nvSpPr>
        <xdr:cNvPr id="455" name="楕円 454"/>
        <xdr:cNvSpPr/>
      </xdr:nvSpPr>
      <xdr:spPr>
        <a:xfrm>
          <a:off x="9588500" y="182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139750</xdr:rowOff>
    </xdr:from>
    <xdr:to>
      <xdr:col>55</xdr:col>
      <xdr:colOff>0</xdr:colOff>
      <xdr:row>106</xdr:row>
      <xdr:rowOff>145039</xdr:rowOff>
    </xdr:to>
    <xdr:cxnSp macro="">
      <xdr:nvCxnSpPr>
        <xdr:cNvPr id="456" name="直線コネクタ 455"/>
        <xdr:cNvCxnSpPr/>
      </xdr:nvCxnSpPr>
      <xdr:spPr>
        <a:xfrm flipV="1">
          <a:off x="9639300" y="18313450"/>
          <a:ext cx="838200" cy="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99924</xdr:rowOff>
    </xdr:from>
    <xdr:to>
      <xdr:col>46</xdr:col>
      <xdr:colOff>38100</xdr:colOff>
      <xdr:row>107</xdr:row>
      <xdr:rowOff>30074</xdr:rowOff>
    </xdr:to>
    <xdr:sp macro="" textlink="">
      <xdr:nvSpPr>
        <xdr:cNvPr id="457" name="楕円 456"/>
        <xdr:cNvSpPr/>
      </xdr:nvSpPr>
      <xdr:spPr>
        <a:xfrm>
          <a:off x="86995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145039</xdr:rowOff>
    </xdr:from>
    <xdr:to>
      <xdr:col>50</xdr:col>
      <xdr:colOff>114300</xdr:colOff>
      <xdr:row>106</xdr:row>
      <xdr:rowOff>150724</xdr:rowOff>
    </xdr:to>
    <xdr:cxnSp macro="">
      <xdr:nvCxnSpPr>
        <xdr:cNvPr id="458" name="直線コネクタ 457"/>
        <xdr:cNvCxnSpPr/>
      </xdr:nvCxnSpPr>
      <xdr:spPr>
        <a:xfrm flipV="1">
          <a:off x="8750300" y="18318739"/>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116455</xdr:rowOff>
    </xdr:from>
    <xdr:to>
      <xdr:col>41</xdr:col>
      <xdr:colOff>101600</xdr:colOff>
      <xdr:row>107</xdr:row>
      <xdr:rowOff>46605</xdr:rowOff>
    </xdr:to>
    <xdr:sp macro="" textlink="">
      <xdr:nvSpPr>
        <xdr:cNvPr id="459" name="楕円 458"/>
        <xdr:cNvSpPr/>
      </xdr:nvSpPr>
      <xdr:spPr>
        <a:xfrm>
          <a:off x="7810500" y="1829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150724</xdr:rowOff>
    </xdr:from>
    <xdr:to>
      <xdr:col>45</xdr:col>
      <xdr:colOff>177800</xdr:colOff>
      <xdr:row>106</xdr:row>
      <xdr:rowOff>167255</xdr:rowOff>
    </xdr:to>
    <xdr:cxnSp macro="">
      <xdr:nvCxnSpPr>
        <xdr:cNvPr id="460" name="直線コネクタ 459"/>
        <xdr:cNvCxnSpPr/>
      </xdr:nvCxnSpPr>
      <xdr:spPr>
        <a:xfrm flipV="1">
          <a:off x="7861300" y="18324424"/>
          <a:ext cx="889000" cy="1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27768</xdr:rowOff>
    </xdr:from>
    <xdr:ext cx="599010" cy="259045"/>
    <xdr:sp macro="" textlink="">
      <xdr:nvSpPr>
        <xdr:cNvPr id="461" name="n_1aveValue【港湾・漁港】&#10;一人当たり有形固定資産（償却資産）額"/>
        <xdr:cNvSpPr txBox="1"/>
      </xdr:nvSpPr>
      <xdr:spPr>
        <a:xfrm>
          <a:off x="9327095" y="1837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30227</xdr:rowOff>
    </xdr:from>
    <xdr:ext cx="599010" cy="259045"/>
    <xdr:sp macro="" textlink="">
      <xdr:nvSpPr>
        <xdr:cNvPr id="462" name="n_2aveValue【港湾・漁港】&#10;一人当たり有形固定資産（償却資産）額"/>
        <xdr:cNvSpPr txBox="1"/>
      </xdr:nvSpPr>
      <xdr:spPr>
        <a:xfrm>
          <a:off x="8450795" y="1837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53230</xdr:rowOff>
    </xdr:from>
    <xdr:ext cx="599010" cy="259045"/>
    <xdr:sp macro="" textlink="">
      <xdr:nvSpPr>
        <xdr:cNvPr id="463" name="n_3aveValue【港湾・漁港】&#10;一人当たり有形固定資産（償却資産）額"/>
        <xdr:cNvSpPr txBox="1"/>
      </xdr:nvSpPr>
      <xdr:spPr>
        <a:xfrm>
          <a:off x="7561795" y="1805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32242</xdr:rowOff>
    </xdr:from>
    <xdr:ext cx="599010" cy="259045"/>
    <xdr:sp macro="" textlink="">
      <xdr:nvSpPr>
        <xdr:cNvPr id="464" name="n_4aveValue【港湾・漁港】&#10;一人当たり有形固定資産（償却資産）額"/>
        <xdr:cNvSpPr txBox="1"/>
      </xdr:nvSpPr>
      <xdr:spPr>
        <a:xfrm>
          <a:off x="6672795" y="1820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40916</xdr:rowOff>
    </xdr:from>
    <xdr:ext cx="599010" cy="259045"/>
    <xdr:sp macro="" textlink="">
      <xdr:nvSpPr>
        <xdr:cNvPr id="465" name="n_1mainValue【港湾・漁港】&#10;一人当たり有形固定資産（償却資産）額"/>
        <xdr:cNvSpPr txBox="1"/>
      </xdr:nvSpPr>
      <xdr:spPr>
        <a:xfrm>
          <a:off x="9327095" y="18043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46601</xdr:rowOff>
    </xdr:from>
    <xdr:ext cx="599010" cy="259045"/>
    <xdr:sp macro="" textlink="">
      <xdr:nvSpPr>
        <xdr:cNvPr id="466" name="n_2mainValue【港湾・漁港】&#10;一人当たり有形固定資産（償却資産）額"/>
        <xdr:cNvSpPr txBox="1"/>
      </xdr:nvSpPr>
      <xdr:spPr>
        <a:xfrm>
          <a:off x="8450795" y="18048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37732</xdr:rowOff>
    </xdr:from>
    <xdr:ext cx="599010" cy="259045"/>
    <xdr:sp macro="" textlink="">
      <xdr:nvSpPr>
        <xdr:cNvPr id="467" name="n_3mainValue【港湾・漁港】&#10;一人当たり有形固定資産（償却資産）額"/>
        <xdr:cNvSpPr txBox="1"/>
      </xdr:nvSpPr>
      <xdr:spPr>
        <a:xfrm>
          <a:off x="7561795" y="183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92" name="直線コネクタ 491"/>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4" name="直線コネクタ 49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95" name="【認定こども園・幼稚園・保育所】&#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96" name="直線コネクタ 49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97" name="【認定こども園・幼稚園・保育所】&#10;有形固定資産減価償却率平均値テキスト"/>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98" name="フローチャート: 判断 497"/>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99" name="フローチャート: 判断 498"/>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500" name="フローチャート: 判断 499"/>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501" name="フローチャート: 判断 500"/>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502" name="フローチャート: 判断 501"/>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116840</xdr:rowOff>
    </xdr:from>
    <xdr:to>
      <xdr:col>85</xdr:col>
      <xdr:colOff>177800</xdr:colOff>
      <xdr:row>35</xdr:row>
      <xdr:rowOff>46990</xdr:rowOff>
    </xdr:to>
    <xdr:sp macro="" textlink="">
      <xdr:nvSpPr>
        <xdr:cNvPr id="508" name="楕円 507"/>
        <xdr:cNvSpPr/>
      </xdr:nvSpPr>
      <xdr:spPr>
        <a:xfrm>
          <a:off x="162687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139717</xdr:rowOff>
    </xdr:from>
    <xdr:ext cx="405111" cy="259045"/>
    <xdr:sp macro="" textlink="">
      <xdr:nvSpPr>
        <xdr:cNvPr id="509" name="【認定こども園・幼稚園・保育所】&#10;有形固定資産減価償却率該当値テキスト"/>
        <xdr:cNvSpPr txBox="1"/>
      </xdr:nvSpPr>
      <xdr:spPr>
        <a:xfrm>
          <a:off x="16357600"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153035</xdr:rowOff>
    </xdr:from>
    <xdr:to>
      <xdr:col>81</xdr:col>
      <xdr:colOff>101600</xdr:colOff>
      <xdr:row>40</xdr:row>
      <xdr:rowOff>83185</xdr:rowOff>
    </xdr:to>
    <xdr:sp macro="" textlink="">
      <xdr:nvSpPr>
        <xdr:cNvPr id="510" name="楕円 509"/>
        <xdr:cNvSpPr/>
      </xdr:nvSpPr>
      <xdr:spPr>
        <a:xfrm>
          <a:off x="15430500" y="68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167640</xdr:rowOff>
    </xdr:from>
    <xdr:to>
      <xdr:col>85</xdr:col>
      <xdr:colOff>127000</xdr:colOff>
      <xdr:row>40</xdr:row>
      <xdr:rowOff>32385</xdr:rowOff>
    </xdr:to>
    <xdr:cxnSp macro="">
      <xdr:nvCxnSpPr>
        <xdr:cNvPr id="511" name="直線コネクタ 510"/>
        <xdr:cNvCxnSpPr/>
      </xdr:nvCxnSpPr>
      <xdr:spPr>
        <a:xfrm flipV="1">
          <a:off x="15481300" y="5996940"/>
          <a:ext cx="838200" cy="89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76835</xdr:rowOff>
    </xdr:from>
    <xdr:to>
      <xdr:col>76</xdr:col>
      <xdr:colOff>165100</xdr:colOff>
      <xdr:row>41</xdr:row>
      <xdr:rowOff>6985</xdr:rowOff>
    </xdr:to>
    <xdr:sp macro="" textlink="">
      <xdr:nvSpPr>
        <xdr:cNvPr id="512" name="楕円 511"/>
        <xdr:cNvSpPr/>
      </xdr:nvSpPr>
      <xdr:spPr>
        <a:xfrm>
          <a:off x="14541500" y="6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32385</xdr:rowOff>
    </xdr:from>
    <xdr:to>
      <xdr:col>81</xdr:col>
      <xdr:colOff>50800</xdr:colOff>
      <xdr:row>40</xdr:row>
      <xdr:rowOff>127635</xdr:rowOff>
    </xdr:to>
    <xdr:cxnSp macro="">
      <xdr:nvCxnSpPr>
        <xdr:cNvPr id="513" name="直線コネクタ 512"/>
        <xdr:cNvCxnSpPr/>
      </xdr:nvCxnSpPr>
      <xdr:spPr>
        <a:xfrm flipV="1">
          <a:off x="14592300" y="689038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38735</xdr:rowOff>
    </xdr:from>
    <xdr:to>
      <xdr:col>72</xdr:col>
      <xdr:colOff>38100</xdr:colOff>
      <xdr:row>40</xdr:row>
      <xdr:rowOff>140335</xdr:rowOff>
    </xdr:to>
    <xdr:sp macro="" textlink="">
      <xdr:nvSpPr>
        <xdr:cNvPr id="514" name="楕円 513"/>
        <xdr:cNvSpPr/>
      </xdr:nvSpPr>
      <xdr:spPr>
        <a:xfrm>
          <a:off x="13652500" y="68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89535</xdr:rowOff>
    </xdr:from>
    <xdr:to>
      <xdr:col>76</xdr:col>
      <xdr:colOff>114300</xdr:colOff>
      <xdr:row>40</xdr:row>
      <xdr:rowOff>127635</xdr:rowOff>
    </xdr:to>
    <xdr:cxnSp macro="">
      <xdr:nvCxnSpPr>
        <xdr:cNvPr id="515" name="直線コネクタ 514"/>
        <xdr:cNvCxnSpPr/>
      </xdr:nvCxnSpPr>
      <xdr:spPr>
        <a:xfrm>
          <a:off x="13703300" y="69475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16"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517" name="n_2aveValue【認定こども園・幼稚園・保育所】&#10;有形固定資産減価償却率"/>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518"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71137</xdr:rowOff>
    </xdr:from>
    <xdr:ext cx="405111" cy="259045"/>
    <xdr:sp macro="" textlink="">
      <xdr:nvSpPr>
        <xdr:cNvPr id="519" name="n_4aveValue【認定こども園・幼稚園・保育所】&#10;有形固定資産減価償却率"/>
        <xdr:cNvSpPr txBox="1"/>
      </xdr:nvSpPr>
      <xdr:spPr>
        <a:xfrm>
          <a:off x="12611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74312</xdr:rowOff>
    </xdr:from>
    <xdr:ext cx="405111" cy="259045"/>
    <xdr:sp macro="" textlink="">
      <xdr:nvSpPr>
        <xdr:cNvPr id="520" name="n_1mainValue【認定こども園・幼稚園・保育所】&#10;有形固定資産減価償却率"/>
        <xdr:cNvSpPr txBox="1"/>
      </xdr:nvSpPr>
      <xdr:spPr>
        <a:xfrm>
          <a:off x="15266044" y="693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169562</xdr:rowOff>
    </xdr:from>
    <xdr:ext cx="405111" cy="259045"/>
    <xdr:sp macro="" textlink="">
      <xdr:nvSpPr>
        <xdr:cNvPr id="521" name="n_2mainValue【認定こども園・幼稚園・保育所】&#10;有形固定資産減価償却率"/>
        <xdr:cNvSpPr txBox="1"/>
      </xdr:nvSpPr>
      <xdr:spPr>
        <a:xfrm>
          <a:off x="14389744"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131462</xdr:rowOff>
    </xdr:from>
    <xdr:ext cx="405111" cy="259045"/>
    <xdr:sp macro="" textlink="">
      <xdr:nvSpPr>
        <xdr:cNvPr id="522" name="n_3mainValue【認定こども園・幼稚園・保育所】&#10;有形固定資産減価償却率"/>
        <xdr:cNvSpPr txBox="1"/>
      </xdr:nvSpPr>
      <xdr:spPr>
        <a:xfrm>
          <a:off x="13500744" y="698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3" name="直線コネクタ 53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4" name="テキスト ボックス 53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5" name="直線コネクタ 53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6" name="テキスト ボックス 53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7" name="直線コネクタ 53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8" name="テキスト ボックス 53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9" name="直線コネクタ 53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0" name="テキスト ボックス 53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2" name="テキスト ボックス 5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544" name="直線コネクタ 543"/>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545"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546" name="直線コネクタ 545"/>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547" name="【認定こども園・幼稚園・保育所】&#10;一人当たり面積最大値テキスト"/>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548" name="直線コネクタ 547"/>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92981</xdr:rowOff>
    </xdr:from>
    <xdr:ext cx="469744" cy="259045"/>
    <xdr:sp macro="" textlink="">
      <xdr:nvSpPr>
        <xdr:cNvPr id="549" name="【認定こども園・幼稚園・保育所】&#10;一人当たり面積平均値テキスト"/>
        <xdr:cNvSpPr txBox="1"/>
      </xdr:nvSpPr>
      <xdr:spPr>
        <a:xfrm>
          <a:off x="22199600" y="6608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550" name="フローチャート: 判断 549"/>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551" name="フローチャート: 判断 550"/>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552" name="フローチャート: 判断 551"/>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553" name="フローチャート: 判断 552"/>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554" name="フローチャート: 判断 553"/>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64262</xdr:rowOff>
    </xdr:from>
    <xdr:to>
      <xdr:col>116</xdr:col>
      <xdr:colOff>114300</xdr:colOff>
      <xdr:row>34</xdr:row>
      <xdr:rowOff>165862</xdr:rowOff>
    </xdr:to>
    <xdr:sp macro="" textlink="">
      <xdr:nvSpPr>
        <xdr:cNvPr id="560" name="楕円 559"/>
        <xdr:cNvSpPr/>
      </xdr:nvSpPr>
      <xdr:spPr>
        <a:xfrm>
          <a:off x="221107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17289</xdr:rowOff>
    </xdr:from>
    <xdr:ext cx="469744" cy="259045"/>
    <xdr:sp macro="" textlink="">
      <xdr:nvSpPr>
        <xdr:cNvPr id="561" name="【認定こども園・幼稚園・保育所】&#10;一人当たり面積該当値テキスト"/>
        <xdr:cNvSpPr txBox="1"/>
      </xdr:nvSpPr>
      <xdr:spPr>
        <a:xfrm>
          <a:off x="22199600" y="584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39116</xdr:rowOff>
    </xdr:from>
    <xdr:to>
      <xdr:col>112</xdr:col>
      <xdr:colOff>38100</xdr:colOff>
      <xdr:row>36</xdr:row>
      <xdr:rowOff>140716</xdr:rowOff>
    </xdr:to>
    <xdr:sp macro="" textlink="">
      <xdr:nvSpPr>
        <xdr:cNvPr id="562" name="楕円 561"/>
        <xdr:cNvSpPr/>
      </xdr:nvSpPr>
      <xdr:spPr>
        <a:xfrm>
          <a:off x="21272500" y="62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115062</xdr:rowOff>
    </xdr:from>
    <xdr:to>
      <xdr:col>116</xdr:col>
      <xdr:colOff>63500</xdr:colOff>
      <xdr:row>36</xdr:row>
      <xdr:rowOff>89916</xdr:rowOff>
    </xdr:to>
    <xdr:cxnSp macro="">
      <xdr:nvCxnSpPr>
        <xdr:cNvPr id="563" name="直線コネクタ 562"/>
        <xdr:cNvCxnSpPr/>
      </xdr:nvCxnSpPr>
      <xdr:spPr>
        <a:xfrm flipV="1">
          <a:off x="21323300" y="5944362"/>
          <a:ext cx="838200" cy="3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75692</xdr:rowOff>
    </xdr:from>
    <xdr:to>
      <xdr:col>107</xdr:col>
      <xdr:colOff>101600</xdr:colOff>
      <xdr:row>37</xdr:row>
      <xdr:rowOff>5842</xdr:rowOff>
    </xdr:to>
    <xdr:sp macro="" textlink="">
      <xdr:nvSpPr>
        <xdr:cNvPr id="564" name="楕円 563"/>
        <xdr:cNvSpPr/>
      </xdr:nvSpPr>
      <xdr:spPr>
        <a:xfrm>
          <a:off x="20383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89916</xdr:rowOff>
    </xdr:from>
    <xdr:to>
      <xdr:col>111</xdr:col>
      <xdr:colOff>177800</xdr:colOff>
      <xdr:row>36</xdr:row>
      <xdr:rowOff>126492</xdr:rowOff>
    </xdr:to>
    <xdr:cxnSp macro="">
      <xdr:nvCxnSpPr>
        <xdr:cNvPr id="565" name="直線コネクタ 564"/>
        <xdr:cNvCxnSpPr/>
      </xdr:nvCxnSpPr>
      <xdr:spPr>
        <a:xfrm flipV="1">
          <a:off x="20434300" y="62621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93980</xdr:rowOff>
    </xdr:from>
    <xdr:to>
      <xdr:col>102</xdr:col>
      <xdr:colOff>165100</xdr:colOff>
      <xdr:row>37</xdr:row>
      <xdr:rowOff>24130</xdr:rowOff>
    </xdr:to>
    <xdr:sp macro="" textlink="">
      <xdr:nvSpPr>
        <xdr:cNvPr id="566" name="楕円 565"/>
        <xdr:cNvSpPr/>
      </xdr:nvSpPr>
      <xdr:spPr>
        <a:xfrm>
          <a:off x="19494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126492</xdr:rowOff>
    </xdr:from>
    <xdr:to>
      <xdr:col>107</xdr:col>
      <xdr:colOff>50800</xdr:colOff>
      <xdr:row>36</xdr:row>
      <xdr:rowOff>144780</xdr:rowOff>
    </xdr:to>
    <xdr:cxnSp macro="">
      <xdr:nvCxnSpPr>
        <xdr:cNvPr id="567" name="直線コネクタ 566"/>
        <xdr:cNvCxnSpPr/>
      </xdr:nvCxnSpPr>
      <xdr:spPr>
        <a:xfrm flipV="1">
          <a:off x="19545300" y="6298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10685</xdr:rowOff>
    </xdr:from>
    <xdr:ext cx="469744" cy="259045"/>
    <xdr:sp macro="" textlink="">
      <xdr:nvSpPr>
        <xdr:cNvPr id="568" name="n_1aveValue【認定こども園・幼稚園・保育所】&#10;一人当たり面積"/>
        <xdr:cNvSpPr txBox="1"/>
      </xdr:nvSpPr>
      <xdr:spPr>
        <a:xfrm>
          <a:off x="21075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22115</xdr:rowOff>
    </xdr:from>
    <xdr:ext cx="469744" cy="259045"/>
    <xdr:sp macro="" textlink="">
      <xdr:nvSpPr>
        <xdr:cNvPr id="569" name="n_2aveValue【認定こども園・幼稚園・保育所】&#10;一人当たり面積"/>
        <xdr:cNvSpPr txBox="1"/>
      </xdr:nvSpPr>
      <xdr:spPr>
        <a:xfrm>
          <a:off x="20199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17543</xdr:rowOff>
    </xdr:from>
    <xdr:ext cx="469744" cy="259045"/>
    <xdr:sp macro="" textlink="">
      <xdr:nvSpPr>
        <xdr:cNvPr id="570" name="n_3aveValue【認定こども園・幼稚園・保育所】&#10;一人当たり面積"/>
        <xdr:cNvSpPr txBox="1"/>
      </xdr:nvSpPr>
      <xdr:spPr>
        <a:xfrm>
          <a:off x="19310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71" name="n_4aveValue【認定こども園・幼稚園・保育所】&#10;一人当たり面積"/>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157243</xdr:rowOff>
    </xdr:from>
    <xdr:ext cx="469744" cy="259045"/>
    <xdr:sp macro="" textlink="">
      <xdr:nvSpPr>
        <xdr:cNvPr id="572" name="n_1mainValue【認定こども園・幼稚園・保育所】&#10;一人当たり面積"/>
        <xdr:cNvSpPr txBox="1"/>
      </xdr:nvSpPr>
      <xdr:spPr>
        <a:xfrm>
          <a:off x="21075727" y="598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22369</xdr:rowOff>
    </xdr:from>
    <xdr:ext cx="469744" cy="259045"/>
    <xdr:sp macro="" textlink="">
      <xdr:nvSpPr>
        <xdr:cNvPr id="573" name="n_2mainValue【認定こども園・幼稚園・保育所】&#10;一人当たり面積"/>
        <xdr:cNvSpPr txBox="1"/>
      </xdr:nvSpPr>
      <xdr:spPr>
        <a:xfrm>
          <a:off x="20199427"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40657</xdr:rowOff>
    </xdr:from>
    <xdr:ext cx="469744" cy="259045"/>
    <xdr:sp macro="" textlink="">
      <xdr:nvSpPr>
        <xdr:cNvPr id="574" name="n_3mainValue【認定こども園・幼稚園・保育所】&#10;一人当たり面積"/>
        <xdr:cNvSpPr txBox="1"/>
      </xdr:nvSpPr>
      <xdr:spPr>
        <a:xfrm>
          <a:off x="19310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600" name="直線コネクタ 599"/>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601" name="【学校施設】&#10;有形固定資産減価償却率最小値テキスト"/>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602" name="直線コネクタ 601"/>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603" name="【学校施設】&#10;有形固定資産減価償却率最大値テキスト"/>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604" name="直線コネクタ 603"/>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167657</xdr:rowOff>
    </xdr:from>
    <xdr:ext cx="405111" cy="259045"/>
    <xdr:sp macro="" textlink="">
      <xdr:nvSpPr>
        <xdr:cNvPr id="605" name="【学校施設】&#10;有形固定資産減価償却率平均値テキスト"/>
        <xdr:cNvSpPr txBox="1"/>
      </xdr:nvSpPr>
      <xdr:spPr>
        <a:xfrm>
          <a:off x="16357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606" name="フローチャート: 判断 605"/>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607" name="フローチャート: 判断 606"/>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08" name="フローチャート: 判断 607"/>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609" name="フローチャート: 判断 608"/>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610" name="フローチャート: 判断 609"/>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127181</xdr:rowOff>
    </xdr:from>
    <xdr:to>
      <xdr:col>85</xdr:col>
      <xdr:colOff>177800</xdr:colOff>
      <xdr:row>58</xdr:row>
      <xdr:rowOff>57331</xdr:rowOff>
    </xdr:to>
    <xdr:sp macro="" textlink="">
      <xdr:nvSpPr>
        <xdr:cNvPr id="616" name="楕円 615"/>
        <xdr:cNvSpPr/>
      </xdr:nvSpPr>
      <xdr:spPr>
        <a:xfrm>
          <a:off x="162687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150058</xdr:rowOff>
    </xdr:from>
    <xdr:ext cx="405111" cy="259045"/>
    <xdr:sp macro="" textlink="">
      <xdr:nvSpPr>
        <xdr:cNvPr id="617" name="【学校施設】&#10;有形固定資産減価償却率該当値テキスト"/>
        <xdr:cNvSpPr txBox="1"/>
      </xdr:nvSpPr>
      <xdr:spPr>
        <a:xfrm>
          <a:off x="16357600" y="975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96157</xdr:rowOff>
    </xdr:from>
    <xdr:to>
      <xdr:col>81</xdr:col>
      <xdr:colOff>101600</xdr:colOff>
      <xdr:row>58</xdr:row>
      <xdr:rowOff>26307</xdr:rowOff>
    </xdr:to>
    <xdr:sp macro="" textlink="">
      <xdr:nvSpPr>
        <xdr:cNvPr id="618" name="楕円 617"/>
        <xdr:cNvSpPr/>
      </xdr:nvSpPr>
      <xdr:spPr>
        <a:xfrm>
          <a:off x="15430500" y="986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146957</xdr:rowOff>
    </xdr:from>
    <xdr:to>
      <xdr:col>85</xdr:col>
      <xdr:colOff>127000</xdr:colOff>
      <xdr:row>58</xdr:row>
      <xdr:rowOff>6531</xdr:rowOff>
    </xdr:to>
    <xdr:cxnSp macro="">
      <xdr:nvCxnSpPr>
        <xdr:cNvPr id="619" name="直線コネクタ 618"/>
        <xdr:cNvCxnSpPr/>
      </xdr:nvCxnSpPr>
      <xdr:spPr>
        <a:xfrm>
          <a:off x="15481300" y="99196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63500</xdr:rowOff>
    </xdr:from>
    <xdr:to>
      <xdr:col>76</xdr:col>
      <xdr:colOff>165100</xdr:colOff>
      <xdr:row>57</xdr:row>
      <xdr:rowOff>165100</xdr:rowOff>
    </xdr:to>
    <xdr:sp macro="" textlink="">
      <xdr:nvSpPr>
        <xdr:cNvPr id="620" name="楕円 619"/>
        <xdr:cNvSpPr/>
      </xdr:nvSpPr>
      <xdr:spPr>
        <a:xfrm>
          <a:off x="14541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114300</xdr:rowOff>
    </xdr:from>
    <xdr:to>
      <xdr:col>81</xdr:col>
      <xdr:colOff>50800</xdr:colOff>
      <xdr:row>57</xdr:row>
      <xdr:rowOff>146957</xdr:rowOff>
    </xdr:to>
    <xdr:cxnSp macro="">
      <xdr:nvCxnSpPr>
        <xdr:cNvPr id="621" name="直線コネクタ 620"/>
        <xdr:cNvCxnSpPr/>
      </xdr:nvCxnSpPr>
      <xdr:spPr>
        <a:xfrm>
          <a:off x="14592300" y="988695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622" name="楕円 621"/>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114300</xdr:rowOff>
    </xdr:from>
    <xdr:to>
      <xdr:col>76</xdr:col>
      <xdr:colOff>114300</xdr:colOff>
      <xdr:row>58</xdr:row>
      <xdr:rowOff>107769</xdr:rowOff>
    </xdr:to>
    <xdr:cxnSp macro="">
      <xdr:nvCxnSpPr>
        <xdr:cNvPr id="623" name="直線コネクタ 622"/>
        <xdr:cNvCxnSpPr/>
      </xdr:nvCxnSpPr>
      <xdr:spPr>
        <a:xfrm flipV="1">
          <a:off x="13703300" y="9886950"/>
          <a:ext cx="889000" cy="16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624" name="n_1aveValue【学校施設】&#10;有形固定資産減価償却率"/>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25" name="n_2aveValue【学校施設】&#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626" name="n_3aveValue【学校施設】&#10;有形固定資産減価償却率"/>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96718</xdr:rowOff>
    </xdr:from>
    <xdr:ext cx="405111" cy="259045"/>
    <xdr:sp macro="" textlink="">
      <xdr:nvSpPr>
        <xdr:cNvPr id="627" name="n_4aveValue【学校施設】&#10;有形固定資産減価償却率"/>
        <xdr:cNvSpPr txBox="1"/>
      </xdr:nvSpPr>
      <xdr:spPr>
        <a:xfrm>
          <a:off x="12611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42834</xdr:rowOff>
    </xdr:from>
    <xdr:ext cx="405111" cy="259045"/>
    <xdr:sp macro="" textlink="">
      <xdr:nvSpPr>
        <xdr:cNvPr id="628" name="n_1mainValue【学校施設】&#10;有形固定資産減価償却率"/>
        <xdr:cNvSpPr txBox="1"/>
      </xdr:nvSpPr>
      <xdr:spPr>
        <a:xfrm>
          <a:off x="15266044" y="964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629" name="n_2mainValue【学校施設】&#10;有形固定資産減価償却率"/>
        <xdr:cNvSpPr txBox="1"/>
      </xdr:nvSpPr>
      <xdr:spPr>
        <a:xfrm>
          <a:off x="143897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630"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1" name="テキスト ボックス 64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655" name="直線コネクタ 654"/>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656" name="【学校施設】&#10;一人当たり面積最小値テキスト"/>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657" name="直線コネクタ 656"/>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658" name="【学校施設】&#10;一人当たり面積最大値テキスト"/>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659" name="直線コネクタ 658"/>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4843</xdr:rowOff>
    </xdr:from>
    <xdr:ext cx="469744" cy="259045"/>
    <xdr:sp macro="" textlink="">
      <xdr:nvSpPr>
        <xdr:cNvPr id="660" name="【学校施設】&#10;一人当たり面積平均値テキスト"/>
        <xdr:cNvSpPr txBox="1"/>
      </xdr:nvSpPr>
      <xdr:spPr>
        <a:xfrm>
          <a:off x="22199600" y="10463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661" name="フローチャート: 判断 660"/>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662" name="フローチャート: 判断 661"/>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663" name="フローチャート: 判断 662"/>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64" name="フローチャート: 判断 663"/>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65" name="フローチャート: 判断 664"/>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xdr:rowOff>
    </xdr:from>
    <xdr:to>
      <xdr:col>116</xdr:col>
      <xdr:colOff>114300</xdr:colOff>
      <xdr:row>63</xdr:row>
      <xdr:rowOff>115189</xdr:rowOff>
    </xdr:to>
    <xdr:sp macro="" textlink="">
      <xdr:nvSpPr>
        <xdr:cNvPr id="671" name="楕円 670"/>
        <xdr:cNvSpPr/>
      </xdr:nvSpPr>
      <xdr:spPr>
        <a:xfrm>
          <a:off x="221107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163466</xdr:rowOff>
    </xdr:from>
    <xdr:ext cx="469744" cy="259045"/>
    <xdr:sp macro="" textlink="">
      <xdr:nvSpPr>
        <xdr:cNvPr id="672" name="【学校施設】&#10;一人当たり面積該当値テキスト"/>
        <xdr:cNvSpPr txBox="1"/>
      </xdr:nvSpPr>
      <xdr:spPr>
        <a:xfrm>
          <a:off x="22199600"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22733</xdr:rowOff>
    </xdr:from>
    <xdr:to>
      <xdr:col>112</xdr:col>
      <xdr:colOff>38100</xdr:colOff>
      <xdr:row>63</xdr:row>
      <xdr:rowOff>124333</xdr:rowOff>
    </xdr:to>
    <xdr:sp macro="" textlink="">
      <xdr:nvSpPr>
        <xdr:cNvPr id="673" name="楕円 672"/>
        <xdr:cNvSpPr/>
      </xdr:nvSpPr>
      <xdr:spPr>
        <a:xfrm>
          <a:off x="21272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64389</xdr:rowOff>
    </xdr:from>
    <xdr:to>
      <xdr:col>116</xdr:col>
      <xdr:colOff>63500</xdr:colOff>
      <xdr:row>63</xdr:row>
      <xdr:rowOff>73533</xdr:rowOff>
    </xdr:to>
    <xdr:cxnSp macro="">
      <xdr:nvCxnSpPr>
        <xdr:cNvPr id="674" name="直線コネクタ 673"/>
        <xdr:cNvCxnSpPr/>
      </xdr:nvCxnSpPr>
      <xdr:spPr>
        <a:xfrm flipV="1">
          <a:off x="21323300" y="10865739"/>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32639</xdr:rowOff>
    </xdr:from>
    <xdr:to>
      <xdr:col>107</xdr:col>
      <xdr:colOff>101600</xdr:colOff>
      <xdr:row>63</xdr:row>
      <xdr:rowOff>134239</xdr:rowOff>
    </xdr:to>
    <xdr:sp macro="" textlink="">
      <xdr:nvSpPr>
        <xdr:cNvPr id="675" name="楕円 674"/>
        <xdr:cNvSpPr/>
      </xdr:nvSpPr>
      <xdr:spPr>
        <a:xfrm>
          <a:off x="20383500" y="1083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73533</xdr:rowOff>
    </xdr:from>
    <xdr:to>
      <xdr:col>111</xdr:col>
      <xdr:colOff>177800</xdr:colOff>
      <xdr:row>63</xdr:row>
      <xdr:rowOff>83439</xdr:rowOff>
    </xdr:to>
    <xdr:cxnSp macro="">
      <xdr:nvCxnSpPr>
        <xdr:cNvPr id="676" name="直線コネクタ 675"/>
        <xdr:cNvCxnSpPr/>
      </xdr:nvCxnSpPr>
      <xdr:spPr>
        <a:xfrm flipV="1">
          <a:off x="20434300" y="10874883"/>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51308</xdr:rowOff>
    </xdr:from>
    <xdr:to>
      <xdr:col>102</xdr:col>
      <xdr:colOff>165100</xdr:colOff>
      <xdr:row>62</xdr:row>
      <xdr:rowOff>152908</xdr:rowOff>
    </xdr:to>
    <xdr:sp macro="" textlink="">
      <xdr:nvSpPr>
        <xdr:cNvPr id="677" name="楕円 676"/>
        <xdr:cNvSpPr/>
      </xdr:nvSpPr>
      <xdr:spPr>
        <a:xfrm>
          <a:off x="19494500" y="106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102108</xdr:rowOff>
    </xdr:from>
    <xdr:to>
      <xdr:col>107</xdr:col>
      <xdr:colOff>50800</xdr:colOff>
      <xdr:row>63</xdr:row>
      <xdr:rowOff>83439</xdr:rowOff>
    </xdr:to>
    <xdr:cxnSp macro="">
      <xdr:nvCxnSpPr>
        <xdr:cNvPr id="678" name="直線コネクタ 677"/>
        <xdr:cNvCxnSpPr/>
      </xdr:nvCxnSpPr>
      <xdr:spPr>
        <a:xfrm>
          <a:off x="19545300" y="10732008"/>
          <a:ext cx="889000" cy="15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144670</xdr:rowOff>
    </xdr:from>
    <xdr:ext cx="469744" cy="259045"/>
    <xdr:sp macro="" textlink="">
      <xdr:nvSpPr>
        <xdr:cNvPr id="679" name="n_1aveValue【学校施設】&#10;一人当たり面積"/>
        <xdr:cNvSpPr txBox="1"/>
      </xdr:nvSpPr>
      <xdr:spPr>
        <a:xfrm>
          <a:off x="210757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152290</xdr:rowOff>
    </xdr:from>
    <xdr:ext cx="469744" cy="259045"/>
    <xdr:sp macro="" textlink="">
      <xdr:nvSpPr>
        <xdr:cNvPr id="680" name="n_2aveValue【学校施設】&#10;一人当たり面積"/>
        <xdr:cNvSpPr txBox="1"/>
      </xdr:nvSpPr>
      <xdr:spPr>
        <a:xfrm>
          <a:off x="20199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156100</xdr:rowOff>
    </xdr:from>
    <xdr:ext cx="469744" cy="259045"/>
    <xdr:sp macro="" textlink="">
      <xdr:nvSpPr>
        <xdr:cNvPr id="681" name="n_3aveValue【学校施設】&#10;一人当たり面積"/>
        <xdr:cNvSpPr txBox="1"/>
      </xdr:nvSpPr>
      <xdr:spPr>
        <a:xfrm>
          <a:off x="19310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82" name="n_4aveValue【学校施設】&#10;一人当たり面積"/>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115460</xdr:rowOff>
    </xdr:from>
    <xdr:ext cx="469744" cy="259045"/>
    <xdr:sp macro="" textlink="">
      <xdr:nvSpPr>
        <xdr:cNvPr id="683" name="n_1mainValue【学校施設】&#10;一人当たり面積"/>
        <xdr:cNvSpPr txBox="1"/>
      </xdr:nvSpPr>
      <xdr:spPr>
        <a:xfrm>
          <a:off x="210757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125366</xdr:rowOff>
    </xdr:from>
    <xdr:ext cx="469744" cy="259045"/>
    <xdr:sp macro="" textlink="">
      <xdr:nvSpPr>
        <xdr:cNvPr id="684" name="n_2mainValue【学校施設】&#10;一人当たり面積"/>
        <xdr:cNvSpPr txBox="1"/>
      </xdr:nvSpPr>
      <xdr:spPr>
        <a:xfrm>
          <a:off x="20199427" y="109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144035</xdr:rowOff>
    </xdr:from>
    <xdr:ext cx="469744" cy="259045"/>
    <xdr:sp macro="" textlink="">
      <xdr:nvSpPr>
        <xdr:cNvPr id="685" name="n_3mainValue【学校施設】&#10;一人当たり面積"/>
        <xdr:cNvSpPr txBox="1"/>
      </xdr:nvSpPr>
      <xdr:spPr>
        <a:xfrm>
          <a:off x="19310427" y="1077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7" name="直線コネクタ 6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8" name="テキスト ボックス 6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9" name="直線コネクタ 6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0" name="テキスト ボックス 6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1" name="直線コネクタ 7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2" name="テキスト ボックス 7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3" name="直線コネクタ 7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4" name="テキスト ボックス 7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5" name="直線コネクタ 7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6" name="テキスト ボックス 7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7" name="直線コネクタ 7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8" name="テキスト ボックス 7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9" name="直線コネクタ 7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711" name="直線コネクタ 710"/>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3" name="直線コネクタ 7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714" name="【児童館】&#10;有形固定資産減価償却率最大値テキスト"/>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715" name="直線コネクタ 714"/>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44466</xdr:rowOff>
    </xdr:from>
    <xdr:ext cx="405111" cy="259045"/>
    <xdr:sp macro="" textlink="">
      <xdr:nvSpPr>
        <xdr:cNvPr id="716" name="【児童館】&#10;有形固定資産減価償却率平均値テキスト"/>
        <xdr:cNvSpPr txBox="1"/>
      </xdr:nvSpPr>
      <xdr:spPr>
        <a:xfrm>
          <a:off x="163576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717" name="フローチャート: 判断 716"/>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718" name="フローチャート: 判断 717"/>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719" name="フローチャート: 判断 718"/>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720" name="フローチャート: 判断 719"/>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721" name="フローチャート: 判断 720"/>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77107</xdr:rowOff>
    </xdr:from>
    <xdr:to>
      <xdr:col>85</xdr:col>
      <xdr:colOff>177800</xdr:colOff>
      <xdr:row>85</xdr:row>
      <xdr:rowOff>7257</xdr:rowOff>
    </xdr:to>
    <xdr:sp macro="" textlink="">
      <xdr:nvSpPr>
        <xdr:cNvPr id="727" name="楕円 726"/>
        <xdr:cNvSpPr/>
      </xdr:nvSpPr>
      <xdr:spPr>
        <a:xfrm>
          <a:off x="16268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55534</xdr:rowOff>
    </xdr:from>
    <xdr:ext cx="405111" cy="259045"/>
    <xdr:sp macro="" textlink="">
      <xdr:nvSpPr>
        <xdr:cNvPr id="728" name="【児童館】&#10;有形固定資産減価償却率該当値テキスト"/>
        <xdr:cNvSpPr txBox="1"/>
      </xdr:nvSpPr>
      <xdr:spPr>
        <a:xfrm>
          <a:off x="16357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729" name="楕円 728"/>
        <xdr:cNvSpPr/>
      </xdr:nvSpPr>
      <xdr:spPr>
        <a:xfrm>
          <a:off x="154305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127907</xdr:rowOff>
    </xdr:to>
    <xdr:cxnSp macro="">
      <xdr:nvCxnSpPr>
        <xdr:cNvPr id="730" name="直線コネクタ 729"/>
        <xdr:cNvCxnSpPr/>
      </xdr:nvCxnSpPr>
      <xdr:spPr>
        <a:xfrm>
          <a:off x="15481300" y="1449378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5262</xdr:rowOff>
    </xdr:from>
    <xdr:to>
      <xdr:col>76</xdr:col>
      <xdr:colOff>165100</xdr:colOff>
      <xdr:row>84</xdr:row>
      <xdr:rowOff>106862</xdr:rowOff>
    </xdr:to>
    <xdr:sp macro="" textlink="">
      <xdr:nvSpPr>
        <xdr:cNvPr id="731" name="楕円 730"/>
        <xdr:cNvSpPr/>
      </xdr:nvSpPr>
      <xdr:spPr>
        <a:xfrm>
          <a:off x="14541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56062</xdr:rowOff>
    </xdr:from>
    <xdr:to>
      <xdr:col>81</xdr:col>
      <xdr:colOff>50800</xdr:colOff>
      <xdr:row>84</xdr:row>
      <xdr:rowOff>91984</xdr:rowOff>
    </xdr:to>
    <xdr:cxnSp macro="">
      <xdr:nvCxnSpPr>
        <xdr:cNvPr id="732" name="直線コネクタ 731"/>
        <xdr:cNvCxnSpPr/>
      </xdr:nvCxnSpPr>
      <xdr:spPr>
        <a:xfrm>
          <a:off x="14592300" y="144578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733" name="楕円 732"/>
        <xdr:cNvSpPr/>
      </xdr:nvSpPr>
      <xdr:spPr>
        <a:xfrm>
          <a:off x="13652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20138</xdr:rowOff>
    </xdr:from>
    <xdr:to>
      <xdr:col>76</xdr:col>
      <xdr:colOff>114300</xdr:colOff>
      <xdr:row>84</xdr:row>
      <xdr:rowOff>56062</xdr:rowOff>
    </xdr:to>
    <xdr:cxnSp macro="">
      <xdr:nvCxnSpPr>
        <xdr:cNvPr id="734" name="直線コネクタ 733"/>
        <xdr:cNvCxnSpPr/>
      </xdr:nvCxnSpPr>
      <xdr:spPr>
        <a:xfrm>
          <a:off x="13703300" y="1442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79301</xdr:rowOff>
    </xdr:from>
    <xdr:ext cx="405111" cy="259045"/>
    <xdr:sp macro="" textlink="">
      <xdr:nvSpPr>
        <xdr:cNvPr id="735" name="n_1aveValue【児童館】&#10;有形固定資産減価償却率"/>
        <xdr:cNvSpPr txBox="1"/>
      </xdr:nvSpPr>
      <xdr:spPr>
        <a:xfrm>
          <a:off x="15266044" y="1396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736" name="n_2aveValue【児童館】&#10;有形固定資産減価償却率"/>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737" name="n_3aveValue【児童館】&#10;有形固定資産減価償却率"/>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738" name="n_4aveValue【児童館】&#10;有形固定資産減価償却率"/>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739" name="n_1mainValue【児童館】&#10;有形固定資産減価償却率"/>
        <xdr:cNvSpPr txBox="1"/>
      </xdr:nvSpPr>
      <xdr:spPr>
        <a:xfrm>
          <a:off x="15266044" y="1453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97989</xdr:rowOff>
    </xdr:from>
    <xdr:ext cx="405111" cy="259045"/>
    <xdr:sp macro="" textlink="">
      <xdr:nvSpPr>
        <xdr:cNvPr id="740" name="n_2mainValue【児童館】&#10;有形固定資産減価償却率"/>
        <xdr:cNvSpPr txBox="1"/>
      </xdr:nvSpPr>
      <xdr:spPr>
        <a:xfrm>
          <a:off x="14389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741" name="n_3mainValue【児童館】&#10;有形固定資産減価償却率"/>
        <xdr:cNvSpPr txBox="1"/>
      </xdr:nvSpPr>
      <xdr:spPr>
        <a:xfrm>
          <a:off x="13500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53" name="直線コネクタ 75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54" name="テキスト ボックス 75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55" name="直線コネクタ 75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56" name="テキスト ボックス 75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57" name="直線コネクタ 75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58" name="テキスト ボックス 75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59" name="直線コネクタ 75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60" name="テキスト ボックス 75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61" name="直線コネクタ 76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62" name="テキスト ボックス 76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63" name="直線コネクタ 76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64" name="テキスト ボックス 76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5" name="直線コネクタ 7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6" name="テキスト ボックス 7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768" name="直線コネクタ 767"/>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769" name="【児童館】&#10;一人当たり面積最小値テキスト"/>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770" name="直線コネクタ 769"/>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71"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72" name="直線コネクタ 771"/>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73" name="【児童館】&#10;一人当たり面積平均値テキスト"/>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74" name="フローチャート: 判断 773"/>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775" name="フローチャート: 判断 774"/>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776" name="フローチャート: 判断 775"/>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77" name="フローチャート: 判断 776"/>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78" name="フローチャート: 判断 777"/>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9" name="テキスト ボックス 7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0" name="テキスト ボックス 7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1" name="テキスト ボックス 7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2" name="テキスト ボックス 7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3" name="テキスト ボックス 7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117929</xdr:rowOff>
    </xdr:from>
    <xdr:to>
      <xdr:col>116</xdr:col>
      <xdr:colOff>114300</xdr:colOff>
      <xdr:row>83</xdr:row>
      <xdr:rowOff>48079</xdr:rowOff>
    </xdr:to>
    <xdr:sp macro="" textlink="">
      <xdr:nvSpPr>
        <xdr:cNvPr id="784" name="楕円 783"/>
        <xdr:cNvSpPr/>
      </xdr:nvSpPr>
      <xdr:spPr>
        <a:xfrm>
          <a:off x="221107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140806</xdr:rowOff>
    </xdr:from>
    <xdr:ext cx="469744" cy="259045"/>
    <xdr:sp macro="" textlink="">
      <xdr:nvSpPr>
        <xdr:cNvPr id="785" name="【児童館】&#10;一人当たり面積該当値テキスト"/>
        <xdr:cNvSpPr txBox="1"/>
      </xdr:nvSpPr>
      <xdr:spPr>
        <a:xfrm>
          <a:off x="22199600" y="140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134257</xdr:rowOff>
    </xdr:from>
    <xdr:to>
      <xdr:col>112</xdr:col>
      <xdr:colOff>38100</xdr:colOff>
      <xdr:row>83</xdr:row>
      <xdr:rowOff>64407</xdr:rowOff>
    </xdr:to>
    <xdr:sp macro="" textlink="">
      <xdr:nvSpPr>
        <xdr:cNvPr id="786" name="楕円 785"/>
        <xdr:cNvSpPr/>
      </xdr:nvSpPr>
      <xdr:spPr>
        <a:xfrm>
          <a:off x="2127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168729</xdr:rowOff>
    </xdr:from>
    <xdr:to>
      <xdr:col>116</xdr:col>
      <xdr:colOff>63500</xdr:colOff>
      <xdr:row>83</xdr:row>
      <xdr:rowOff>13607</xdr:rowOff>
    </xdr:to>
    <xdr:cxnSp macro="">
      <xdr:nvCxnSpPr>
        <xdr:cNvPr id="787" name="直線コネクタ 786"/>
        <xdr:cNvCxnSpPr/>
      </xdr:nvCxnSpPr>
      <xdr:spPr>
        <a:xfrm flipV="1">
          <a:off x="21323300" y="142276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150586</xdr:rowOff>
    </xdr:from>
    <xdr:to>
      <xdr:col>107</xdr:col>
      <xdr:colOff>101600</xdr:colOff>
      <xdr:row>83</xdr:row>
      <xdr:rowOff>80736</xdr:rowOff>
    </xdr:to>
    <xdr:sp macro="" textlink="">
      <xdr:nvSpPr>
        <xdr:cNvPr id="788" name="楕円 787"/>
        <xdr:cNvSpPr/>
      </xdr:nvSpPr>
      <xdr:spPr>
        <a:xfrm>
          <a:off x="20383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13607</xdr:rowOff>
    </xdr:from>
    <xdr:to>
      <xdr:col>111</xdr:col>
      <xdr:colOff>177800</xdr:colOff>
      <xdr:row>83</xdr:row>
      <xdr:rowOff>29936</xdr:rowOff>
    </xdr:to>
    <xdr:cxnSp macro="">
      <xdr:nvCxnSpPr>
        <xdr:cNvPr id="789" name="直線コネクタ 788"/>
        <xdr:cNvCxnSpPr/>
      </xdr:nvCxnSpPr>
      <xdr:spPr>
        <a:xfrm flipV="1">
          <a:off x="20434300" y="142439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790" name="楕円 789"/>
        <xdr:cNvSpPr/>
      </xdr:nvSpPr>
      <xdr:spPr>
        <a:xfrm>
          <a:off x="19494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29936</xdr:rowOff>
    </xdr:from>
    <xdr:to>
      <xdr:col>107</xdr:col>
      <xdr:colOff>50800</xdr:colOff>
      <xdr:row>83</xdr:row>
      <xdr:rowOff>62593</xdr:rowOff>
    </xdr:to>
    <xdr:cxnSp macro="">
      <xdr:nvCxnSpPr>
        <xdr:cNvPr id="791" name="直線コネクタ 790"/>
        <xdr:cNvCxnSpPr/>
      </xdr:nvCxnSpPr>
      <xdr:spPr>
        <a:xfrm flipV="1">
          <a:off x="19545300" y="1426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92" name="n_1aveValue【児童館】&#10;一人当たり面積"/>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129013</xdr:rowOff>
    </xdr:from>
    <xdr:ext cx="469744" cy="259045"/>
    <xdr:sp macro="" textlink="">
      <xdr:nvSpPr>
        <xdr:cNvPr id="793" name="n_2aveValue【児童館】&#10;一人当たり面積"/>
        <xdr:cNvSpPr txBox="1"/>
      </xdr:nvSpPr>
      <xdr:spPr>
        <a:xfrm>
          <a:off x="20199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794"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95" name="n_4aveValue【児童館】&#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80934</xdr:rowOff>
    </xdr:from>
    <xdr:ext cx="469744" cy="259045"/>
    <xdr:sp macro="" textlink="">
      <xdr:nvSpPr>
        <xdr:cNvPr id="796" name="n_1mainValue【児童館】&#10;一人当たり面積"/>
        <xdr:cNvSpPr txBox="1"/>
      </xdr:nvSpPr>
      <xdr:spPr>
        <a:xfrm>
          <a:off x="21075727" y="1396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97263</xdr:rowOff>
    </xdr:from>
    <xdr:ext cx="469744" cy="259045"/>
    <xdr:sp macro="" textlink="">
      <xdr:nvSpPr>
        <xdr:cNvPr id="797" name="n_2mainValue【児童館】&#10;一人当たり面積"/>
        <xdr:cNvSpPr txBox="1"/>
      </xdr:nvSpPr>
      <xdr:spPr>
        <a:xfrm>
          <a:off x="20199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798" name="n_3mainValue【児童館】&#10;一人当たり面積"/>
        <xdr:cNvSpPr txBox="1"/>
      </xdr:nvSpPr>
      <xdr:spPr>
        <a:xfrm>
          <a:off x="19310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9" name="正方形/長方形 7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0" name="正方形/長方形 7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1" name="正方形/長方形 8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2" name="正方形/長方形 8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3" name="正方形/長方形 8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4" name="正方形/長方形 8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5" name="正方形/長方形 8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正方形/長方形 80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7" name="テキスト ボックス 80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8" name="直線コネクタ 80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9" name="テキスト ボックス 80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10" name="直線コネクタ 80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11" name="テキスト ボックス 81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12" name="直線コネクタ 81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13" name="テキスト ボックス 81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14" name="直線コネクタ 81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15" name="テキスト ボックス 81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16" name="直線コネクタ 81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17" name="テキスト ボックス 81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18" name="直線コネクタ 81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19" name="テキスト ボックス 81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21" name="テキスト ボックス 82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2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823" name="直線コネクタ 822"/>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2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25" name="直線コネクタ 82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826" name="【公民館】&#10;有形固定資産減価償却率最大値テキスト"/>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827" name="直線コネクタ 826"/>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828"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29" name="フローチャート: 判断 82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830" name="フローチャート: 判断 829"/>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831" name="フローチャート: 判断 830"/>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832" name="フローチャート: 判断 831"/>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833" name="フローチャート: 判断 832"/>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95886</xdr:rowOff>
    </xdr:from>
    <xdr:to>
      <xdr:col>85</xdr:col>
      <xdr:colOff>177800</xdr:colOff>
      <xdr:row>105</xdr:row>
      <xdr:rowOff>26036</xdr:rowOff>
    </xdr:to>
    <xdr:sp macro="" textlink="">
      <xdr:nvSpPr>
        <xdr:cNvPr id="839" name="楕円 838"/>
        <xdr:cNvSpPr/>
      </xdr:nvSpPr>
      <xdr:spPr>
        <a:xfrm>
          <a:off x="162687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74313</xdr:rowOff>
    </xdr:from>
    <xdr:ext cx="405111" cy="259045"/>
    <xdr:sp macro="" textlink="">
      <xdr:nvSpPr>
        <xdr:cNvPr id="840" name="【公民館】&#10;有形固定資産減価償却率該当値テキスト"/>
        <xdr:cNvSpPr txBox="1"/>
      </xdr:nvSpPr>
      <xdr:spPr>
        <a:xfrm>
          <a:off x="16357600"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63500</xdr:rowOff>
    </xdr:from>
    <xdr:to>
      <xdr:col>81</xdr:col>
      <xdr:colOff>101600</xdr:colOff>
      <xdr:row>104</xdr:row>
      <xdr:rowOff>165100</xdr:rowOff>
    </xdr:to>
    <xdr:sp macro="" textlink="">
      <xdr:nvSpPr>
        <xdr:cNvPr id="841" name="楕円 840"/>
        <xdr:cNvSpPr/>
      </xdr:nvSpPr>
      <xdr:spPr>
        <a:xfrm>
          <a:off x="15430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114300</xdr:rowOff>
    </xdr:from>
    <xdr:to>
      <xdr:col>85</xdr:col>
      <xdr:colOff>127000</xdr:colOff>
      <xdr:row>104</xdr:row>
      <xdr:rowOff>146686</xdr:rowOff>
    </xdr:to>
    <xdr:cxnSp macro="">
      <xdr:nvCxnSpPr>
        <xdr:cNvPr id="842" name="直線コネクタ 841"/>
        <xdr:cNvCxnSpPr/>
      </xdr:nvCxnSpPr>
      <xdr:spPr>
        <a:xfrm>
          <a:off x="15481300" y="1794510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43" name="楕円 842"/>
        <xdr:cNvSpPr/>
      </xdr:nvSpPr>
      <xdr:spPr>
        <a:xfrm>
          <a:off x="14541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114300</xdr:rowOff>
    </xdr:from>
    <xdr:to>
      <xdr:col>81</xdr:col>
      <xdr:colOff>50800</xdr:colOff>
      <xdr:row>105</xdr:row>
      <xdr:rowOff>30480</xdr:rowOff>
    </xdr:to>
    <xdr:cxnSp macro="">
      <xdr:nvCxnSpPr>
        <xdr:cNvPr id="844" name="直線コネクタ 843"/>
        <xdr:cNvCxnSpPr/>
      </xdr:nvCxnSpPr>
      <xdr:spPr>
        <a:xfrm flipV="1">
          <a:off x="14592300" y="17945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845" name="楕円 844"/>
        <xdr:cNvSpPr/>
      </xdr:nvSpPr>
      <xdr:spPr>
        <a:xfrm>
          <a:off x="13652500" y="1797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24764</xdr:rowOff>
    </xdr:from>
    <xdr:to>
      <xdr:col>76</xdr:col>
      <xdr:colOff>114300</xdr:colOff>
      <xdr:row>105</xdr:row>
      <xdr:rowOff>30480</xdr:rowOff>
    </xdr:to>
    <xdr:cxnSp macro="">
      <xdr:nvCxnSpPr>
        <xdr:cNvPr id="846" name="直線コネクタ 845"/>
        <xdr:cNvCxnSpPr/>
      </xdr:nvCxnSpPr>
      <xdr:spPr>
        <a:xfrm>
          <a:off x="13703300" y="180270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847"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848" name="n_2aveValue【公民館】&#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137813</xdr:rowOff>
    </xdr:from>
    <xdr:ext cx="405111" cy="259045"/>
    <xdr:sp macro="" textlink="">
      <xdr:nvSpPr>
        <xdr:cNvPr id="849" name="n_3aveValue【公民館】&#10;有形固定資産減価償却率"/>
        <xdr:cNvSpPr txBox="1"/>
      </xdr:nvSpPr>
      <xdr:spPr>
        <a:xfrm>
          <a:off x="13500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850" name="n_4aveValue【公民館】&#10;有形固定資産減価償却率"/>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156227</xdr:rowOff>
    </xdr:from>
    <xdr:ext cx="405111" cy="259045"/>
    <xdr:sp macro="" textlink="">
      <xdr:nvSpPr>
        <xdr:cNvPr id="851" name="n_1mainValue【公民館】&#10;有形固定資産減価償却率"/>
        <xdr:cNvSpPr txBox="1"/>
      </xdr:nvSpPr>
      <xdr:spPr>
        <a:xfrm>
          <a:off x="152660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72407</xdr:rowOff>
    </xdr:from>
    <xdr:ext cx="405111" cy="259045"/>
    <xdr:sp macro="" textlink="">
      <xdr:nvSpPr>
        <xdr:cNvPr id="852" name="n_2mainValue【公民館】&#10;有形固定資産減価償却率"/>
        <xdr:cNvSpPr txBox="1"/>
      </xdr:nvSpPr>
      <xdr:spPr>
        <a:xfrm>
          <a:off x="14389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66691</xdr:rowOff>
    </xdr:from>
    <xdr:ext cx="405111" cy="259045"/>
    <xdr:sp macro="" textlink="">
      <xdr:nvSpPr>
        <xdr:cNvPr id="853" name="n_3mainValue【公民館】&#10;有形固定資産減価償却率"/>
        <xdr:cNvSpPr txBox="1"/>
      </xdr:nvSpPr>
      <xdr:spPr>
        <a:xfrm>
          <a:off x="13500744" y="1806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77" name="直線コネクタ 876"/>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78"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79" name="直線コネクタ 878"/>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80"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81" name="直線コネクタ 880"/>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882" name="【公民館】&#10;一人当たり面積平均値テキスト"/>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83" name="フローチャート: 判断 882"/>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84" name="フローチャート: 判断 883"/>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85" name="フローチャート: 判断 884"/>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86" name="フローチャート: 判断 885"/>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887" name="フローチャート: 判断 886"/>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38100</xdr:rowOff>
    </xdr:from>
    <xdr:to>
      <xdr:col>116</xdr:col>
      <xdr:colOff>114300</xdr:colOff>
      <xdr:row>103</xdr:row>
      <xdr:rowOff>139700</xdr:rowOff>
    </xdr:to>
    <xdr:sp macro="" textlink="">
      <xdr:nvSpPr>
        <xdr:cNvPr id="893" name="楕円 892"/>
        <xdr:cNvSpPr/>
      </xdr:nvSpPr>
      <xdr:spPr>
        <a:xfrm>
          <a:off x="22110700" y="176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60977</xdr:rowOff>
    </xdr:from>
    <xdr:ext cx="469744" cy="259045"/>
    <xdr:sp macro="" textlink="">
      <xdr:nvSpPr>
        <xdr:cNvPr id="894" name="【公民館】&#10;一人当たり面積該当値テキスト"/>
        <xdr:cNvSpPr txBox="1"/>
      </xdr:nvSpPr>
      <xdr:spPr>
        <a:xfrm>
          <a:off x="22199600" y="1754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53339</xdr:rowOff>
    </xdr:from>
    <xdr:to>
      <xdr:col>112</xdr:col>
      <xdr:colOff>38100</xdr:colOff>
      <xdr:row>103</xdr:row>
      <xdr:rowOff>154939</xdr:rowOff>
    </xdr:to>
    <xdr:sp macro="" textlink="">
      <xdr:nvSpPr>
        <xdr:cNvPr id="895" name="楕円 894"/>
        <xdr:cNvSpPr/>
      </xdr:nvSpPr>
      <xdr:spPr>
        <a:xfrm>
          <a:off x="21272500" y="17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88900</xdr:rowOff>
    </xdr:from>
    <xdr:to>
      <xdr:col>116</xdr:col>
      <xdr:colOff>63500</xdr:colOff>
      <xdr:row>103</xdr:row>
      <xdr:rowOff>104139</xdr:rowOff>
    </xdr:to>
    <xdr:cxnSp macro="">
      <xdr:nvCxnSpPr>
        <xdr:cNvPr id="896" name="直線コネクタ 895"/>
        <xdr:cNvCxnSpPr/>
      </xdr:nvCxnSpPr>
      <xdr:spPr>
        <a:xfrm flipV="1">
          <a:off x="21323300" y="177482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107950</xdr:rowOff>
    </xdr:from>
    <xdr:to>
      <xdr:col>107</xdr:col>
      <xdr:colOff>101600</xdr:colOff>
      <xdr:row>104</xdr:row>
      <xdr:rowOff>38100</xdr:rowOff>
    </xdr:to>
    <xdr:sp macro="" textlink="">
      <xdr:nvSpPr>
        <xdr:cNvPr id="897" name="楕円 896"/>
        <xdr:cNvSpPr/>
      </xdr:nvSpPr>
      <xdr:spPr>
        <a:xfrm>
          <a:off x="20383500" y="1776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104139</xdr:rowOff>
    </xdr:from>
    <xdr:to>
      <xdr:col>111</xdr:col>
      <xdr:colOff>177800</xdr:colOff>
      <xdr:row>103</xdr:row>
      <xdr:rowOff>158750</xdr:rowOff>
    </xdr:to>
    <xdr:cxnSp macro="">
      <xdr:nvCxnSpPr>
        <xdr:cNvPr id="898" name="直線コネクタ 897"/>
        <xdr:cNvCxnSpPr/>
      </xdr:nvCxnSpPr>
      <xdr:spPr>
        <a:xfrm flipV="1">
          <a:off x="20434300" y="17763489"/>
          <a:ext cx="889000" cy="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24130</xdr:rowOff>
    </xdr:from>
    <xdr:to>
      <xdr:col>102</xdr:col>
      <xdr:colOff>165100</xdr:colOff>
      <xdr:row>104</xdr:row>
      <xdr:rowOff>125730</xdr:rowOff>
    </xdr:to>
    <xdr:sp macro="" textlink="">
      <xdr:nvSpPr>
        <xdr:cNvPr id="899" name="楕円 898"/>
        <xdr:cNvSpPr/>
      </xdr:nvSpPr>
      <xdr:spPr>
        <a:xfrm>
          <a:off x="19494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158750</xdr:rowOff>
    </xdr:from>
    <xdr:to>
      <xdr:col>107</xdr:col>
      <xdr:colOff>50800</xdr:colOff>
      <xdr:row>104</xdr:row>
      <xdr:rowOff>74930</xdr:rowOff>
    </xdr:to>
    <xdr:cxnSp macro="">
      <xdr:nvCxnSpPr>
        <xdr:cNvPr id="900" name="直線コネクタ 899"/>
        <xdr:cNvCxnSpPr/>
      </xdr:nvCxnSpPr>
      <xdr:spPr>
        <a:xfrm flipV="1">
          <a:off x="19545300" y="17818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901" name="n_1aveValue【公民館】&#10;一人当たり面積"/>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902" name="n_2aveValue【公民館】&#10;一人当たり面積"/>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903" name="n_3aveValue【公民館】&#10;一人当たり面積"/>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55897</xdr:rowOff>
    </xdr:from>
    <xdr:ext cx="469744" cy="259045"/>
    <xdr:sp macro="" textlink="">
      <xdr:nvSpPr>
        <xdr:cNvPr id="904" name="n_4aveValue【公民館】&#10;一人当たり面積"/>
        <xdr:cNvSpPr txBox="1"/>
      </xdr:nvSpPr>
      <xdr:spPr>
        <a:xfrm>
          <a:off x="18421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xdr:rowOff>
    </xdr:from>
    <xdr:ext cx="469744" cy="259045"/>
    <xdr:sp macro="" textlink="">
      <xdr:nvSpPr>
        <xdr:cNvPr id="905" name="n_1mainValue【公民館】&#10;一人当たり面積"/>
        <xdr:cNvSpPr txBox="1"/>
      </xdr:nvSpPr>
      <xdr:spPr>
        <a:xfrm>
          <a:off x="21075727" y="17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906" name="n_2mainValue【公民館】&#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142257</xdr:rowOff>
    </xdr:from>
    <xdr:ext cx="469744" cy="259045"/>
    <xdr:sp macro="" textlink="">
      <xdr:nvSpPr>
        <xdr:cNvPr id="907" name="n_3mainValue【公民館】&#10;一人当たり面積"/>
        <xdr:cNvSpPr txBox="1"/>
      </xdr:nvSpPr>
      <xdr:spPr>
        <a:xfrm>
          <a:off x="19310427" y="17630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度までは類似団体より高い水準であったが、幼稚園及び保育所の統廃合により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新たに認定こども園を整備したため大幅に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道路、橋りょう・トンネル、児童館においては、有形固定資産減価償却率が類似団体よりも特に高い水準となっている。道路・橋りょう（トンネルの所有資産無し）については、利用状況及び施設状況に応じて個別施設計画を策定し、改修工事を実施している。児童館においては、少子化により利用者である児童が減少傾向にあるため、個別施設計画策定による長寿命化を図る前に施設の在り方について検討する必要がある。公民館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年度に長寿命化計画を策定したことから、計画に沿った適切な施設運営を実施していく。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
13,646
74.38
9,949,165
9,350,877
511,774
4,750,015
10,969,002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117022</xdr:rowOff>
    </xdr:from>
    <xdr:to>
      <xdr:col>24</xdr:col>
      <xdr:colOff>62865</xdr:colOff>
      <xdr:row>41</xdr:row>
      <xdr:rowOff>77833</xdr:rowOff>
    </xdr:to>
    <xdr:cxnSp macro="">
      <xdr:nvCxnSpPr>
        <xdr:cNvPr id="58" name="直線コネクタ 57"/>
        <xdr:cNvCxnSpPr/>
      </xdr:nvCxnSpPr>
      <xdr:spPr>
        <a:xfrm flipV="1">
          <a:off x="4634865" y="5774872"/>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81660</xdr:rowOff>
    </xdr:from>
    <xdr:ext cx="405111" cy="259045"/>
    <xdr:sp macro="" textlink="">
      <xdr:nvSpPr>
        <xdr:cNvPr id="59" name="【図書館】&#10;有形固定資産減価償却率最小値テキスト"/>
        <xdr:cNvSpPr txBox="1"/>
      </xdr:nvSpPr>
      <xdr:spPr>
        <a:xfrm>
          <a:off x="4673600" y="7111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77833</xdr:rowOff>
    </xdr:from>
    <xdr:to>
      <xdr:col>24</xdr:col>
      <xdr:colOff>152400</xdr:colOff>
      <xdr:row>41</xdr:row>
      <xdr:rowOff>77833</xdr:rowOff>
    </xdr:to>
    <xdr:cxnSp macro="">
      <xdr:nvCxnSpPr>
        <xdr:cNvPr id="60" name="直線コネクタ 59"/>
        <xdr:cNvCxnSpPr/>
      </xdr:nvCxnSpPr>
      <xdr:spPr>
        <a:xfrm>
          <a:off x="4546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63699</xdr:rowOff>
    </xdr:from>
    <xdr:ext cx="340478" cy="259045"/>
    <xdr:sp macro="" textlink="">
      <xdr:nvSpPr>
        <xdr:cNvPr id="61" name="【図書館】&#10;有形固定資産減価償却率最大値テキスト"/>
        <xdr:cNvSpPr txBox="1"/>
      </xdr:nvSpPr>
      <xdr:spPr>
        <a:xfrm>
          <a:off x="4673600" y="555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117022</xdr:rowOff>
    </xdr:from>
    <xdr:to>
      <xdr:col>24</xdr:col>
      <xdr:colOff>152400</xdr:colOff>
      <xdr:row>33</xdr:row>
      <xdr:rowOff>117022</xdr:rowOff>
    </xdr:to>
    <xdr:cxnSp macro="">
      <xdr:nvCxnSpPr>
        <xdr:cNvPr id="62" name="直線コネクタ 61"/>
        <xdr:cNvCxnSpPr/>
      </xdr:nvCxnSpPr>
      <xdr:spPr>
        <a:xfrm>
          <a:off x="4546600" y="57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165480</xdr:rowOff>
    </xdr:from>
    <xdr:ext cx="405111" cy="259045"/>
    <xdr:sp macro="" textlink="">
      <xdr:nvSpPr>
        <xdr:cNvPr id="63" name="【図書館】&#10;有形固定資産減価償却率平均値テキスト"/>
        <xdr:cNvSpPr txBox="1"/>
      </xdr:nvSpPr>
      <xdr:spPr>
        <a:xfrm>
          <a:off x="4673600" y="633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xdr:rowOff>
    </xdr:from>
    <xdr:to>
      <xdr:col>20</xdr:col>
      <xdr:colOff>38100</xdr:colOff>
      <xdr:row>37</xdr:row>
      <xdr:rowOff>104140</xdr:rowOff>
    </xdr:to>
    <xdr:sp macro="" textlink="">
      <xdr:nvSpPr>
        <xdr:cNvPr id="65" name="フローチャート: 判断 64"/>
        <xdr:cNvSpPr/>
      </xdr:nvSpPr>
      <xdr:spPr>
        <a:xfrm>
          <a:off x="3746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142966</xdr:rowOff>
    </xdr:from>
    <xdr:to>
      <xdr:col>15</xdr:col>
      <xdr:colOff>101600</xdr:colOff>
      <xdr:row>37</xdr:row>
      <xdr:rowOff>73116</xdr:rowOff>
    </xdr:to>
    <xdr:sp macro="" textlink="">
      <xdr:nvSpPr>
        <xdr:cNvPr id="66" name="フローチャート: 判断 65"/>
        <xdr:cNvSpPr/>
      </xdr:nvSpPr>
      <xdr:spPr>
        <a:xfrm>
          <a:off x="2857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156028</xdr:rowOff>
    </xdr:from>
    <xdr:to>
      <xdr:col>10</xdr:col>
      <xdr:colOff>165100</xdr:colOff>
      <xdr:row>37</xdr:row>
      <xdr:rowOff>86178</xdr:rowOff>
    </xdr:to>
    <xdr:sp macro="" textlink="">
      <xdr:nvSpPr>
        <xdr:cNvPr id="67" name="フローチャート: 判断 66"/>
        <xdr:cNvSpPr/>
      </xdr:nvSpPr>
      <xdr:spPr>
        <a:xfrm>
          <a:off x="1968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15603</xdr:rowOff>
    </xdr:from>
    <xdr:to>
      <xdr:col>6</xdr:col>
      <xdr:colOff>38100</xdr:colOff>
      <xdr:row>37</xdr:row>
      <xdr:rowOff>117203</xdr:rowOff>
    </xdr:to>
    <xdr:sp macro="" textlink="">
      <xdr:nvSpPr>
        <xdr:cNvPr id="68" name="フローチャート: 判断 67"/>
        <xdr:cNvSpPr/>
      </xdr:nvSpPr>
      <xdr:spPr>
        <a:xfrm>
          <a:off x="1079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66222</xdr:rowOff>
    </xdr:from>
    <xdr:to>
      <xdr:col>24</xdr:col>
      <xdr:colOff>114300</xdr:colOff>
      <xdr:row>35</xdr:row>
      <xdr:rowOff>167822</xdr:rowOff>
    </xdr:to>
    <xdr:sp macro="" textlink="">
      <xdr:nvSpPr>
        <xdr:cNvPr id="74" name="楕円 73"/>
        <xdr:cNvSpPr/>
      </xdr:nvSpPr>
      <xdr:spPr>
        <a:xfrm>
          <a:off x="45847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89099</xdr:rowOff>
    </xdr:from>
    <xdr:ext cx="405111" cy="259045"/>
    <xdr:sp macro="" textlink="">
      <xdr:nvSpPr>
        <xdr:cNvPr id="75" name="【図書館】&#10;有形固定資産減価償却率該当値テキスト"/>
        <xdr:cNvSpPr txBox="1"/>
      </xdr:nvSpPr>
      <xdr:spPr>
        <a:xfrm>
          <a:off x="4673600" y="591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95613</xdr:rowOff>
    </xdr:from>
    <xdr:to>
      <xdr:col>20</xdr:col>
      <xdr:colOff>38100</xdr:colOff>
      <xdr:row>36</xdr:row>
      <xdr:rowOff>25763</xdr:rowOff>
    </xdr:to>
    <xdr:sp macro="" textlink="">
      <xdr:nvSpPr>
        <xdr:cNvPr id="76" name="楕円 75"/>
        <xdr:cNvSpPr/>
      </xdr:nvSpPr>
      <xdr:spPr>
        <a:xfrm>
          <a:off x="3746500" y="60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146413</xdr:rowOff>
    </xdr:to>
    <xdr:cxnSp macro="">
      <xdr:nvCxnSpPr>
        <xdr:cNvPr id="77" name="直線コネクタ 76"/>
        <xdr:cNvCxnSpPr/>
      </xdr:nvCxnSpPr>
      <xdr:spPr>
        <a:xfrm flipV="1">
          <a:off x="3797300" y="611777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62956</xdr:rowOff>
    </xdr:from>
    <xdr:to>
      <xdr:col>15</xdr:col>
      <xdr:colOff>101600</xdr:colOff>
      <xdr:row>35</xdr:row>
      <xdr:rowOff>164556</xdr:rowOff>
    </xdr:to>
    <xdr:sp macro="" textlink="">
      <xdr:nvSpPr>
        <xdr:cNvPr id="78" name="楕円 77"/>
        <xdr:cNvSpPr/>
      </xdr:nvSpPr>
      <xdr:spPr>
        <a:xfrm>
          <a:off x="2857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113756</xdr:rowOff>
    </xdr:from>
    <xdr:to>
      <xdr:col>19</xdr:col>
      <xdr:colOff>177800</xdr:colOff>
      <xdr:row>35</xdr:row>
      <xdr:rowOff>146413</xdr:rowOff>
    </xdr:to>
    <xdr:cxnSp macro="">
      <xdr:nvCxnSpPr>
        <xdr:cNvPr id="79" name="直線コネクタ 78"/>
        <xdr:cNvCxnSpPr/>
      </xdr:nvCxnSpPr>
      <xdr:spPr>
        <a:xfrm>
          <a:off x="2908300" y="611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33564</xdr:rowOff>
    </xdr:from>
    <xdr:to>
      <xdr:col>10</xdr:col>
      <xdr:colOff>165100</xdr:colOff>
      <xdr:row>35</xdr:row>
      <xdr:rowOff>135164</xdr:rowOff>
    </xdr:to>
    <xdr:sp macro="" textlink="">
      <xdr:nvSpPr>
        <xdr:cNvPr id="80" name="楕円 79"/>
        <xdr:cNvSpPr/>
      </xdr:nvSpPr>
      <xdr:spPr>
        <a:xfrm>
          <a:off x="1968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113756</xdr:rowOff>
    </xdr:to>
    <xdr:cxnSp macro="">
      <xdr:nvCxnSpPr>
        <xdr:cNvPr id="81" name="直線コネクタ 80"/>
        <xdr:cNvCxnSpPr/>
      </xdr:nvCxnSpPr>
      <xdr:spPr>
        <a:xfrm>
          <a:off x="2019300" y="60851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95267</xdr:rowOff>
    </xdr:from>
    <xdr:ext cx="405111" cy="259045"/>
    <xdr:sp macro="" textlink="">
      <xdr:nvSpPr>
        <xdr:cNvPr id="82" name="n_1aveValue【図書館】&#10;有形固定資産減価償却率"/>
        <xdr:cNvSpPr txBox="1"/>
      </xdr:nvSpPr>
      <xdr:spPr>
        <a:xfrm>
          <a:off x="3582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64243</xdr:rowOff>
    </xdr:from>
    <xdr:ext cx="405111" cy="259045"/>
    <xdr:sp macro="" textlink="">
      <xdr:nvSpPr>
        <xdr:cNvPr id="83" name="n_2aveValue【図書館】&#10;有形固定資産減価償却率"/>
        <xdr:cNvSpPr txBox="1"/>
      </xdr:nvSpPr>
      <xdr:spPr>
        <a:xfrm>
          <a:off x="2705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77305</xdr:rowOff>
    </xdr:from>
    <xdr:ext cx="405111" cy="259045"/>
    <xdr:sp macro="" textlink="">
      <xdr:nvSpPr>
        <xdr:cNvPr id="84" name="n_3aveValue【図書館】&#10;有形固定資産減価償却率"/>
        <xdr:cNvSpPr txBox="1"/>
      </xdr:nvSpPr>
      <xdr:spPr>
        <a:xfrm>
          <a:off x="1816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133730</xdr:rowOff>
    </xdr:from>
    <xdr:ext cx="405111" cy="259045"/>
    <xdr:sp macro="" textlink="">
      <xdr:nvSpPr>
        <xdr:cNvPr id="85" name="n_4aveValue【図書館】&#10;有形固定資産減価償却率"/>
        <xdr:cNvSpPr txBox="1"/>
      </xdr:nvSpPr>
      <xdr:spPr>
        <a:xfrm>
          <a:off x="927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42290</xdr:rowOff>
    </xdr:from>
    <xdr:ext cx="405111" cy="259045"/>
    <xdr:sp macro="" textlink="">
      <xdr:nvSpPr>
        <xdr:cNvPr id="86" name="n_1mainValue【図書館】&#10;有形固定資産減価償却率"/>
        <xdr:cNvSpPr txBox="1"/>
      </xdr:nvSpPr>
      <xdr:spPr>
        <a:xfrm>
          <a:off x="3582044" y="587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9633</xdr:rowOff>
    </xdr:from>
    <xdr:ext cx="405111" cy="259045"/>
    <xdr:sp macro="" textlink="">
      <xdr:nvSpPr>
        <xdr:cNvPr id="87" name="n_2mainValue【図書館】&#10;有形固定資産減価償却率"/>
        <xdr:cNvSpPr txBox="1"/>
      </xdr:nvSpPr>
      <xdr:spPr>
        <a:xfrm>
          <a:off x="27057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151691</xdr:rowOff>
    </xdr:from>
    <xdr:ext cx="405111" cy="259045"/>
    <xdr:sp macro="" textlink="">
      <xdr:nvSpPr>
        <xdr:cNvPr id="88" name="n_3mainValue【図書館】&#10;有形固定資産減価償却率"/>
        <xdr:cNvSpPr txBox="1"/>
      </xdr:nvSpPr>
      <xdr:spPr>
        <a:xfrm>
          <a:off x="1816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38100</xdr:rowOff>
    </xdr:from>
    <xdr:to>
      <xdr:col>54</xdr:col>
      <xdr:colOff>189865</xdr:colOff>
      <xdr:row>41</xdr:row>
      <xdr:rowOff>160020</xdr:rowOff>
    </xdr:to>
    <xdr:cxnSp macro="">
      <xdr:nvCxnSpPr>
        <xdr:cNvPr id="112" name="直線コネクタ 111"/>
        <xdr:cNvCxnSpPr/>
      </xdr:nvCxnSpPr>
      <xdr:spPr>
        <a:xfrm flipV="1">
          <a:off x="10476865" y="569595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3" name="【図書館】&#10;一人当たり面積最小値テキスト"/>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4" name="直線コネクタ 113"/>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156227</xdr:rowOff>
    </xdr:from>
    <xdr:ext cx="469744" cy="259045"/>
    <xdr:sp macro="" textlink="">
      <xdr:nvSpPr>
        <xdr:cNvPr id="115" name="【図書館】&#10;一人当たり面積最大値テキスト"/>
        <xdr:cNvSpPr txBox="1"/>
      </xdr:nvSpPr>
      <xdr:spPr>
        <a:xfrm>
          <a:off x="10515600" y="547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38100</xdr:rowOff>
    </xdr:from>
    <xdr:to>
      <xdr:col>55</xdr:col>
      <xdr:colOff>88900</xdr:colOff>
      <xdr:row>33</xdr:row>
      <xdr:rowOff>38100</xdr:rowOff>
    </xdr:to>
    <xdr:cxnSp macro="">
      <xdr:nvCxnSpPr>
        <xdr:cNvPr id="116" name="直線コネクタ 115"/>
        <xdr:cNvCxnSpPr/>
      </xdr:nvCxnSpPr>
      <xdr:spPr>
        <a:xfrm>
          <a:off x="10388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114317</xdr:rowOff>
    </xdr:from>
    <xdr:ext cx="469744" cy="259045"/>
    <xdr:sp macro="" textlink="">
      <xdr:nvSpPr>
        <xdr:cNvPr id="117" name="【図書館】&#10;一人当たり面積平均値テキスト"/>
        <xdr:cNvSpPr txBox="1"/>
      </xdr:nvSpPr>
      <xdr:spPr>
        <a:xfrm>
          <a:off x="10515600" y="6800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8" name="フローチャート: 判断 117"/>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19" name="フローチャート: 判断 118"/>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0" name="フローチャート: 判断 119"/>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116840</xdr:rowOff>
    </xdr:from>
    <xdr:to>
      <xdr:col>41</xdr:col>
      <xdr:colOff>101600</xdr:colOff>
      <xdr:row>40</xdr:row>
      <xdr:rowOff>46990</xdr:rowOff>
    </xdr:to>
    <xdr:sp macro="" textlink="">
      <xdr:nvSpPr>
        <xdr:cNvPr id="121" name="フローチャート: 判断 120"/>
        <xdr:cNvSpPr/>
      </xdr:nvSpPr>
      <xdr:spPr>
        <a:xfrm>
          <a:off x="7810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2" name="フローチャート: 判断 121"/>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158750</xdr:rowOff>
    </xdr:from>
    <xdr:to>
      <xdr:col>55</xdr:col>
      <xdr:colOff>50800</xdr:colOff>
      <xdr:row>39</xdr:row>
      <xdr:rowOff>88900</xdr:rowOff>
    </xdr:to>
    <xdr:sp macro="" textlink="">
      <xdr:nvSpPr>
        <xdr:cNvPr id="128" name="楕円 127"/>
        <xdr:cNvSpPr/>
      </xdr:nvSpPr>
      <xdr:spPr>
        <a:xfrm>
          <a:off x="10426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10177</xdr:rowOff>
    </xdr:from>
    <xdr:ext cx="469744" cy="259045"/>
    <xdr:sp macro="" textlink="">
      <xdr:nvSpPr>
        <xdr:cNvPr id="129" name="【図書館】&#10;一人当たり面積該当値テキスト"/>
        <xdr:cNvSpPr txBox="1"/>
      </xdr:nvSpPr>
      <xdr:spPr>
        <a:xfrm>
          <a:off x="10515600"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166370</xdr:rowOff>
    </xdr:from>
    <xdr:to>
      <xdr:col>50</xdr:col>
      <xdr:colOff>165100</xdr:colOff>
      <xdr:row>39</xdr:row>
      <xdr:rowOff>96520</xdr:rowOff>
    </xdr:to>
    <xdr:sp macro="" textlink="">
      <xdr:nvSpPr>
        <xdr:cNvPr id="130" name="楕円 129"/>
        <xdr:cNvSpPr/>
      </xdr:nvSpPr>
      <xdr:spPr>
        <a:xfrm>
          <a:off x="9588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38100</xdr:rowOff>
    </xdr:from>
    <xdr:to>
      <xdr:col>55</xdr:col>
      <xdr:colOff>0</xdr:colOff>
      <xdr:row>39</xdr:row>
      <xdr:rowOff>45720</xdr:rowOff>
    </xdr:to>
    <xdr:cxnSp macro="">
      <xdr:nvCxnSpPr>
        <xdr:cNvPr id="131" name="直線コネクタ 130"/>
        <xdr:cNvCxnSpPr/>
      </xdr:nvCxnSpPr>
      <xdr:spPr>
        <a:xfrm flipV="1">
          <a:off x="9639300" y="6724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32" name="楕円 131"/>
        <xdr:cNvSpPr/>
      </xdr:nvSpPr>
      <xdr:spPr>
        <a:xfrm>
          <a:off x="869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45720</xdr:rowOff>
    </xdr:from>
    <xdr:to>
      <xdr:col>50</xdr:col>
      <xdr:colOff>114300</xdr:colOff>
      <xdr:row>39</xdr:row>
      <xdr:rowOff>53340</xdr:rowOff>
    </xdr:to>
    <xdr:cxnSp macro="">
      <xdr:nvCxnSpPr>
        <xdr:cNvPr id="133" name="直線コネクタ 132"/>
        <xdr:cNvCxnSpPr/>
      </xdr:nvCxnSpPr>
      <xdr:spPr>
        <a:xfrm flipV="1">
          <a:off x="8750300" y="6732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xdr:rowOff>
    </xdr:from>
    <xdr:to>
      <xdr:col>41</xdr:col>
      <xdr:colOff>101600</xdr:colOff>
      <xdr:row>39</xdr:row>
      <xdr:rowOff>115570</xdr:rowOff>
    </xdr:to>
    <xdr:sp macro="" textlink="">
      <xdr:nvSpPr>
        <xdr:cNvPr id="134" name="楕円 133"/>
        <xdr:cNvSpPr/>
      </xdr:nvSpPr>
      <xdr:spPr>
        <a:xfrm>
          <a:off x="781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53340</xdr:rowOff>
    </xdr:from>
    <xdr:to>
      <xdr:col>45</xdr:col>
      <xdr:colOff>177800</xdr:colOff>
      <xdr:row>39</xdr:row>
      <xdr:rowOff>64770</xdr:rowOff>
    </xdr:to>
    <xdr:cxnSp macro="">
      <xdr:nvCxnSpPr>
        <xdr:cNvPr id="135" name="直線コネクタ 134"/>
        <xdr:cNvCxnSpPr/>
      </xdr:nvCxnSpPr>
      <xdr:spPr>
        <a:xfrm flipV="1">
          <a:off x="7861300" y="67398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60977</xdr:rowOff>
    </xdr:from>
    <xdr:ext cx="469744" cy="259045"/>
    <xdr:sp macro="" textlink="">
      <xdr:nvSpPr>
        <xdr:cNvPr id="136" name="n_1aveValue【図書館】&#10;一人当たり面積"/>
        <xdr:cNvSpPr txBox="1"/>
      </xdr:nvSpPr>
      <xdr:spPr>
        <a:xfrm>
          <a:off x="9391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38117</xdr:rowOff>
    </xdr:from>
    <xdr:ext cx="469744" cy="259045"/>
    <xdr:sp macro="" textlink="">
      <xdr:nvSpPr>
        <xdr:cNvPr id="138" name="n_3aveValue【図書館】&#10;一人当たり面積"/>
        <xdr:cNvSpPr txBox="1"/>
      </xdr:nvSpPr>
      <xdr:spPr>
        <a:xfrm>
          <a:off x="7626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143527</xdr:rowOff>
    </xdr:from>
    <xdr:ext cx="469744" cy="259045"/>
    <xdr:sp macro="" textlink="">
      <xdr:nvSpPr>
        <xdr:cNvPr id="139" name="n_4aveValue【図書館】&#10;一人当たり面積"/>
        <xdr:cNvSpPr txBox="1"/>
      </xdr:nvSpPr>
      <xdr:spPr>
        <a:xfrm>
          <a:off x="6737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113047</xdr:rowOff>
    </xdr:from>
    <xdr:ext cx="469744" cy="259045"/>
    <xdr:sp macro="" textlink="">
      <xdr:nvSpPr>
        <xdr:cNvPr id="140" name="n_1mainValue【図書館】&#10;一人当たり面積"/>
        <xdr:cNvSpPr txBox="1"/>
      </xdr:nvSpPr>
      <xdr:spPr>
        <a:xfrm>
          <a:off x="93917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120667</xdr:rowOff>
    </xdr:from>
    <xdr:ext cx="469744" cy="259045"/>
    <xdr:sp macro="" textlink="">
      <xdr:nvSpPr>
        <xdr:cNvPr id="141" name="n_2mainValue【図書館】&#10;一人当たり面積"/>
        <xdr:cNvSpPr txBox="1"/>
      </xdr:nvSpPr>
      <xdr:spPr>
        <a:xfrm>
          <a:off x="8515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132097</xdr:rowOff>
    </xdr:from>
    <xdr:ext cx="469744" cy="259045"/>
    <xdr:sp macro="" textlink="">
      <xdr:nvSpPr>
        <xdr:cNvPr id="142" name="n_3mainValue【図書館】&#10;一人当たり面積"/>
        <xdr:cNvSpPr txBox="1"/>
      </xdr:nvSpPr>
      <xdr:spPr>
        <a:xfrm>
          <a:off x="7626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4" name="直線コネクタ 15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5" name="テキスト ボックス 15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6" name="直線コネクタ 15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7" name="テキスト ボックス 15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8" name="直線コネクタ 15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9" name="テキスト ボックス 15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0" name="直線コネクタ 15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1" name="テキスト ボックス 16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2" name="直線コネクタ 16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3" name="テキスト ボックス 162"/>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5" name="テキスト ボックス 164"/>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167" name="直線コネクタ 166"/>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8"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9" name="直線コネクタ 168"/>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170" name="【体育館・プール】&#10;有形固定資産減価償却率最大値テキスト"/>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1" name="直線コネクタ 170"/>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72" name="【体育館・プール】&#10;有形固定資産減価償却率平均値テキスト"/>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73" name="フローチャート: 判断 172"/>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174" name="フローチャート: 判断 173"/>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75" name="フローチャート: 判断 17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176" name="フローチャート: 判断 175"/>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77" name="フローチャート: 判断 176"/>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50165</xdr:rowOff>
    </xdr:from>
    <xdr:to>
      <xdr:col>24</xdr:col>
      <xdr:colOff>114300</xdr:colOff>
      <xdr:row>60</xdr:row>
      <xdr:rowOff>151765</xdr:rowOff>
    </xdr:to>
    <xdr:sp macro="" textlink="">
      <xdr:nvSpPr>
        <xdr:cNvPr id="183" name="楕円 182"/>
        <xdr:cNvSpPr/>
      </xdr:nvSpPr>
      <xdr:spPr>
        <a:xfrm>
          <a:off x="45847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28592</xdr:rowOff>
    </xdr:from>
    <xdr:ext cx="405111" cy="259045"/>
    <xdr:sp macro="" textlink="">
      <xdr:nvSpPr>
        <xdr:cNvPr id="184" name="【体育館・プール】&#10;有形固定資産減価償却率該当値テキスト"/>
        <xdr:cNvSpPr txBox="1"/>
      </xdr:nvSpPr>
      <xdr:spPr>
        <a:xfrm>
          <a:off x="4673600"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13970</xdr:rowOff>
    </xdr:from>
    <xdr:to>
      <xdr:col>20</xdr:col>
      <xdr:colOff>38100</xdr:colOff>
      <xdr:row>60</xdr:row>
      <xdr:rowOff>115570</xdr:rowOff>
    </xdr:to>
    <xdr:sp macro="" textlink="">
      <xdr:nvSpPr>
        <xdr:cNvPr id="185" name="楕円 184"/>
        <xdr:cNvSpPr/>
      </xdr:nvSpPr>
      <xdr:spPr>
        <a:xfrm>
          <a:off x="3746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64770</xdr:rowOff>
    </xdr:from>
    <xdr:to>
      <xdr:col>24</xdr:col>
      <xdr:colOff>63500</xdr:colOff>
      <xdr:row>60</xdr:row>
      <xdr:rowOff>100965</xdr:rowOff>
    </xdr:to>
    <xdr:cxnSp macro="">
      <xdr:nvCxnSpPr>
        <xdr:cNvPr id="186" name="直線コネクタ 185"/>
        <xdr:cNvCxnSpPr/>
      </xdr:nvCxnSpPr>
      <xdr:spPr>
        <a:xfrm>
          <a:off x="3797300" y="103517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147320</xdr:rowOff>
    </xdr:from>
    <xdr:to>
      <xdr:col>15</xdr:col>
      <xdr:colOff>101600</xdr:colOff>
      <xdr:row>60</xdr:row>
      <xdr:rowOff>77470</xdr:rowOff>
    </xdr:to>
    <xdr:sp macro="" textlink="">
      <xdr:nvSpPr>
        <xdr:cNvPr id="187" name="楕円 186"/>
        <xdr:cNvSpPr/>
      </xdr:nvSpPr>
      <xdr:spPr>
        <a:xfrm>
          <a:off x="2857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26670</xdr:rowOff>
    </xdr:from>
    <xdr:to>
      <xdr:col>19</xdr:col>
      <xdr:colOff>177800</xdr:colOff>
      <xdr:row>60</xdr:row>
      <xdr:rowOff>64770</xdr:rowOff>
    </xdr:to>
    <xdr:cxnSp macro="">
      <xdr:nvCxnSpPr>
        <xdr:cNvPr id="188" name="直線コネクタ 187"/>
        <xdr:cNvCxnSpPr/>
      </xdr:nvCxnSpPr>
      <xdr:spPr>
        <a:xfrm>
          <a:off x="2908300" y="103136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9" name="楕円 188"/>
        <xdr:cNvSpPr/>
      </xdr:nvSpPr>
      <xdr:spPr>
        <a:xfrm>
          <a:off x="1968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116205</xdr:rowOff>
    </xdr:from>
    <xdr:to>
      <xdr:col>15</xdr:col>
      <xdr:colOff>50800</xdr:colOff>
      <xdr:row>60</xdr:row>
      <xdr:rowOff>26670</xdr:rowOff>
    </xdr:to>
    <xdr:cxnSp macro="">
      <xdr:nvCxnSpPr>
        <xdr:cNvPr id="190" name="直線コネクタ 189"/>
        <xdr:cNvCxnSpPr/>
      </xdr:nvCxnSpPr>
      <xdr:spPr>
        <a:xfrm>
          <a:off x="2019300" y="1023175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191" name="n_1aveValue【体育館・プール】&#10;有形固定資産減価償却率"/>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92" name="n_2ave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55262</xdr:rowOff>
    </xdr:from>
    <xdr:ext cx="405111" cy="259045"/>
    <xdr:sp macro="" textlink="">
      <xdr:nvSpPr>
        <xdr:cNvPr id="193" name="n_3aveValue【体育館・プール】&#10;有形固定資産減価償却率"/>
        <xdr:cNvSpPr txBox="1"/>
      </xdr:nvSpPr>
      <xdr:spPr>
        <a:xfrm>
          <a:off x="1816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19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106697</xdr:rowOff>
    </xdr:from>
    <xdr:ext cx="405111" cy="259045"/>
    <xdr:sp macro="" textlink="">
      <xdr:nvSpPr>
        <xdr:cNvPr id="195" name="n_1mainValue【体育館・プール】&#10;有形固定資産減価償却率"/>
        <xdr:cNvSpPr txBox="1"/>
      </xdr:nvSpPr>
      <xdr:spPr>
        <a:xfrm>
          <a:off x="3582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196" name="n_2mainValue【体育館・プール】&#10;有形固定資産減価償却率"/>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197" name="n_3mainValue【体育館・プール】&#10;有形固定資産減価償却率"/>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9" name="テキスト ボックス 20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1" name="テキスト ボックス 21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3" name="テキスト ボックス 21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5" name="テキスト ボックス 21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7" name="テキスト ボックス 21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9" name="テキスト ボックス 21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1" name="テキスト ボックス 22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223" name="直線コネクタ 222"/>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24" name="【体育館・プール】&#10;一人当たり面積最小値テキスト"/>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25" name="直線コネクタ 224"/>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226" name="【体育館・プール】&#10;一人当たり面積最大値テキスト"/>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227" name="直線コネクタ 226"/>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228" name="【体育館・プール】&#10;一人当たり面積平均値テキスト"/>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229" name="フローチャート: 判断 228"/>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230" name="フローチャート: 判断 229"/>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231" name="フローチャート: 判断 230"/>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232" name="フローチャート: 判断 231"/>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233" name="フローチャート: 判断 232"/>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22678</xdr:rowOff>
    </xdr:from>
    <xdr:to>
      <xdr:col>55</xdr:col>
      <xdr:colOff>50800</xdr:colOff>
      <xdr:row>57</xdr:row>
      <xdr:rowOff>124278</xdr:rowOff>
    </xdr:to>
    <xdr:sp macro="" textlink="">
      <xdr:nvSpPr>
        <xdr:cNvPr id="239" name="楕円 238"/>
        <xdr:cNvSpPr/>
      </xdr:nvSpPr>
      <xdr:spPr>
        <a:xfrm>
          <a:off x="104267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45555</xdr:rowOff>
    </xdr:from>
    <xdr:ext cx="469744" cy="259045"/>
    <xdr:sp macro="" textlink="">
      <xdr:nvSpPr>
        <xdr:cNvPr id="240" name="【体育館・プール】&#10;一人当たり面積該当値テキスト"/>
        <xdr:cNvSpPr txBox="1"/>
      </xdr:nvSpPr>
      <xdr:spPr>
        <a:xfrm>
          <a:off x="10515600" y="964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42273</xdr:rowOff>
    </xdr:from>
    <xdr:to>
      <xdr:col>50</xdr:col>
      <xdr:colOff>165100</xdr:colOff>
      <xdr:row>57</xdr:row>
      <xdr:rowOff>143873</xdr:rowOff>
    </xdr:to>
    <xdr:sp macro="" textlink="">
      <xdr:nvSpPr>
        <xdr:cNvPr id="241" name="楕円 240"/>
        <xdr:cNvSpPr/>
      </xdr:nvSpPr>
      <xdr:spPr>
        <a:xfrm>
          <a:off x="9588500" y="981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73478</xdr:rowOff>
    </xdr:from>
    <xdr:to>
      <xdr:col>55</xdr:col>
      <xdr:colOff>0</xdr:colOff>
      <xdr:row>57</xdr:row>
      <xdr:rowOff>93073</xdr:rowOff>
    </xdr:to>
    <xdr:cxnSp macro="">
      <xdr:nvCxnSpPr>
        <xdr:cNvPr id="242" name="直線コネクタ 241"/>
        <xdr:cNvCxnSpPr/>
      </xdr:nvCxnSpPr>
      <xdr:spPr>
        <a:xfrm flipV="1">
          <a:off x="9639300" y="98461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63500</xdr:rowOff>
    </xdr:from>
    <xdr:to>
      <xdr:col>46</xdr:col>
      <xdr:colOff>38100</xdr:colOff>
      <xdr:row>57</xdr:row>
      <xdr:rowOff>165100</xdr:rowOff>
    </xdr:to>
    <xdr:sp macro="" textlink="">
      <xdr:nvSpPr>
        <xdr:cNvPr id="243" name="楕円 242"/>
        <xdr:cNvSpPr/>
      </xdr:nvSpPr>
      <xdr:spPr>
        <a:xfrm>
          <a:off x="8699500" y="983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93073</xdr:rowOff>
    </xdr:from>
    <xdr:to>
      <xdr:col>50</xdr:col>
      <xdr:colOff>114300</xdr:colOff>
      <xdr:row>57</xdr:row>
      <xdr:rowOff>114300</xdr:rowOff>
    </xdr:to>
    <xdr:cxnSp macro="">
      <xdr:nvCxnSpPr>
        <xdr:cNvPr id="244" name="直線コネクタ 243"/>
        <xdr:cNvCxnSpPr/>
      </xdr:nvCxnSpPr>
      <xdr:spPr>
        <a:xfrm flipV="1">
          <a:off x="8750300" y="986572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42273</xdr:rowOff>
    </xdr:from>
    <xdr:to>
      <xdr:col>41</xdr:col>
      <xdr:colOff>101600</xdr:colOff>
      <xdr:row>58</xdr:row>
      <xdr:rowOff>143873</xdr:rowOff>
    </xdr:to>
    <xdr:sp macro="" textlink="">
      <xdr:nvSpPr>
        <xdr:cNvPr id="245" name="楕円 244"/>
        <xdr:cNvSpPr/>
      </xdr:nvSpPr>
      <xdr:spPr>
        <a:xfrm>
          <a:off x="7810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114300</xdr:rowOff>
    </xdr:from>
    <xdr:to>
      <xdr:col>45</xdr:col>
      <xdr:colOff>177800</xdr:colOff>
      <xdr:row>58</xdr:row>
      <xdr:rowOff>93073</xdr:rowOff>
    </xdr:to>
    <xdr:cxnSp macro="">
      <xdr:nvCxnSpPr>
        <xdr:cNvPr id="246" name="直線コネクタ 245"/>
        <xdr:cNvCxnSpPr/>
      </xdr:nvCxnSpPr>
      <xdr:spPr>
        <a:xfrm flipV="1">
          <a:off x="7861300" y="988695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247" name="n_1aveValue【体育館・プール】&#10;一人当たり面積"/>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248" name="n_2aveValue【体育館・プール】&#10;一人当たり面積"/>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249" name="n_3aveValue【体育館・プール】&#10;一人当たり面積"/>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137540</xdr:rowOff>
    </xdr:from>
    <xdr:ext cx="469744" cy="259045"/>
    <xdr:sp macro="" textlink="">
      <xdr:nvSpPr>
        <xdr:cNvPr id="250" name="n_4aveValue【体育館・プール】&#10;一人当たり面積"/>
        <xdr:cNvSpPr txBox="1"/>
      </xdr:nvSpPr>
      <xdr:spPr>
        <a:xfrm>
          <a:off x="6737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160400</xdr:rowOff>
    </xdr:from>
    <xdr:ext cx="469744" cy="259045"/>
    <xdr:sp macro="" textlink="">
      <xdr:nvSpPr>
        <xdr:cNvPr id="251" name="n_1mainValue【体育館・プール】&#10;一人当たり面積"/>
        <xdr:cNvSpPr txBox="1"/>
      </xdr:nvSpPr>
      <xdr:spPr>
        <a:xfrm>
          <a:off x="9391727" y="959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10177</xdr:rowOff>
    </xdr:from>
    <xdr:ext cx="469744" cy="259045"/>
    <xdr:sp macro="" textlink="">
      <xdr:nvSpPr>
        <xdr:cNvPr id="252" name="n_2mainValue【体育館・プール】&#10;一人当たり面積"/>
        <xdr:cNvSpPr txBox="1"/>
      </xdr:nvSpPr>
      <xdr:spPr>
        <a:xfrm>
          <a:off x="8515427"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160400</xdr:rowOff>
    </xdr:from>
    <xdr:ext cx="469744" cy="259045"/>
    <xdr:sp macro="" textlink="">
      <xdr:nvSpPr>
        <xdr:cNvPr id="253" name="n_3mainValue【体育館・プール】&#10;一人当たり面積"/>
        <xdr:cNvSpPr txBox="1"/>
      </xdr:nvSpPr>
      <xdr:spPr>
        <a:xfrm>
          <a:off x="7626427" y="976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108313</xdr:rowOff>
    </xdr:from>
    <xdr:to>
      <xdr:col>24</xdr:col>
      <xdr:colOff>62865</xdr:colOff>
      <xdr:row>86</xdr:row>
      <xdr:rowOff>155666</xdr:rowOff>
    </xdr:to>
    <xdr:cxnSp macro="">
      <xdr:nvCxnSpPr>
        <xdr:cNvPr id="279" name="直線コネクタ 278"/>
        <xdr:cNvCxnSpPr/>
      </xdr:nvCxnSpPr>
      <xdr:spPr>
        <a:xfrm flipV="1">
          <a:off x="4634865" y="13481413"/>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159493</xdr:rowOff>
    </xdr:from>
    <xdr:ext cx="405111" cy="259045"/>
    <xdr:sp macro="" textlink="">
      <xdr:nvSpPr>
        <xdr:cNvPr id="280" name="【福祉施設】&#10;有形固定資産減価償却率最小値テキスト"/>
        <xdr:cNvSpPr txBox="1"/>
      </xdr:nvSpPr>
      <xdr:spPr>
        <a:xfrm>
          <a:off x="46736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155666</xdr:rowOff>
    </xdr:from>
    <xdr:to>
      <xdr:col>24</xdr:col>
      <xdr:colOff>152400</xdr:colOff>
      <xdr:row>86</xdr:row>
      <xdr:rowOff>155666</xdr:rowOff>
    </xdr:to>
    <xdr:cxnSp macro="">
      <xdr:nvCxnSpPr>
        <xdr:cNvPr id="281" name="直線コネクタ 280"/>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54990</xdr:rowOff>
    </xdr:from>
    <xdr:ext cx="405111" cy="259045"/>
    <xdr:sp macro="" textlink="">
      <xdr:nvSpPr>
        <xdr:cNvPr id="282" name="【福祉施設】&#10;有形固定資産減価償却率最大値テキスト"/>
        <xdr:cNvSpPr txBox="1"/>
      </xdr:nvSpPr>
      <xdr:spPr>
        <a:xfrm>
          <a:off x="4673600" y="1325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108313</xdr:rowOff>
    </xdr:from>
    <xdr:to>
      <xdr:col>24</xdr:col>
      <xdr:colOff>152400</xdr:colOff>
      <xdr:row>78</xdr:row>
      <xdr:rowOff>108313</xdr:rowOff>
    </xdr:to>
    <xdr:cxnSp macro="">
      <xdr:nvCxnSpPr>
        <xdr:cNvPr id="283" name="直線コネクタ 282"/>
        <xdr:cNvCxnSpPr/>
      </xdr:nvCxnSpPr>
      <xdr:spPr>
        <a:xfrm>
          <a:off x="4546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84" name="【福祉施設】&#10;有形固定資産減価償却率平均値テキスト"/>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85" name="フローチャート: 判断 284"/>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111398</xdr:rowOff>
    </xdr:from>
    <xdr:to>
      <xdr:col>20</xdr:col>
      <xdr:colOff>38100</xdr:colOff>
      <xdr:row>83</xdr:row>
      <xdr:rowOff>41548</xdr:rowOff>
    </xdr:to>
    <xdr:sp macro="" textlink="">
      <xdr:nvSpPr>
        <xdr:cNvPr id="286" name="フローチャート: 判断 285"/>
        <xdr:cNvSpPr/>
      </xdr:nvSpPr>
      <xdr:spPr>
        <a:xfrm>
          <a:off x="3746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73842</xdr:rowOff>
    </xdr:from>
    <xdr:to>
      <xdr:col>15</xdr:col>
      <xdr:colOff>101600</xdr:colOff>
      <xdr:row>83</xdr:row>
      <xdr:rowOff>3992</xdr:rowOff>
    </xdr:to>
    <xdr:sp macro="" textlink="">
      <xdr:nvSpPr>
        <xdr:cNvPr id="287" name="フローチャート: 判断 286"/>
        <xdr:cNvSpPr/>
      </xdr:nvSpPr>
      <xdr:spPr>
        <a:xfrm>
          <a:off x="2857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99968</xdr:rowOff>
    </xdr:from>
    <xdr:to>
      <xdr:col>10</xdr:col>
      <xdr:colOff>165100</xdr:colOff>
      <xdr:row>83</xdr:row>
      <xdr:rowOff>30118</xdr:rowOff>
    </xdr:to>
    <xdr:sp macro="" textlink="">
      <xdr:nvSpPr>
        <xdr:cNvPr id="288" name="フローチャート: 判断 287"/>
        <xdr:cNvSpPr/>
      </xdr:nvSpPr>
      <xdr:spPr>
        <a:xfrm>
          <a:off x="1968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142421</xdr:rowOff>
    </xdr:from>
    <xdr:to>
      <xdr:col>6</xdr:col>
      <xdr:colOff>38100</xdr:colOff>
      <xdr:row>83</xdr:row>
      <xdr:rowOff>72571</xdr:rowOff>
    </xdr:to>
    <xdr:sp macro="" textlink="">
      <xdr:nvSpPr>
        <xdr:cNvPr id="289" name="フローチャート: 判断 288"/>
        <xdr:cNvSpPr/>
      </xdr:nvSpPr>
      <xdr:spPr>
        <a:xfrm>
          <a:off x="1079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116295</xdr:rowOff>
    </xdr:from>
    <xdr:to>
      <xdr:col>24</xdr:col>
      <xdr:colOff>114300</xdr:colOff>
      <xdr:row>85</xdr:row>
      <xdr:rowOff>46445</xdr:rowOff>
    </xdr:to>
    <xdr:sp macro="" textlink="">
      <xdr:nvSpPr>
        <xdr:cNvPr id="295" name="楕円 294"/>
        <xdr:cNvSpPr/>
      </xdr:nvSpPr>
      <xdr:spPr>
        <a:xfrm>
          <a:off x="4584700" y="1451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94722</xdr:rowOff>
    </xdr:from>
    <xdr:ext cx="405111" cy="259045"/>
    <xdr:sp macro="" textlink="">
      <xdr:nvSpPr>
        <xdr:cNvPr id="296" name="【福祉施設】&#10;有形固定資産減価償却率該当値テキスト"/>
        <xdr:cNvSpPr txBox="1"/>
      </xdr:nvSpPr>
      <xdr:spPr>
        <a:xfrm>
          <a:off x="4673600"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86905</xdr:rowOff>
    </xdr:from>
    <xdr:to>
      <xdr:col>20</xdr:col>
      <xdr:colOff>38100</xdr:colOff>
      <xdr:row>85</xdr:row>
      <xdr:rowOff>17055</xdr:rowOff>
    </xdr:to>
    <xdr:sp macro="" textlink="">
      <xdr:nvSpPr>
        <xdr:cNvPr id="297" name="楕円 296"/>
        <xdr:cNvSpPr/>
      </xdr:nvSpPr>
      <xdr:spPr>
        <a:xfrm>
          <a:off x="3746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137705</xdr:rowOff>
    </xdr:from>
    <xdr:to>
      <xdr:col>24</xdr:col>
      <xdr:colOff>63500</xdr:colOff>
      <xdr:row>84</xdr:row>
      <xdr:rowOff>167095</xdr:rowOff>
    </xdr:to>
    <xdr:cxnSp macro="">
      <xdr:nvCxnSpPr>
        <xdr:cNvPr id="298" name="直線コネクタ 297"/>
        <xdr:cNvCxnSpPr/>
      </xdr:nvCxnSpPr>
      <xdr:spPr>
        <a:xfrm>
          <a:off x="3797300" y="14539505"/>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5262</xdr:rowOff>
    </xdr:from>
    <xdr:to>
      <xdr:col>15</xdr:col>
      <xdr:colOff>101600</xdr:colOff>
      <xdr:row>84</xdr:row>
      <xdr:rowOff>106862</xdr:rowOff>
    </xdr:to>
    <xdr:sp macro="" textlink="">
      <xdr:nvSpPr>
        <xdr:cNvPr id="299" name="楕円 298"/>
        <xdr:cNvSpPr/>
      </xdr:nvSpPr>
      <xdr:spPr>
        <a:xfrm>
          <a:off x="2857500" y="144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56062</xdr:rowOff>
    </xdr:from>
    <xdr:to>
      <xdr:col>19</xdr:col>
      <xdr:colOff>177800</xdr:colOff>
      <xdr:row>84</xdr:row>
      <xdr:rowOff>137705</xdr:rowOff>
    </xdr:to>
    <xdr:cxnSp macro="">
      <xdr:nvCxnSpPr>
        <xdr:cNvPr id="300" name="直線コネクタ 299"/>
        <xdr:cNvCxnSpPr/>
      </xdr:nvCxnSpPr>
      <xdr:spPr>
        <a:xfrm>
          <a:off x="2908300" y="1445786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142421</xdr:rowOff>
    </xdr:from>
    <xdr:to>
      <xdr:col>10</xdr:col>
      <xdr:colOff>165100</xdr:colOff>
      <xdr:row>84</xdr:row>
      <xdr:rowOff>72571</xdr:rowOff>
    </xdr:to>
    <xdr:sp macro="" textlink="">
      <xdr:nvSpPr>
        <xdr:cNvPr id="301" name="楕円 300"/>
        <xdr:cNvSpPr/>
      </xdr:nvSpPr>
      <xdr:spPr>
        <a:xfrm>
          <a:off x="1968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21771</xdr:rowOff>
    </xdr:from>
    <xdr:to>
      <xdr:col>15</xdr:col>
      <xdr:colOff>50800</xdr:colOff>
      <xdr:row>84</xdr:row>
      <xdr:rowOff>56062</xdr:rowOff>
    </xdr:to>
    <xdr:cxnSp macro="">
      <xdr:nvCxnSpPr>
        <xdr:cNvPr id="302" name="直線コネクタ 301"/>
        <xdr:cNvCxnSpPr/>
      </xdr:nvCxnSpPr>
      <xdr:spPr>
        <a:xfrm>
          <a:off x="2019300" y="1442357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58075</xdr:rowOff>
    </xdr:from>
    <xdr:ext cx="405111" cy="259045"/>
    <xdr:sp macro="" textlink="">
      <xdr:nvSpPr>
        <xdr:cNvPr id="303" name="n_1aveValue【福祉施設】&#10;有形固定資産減価償却率"/>
        <xdr:cNvSpPr txBox="1"/>
      </xdr:nvSpPr>
      <xdr:spPr>
        <a:xfrm>
          <a:off x="3582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20519</xdr:rowOff>
    </xdr:from>
    <xdr:ext cx="405111" cy="259045"/>
    <xdr:sp macro="" textlink="">
      <xdr:nvSpPr>
        <xdr:cNvPr id="304" name="n_2aveValue【福祉施設】&#10;有形固定資産減価償却率"/>
        <xdr:cNvSpPr txBox="1"/>
      </xdr:nvSpPr>
      <xdr:spPr>
        <a:xfrm>
          <a:off x="2705744" y="1390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46645</xdr:rowOff>
    </xdr:from>
    <xdr:ext cx="405111" cy="259045"/>
    <xdr:sp macro="" textlink="">
      <xdr:nvSpPr>
        <xdr:cNvPr id="305" name="n_3aveValue【福祉施設】&#10;有形固定資産減価償却率"/>
        <xdr:cNvSpPr txBox="1"/>
      </xdr:nvSpPr>
      <xdr:spPr>
        <a:xfrm>
          <a:off x="1816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89098</xdr:rowOff>
    </xdr:from>
    <xdr:ext cx="405111" cy="259045"/>
    <xdr:sp macro="" textlink="">
      <xdr:nvSpPr>
        <xdr:cNvPr id="306" name="n_4aveValue【福祉施設】&#10;有形固定資産減価償却率"/>
        <xdr:cNvSpPr txBox="1"/>
      </xdr:nvSpPr>
      <xdr:spPr>
        <a:xfrm>
          <a:off x="927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8182</xdr:rowOff>
    </xdr:from>
    <xdr:ext cx="405111" cy="259045"/>
    <xdr:sp macro="" textlink="">
      <xdr:nvSpPr>
        <xdr:cNvPr id="307" name="n_1mainValue【福祉施設】&#10;有形固定資産減価償却率"/>
        <xdr:cNvSpPr txBox="1"/>
      </xdr:nvSpPr>
      <xdr:spPr>
        <a:xfrm>
          <a:off x="35820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97989</xdr:rowOff>
    </xdr:from>
    <xdr:ext cx="405111" cy="259045"/>
    <xdr:sp macro="" textlink="">
      <xdr:nvSpPr>
        <xdr:cNvPr id="308" name="n_2mainValue【福祉施設】&#10;有形固定資産減価償却率"/>
        <xdr:cNvSpPr txBox="1"/>
      </xdr:nvSpPr>
      <xdr:spPr>
        <a:xfrm>
          <a:off x="2705744" y="1449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63698</xdr:rowOff>
    </xdr:from>
    <xdr:ext cx="405111" cy="259045"/>
    <xdr:sp macro="" textlink="">
      <xdr:nvSpPr>
        <xdr:cNvPr id="309" name="n_3mainValue【福祉施設】&#10;有形固定資産減価償却率"/>
        <xdr:cNvSpPr txBox="1"/>
      </xdr:nvSpPr>
      <xdr:spPr>
        <a:xfrm>
          <a:off x="1816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0" name="直線コネクタ 31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1" name="テキスト ボックス 32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2" name="直線コネクタ 32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3" name="テキスト ボックス 32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6" name="直線コネクタ 32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7" name="テキスト ボックス 32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8" name="直線コネクタ 32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9" name="テキスト ボックス 32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93345</xdr:rowOff>
    </xdr:to>
    <xdr:cxnSp macro="">
      <xdr:nvCxnSpPr>
        <xdr:cNvPr id="333" name="直線コネクタ 332"/>
        <xdr:cNvCxnSpPr/>
      </xdr:nvCxnSpPr>
      <xdr:spPr>
        <a:xfrm flipV="1">
          <a:off x="10476865" y="1339977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4" name="【福祉施設】&#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5" name="直線コネクタ 334"/>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36" name="【福祉施設】&#10;一人当たり面積最大値テキスト"/>
        <xdr:cNvSpPr txBox="1"/>
      </xdr:nvSpPr>
      <xdr:spPr>
        <a:xfrm>
          <a:off x="10515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37" name="直線コネクタ 336"/>
        <xdr:cNvCxnSpPr/>
      </xdr:nvCxnSpPr>
      <xdr:spPr>
        <a:xfrm>
          <a:off x="10388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103522</xdr:rowOff>
    </xdr:from>
    <xdr:ext cx="469744" cy="259045"/>
    <xdr:sp macro="" textlink="">
      <xdr:nvSpPr>
        <xdr:cNvPr id="338" name="【福祉施設】&#10;一人当たり面積平均値テキスト"/>
        <xdr:cNvSpPr txBox="1"/>
      </xdr:nvSpPr>
      <xdr:spPr>
        <a:xfrm>
          <a:off x="10515600" y="14333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80645</xdr:rowOff>
    </xdr:from>
    <xdr:to>
      <xdr:col>55</xdr:col>
      <xdr:colOff>50800</xdr:colOff>
      <xdr:row>85</xdr:row>
      <xdr:rowOff>10795</xdr:rowOff>
    </xdr:to>
    <xdr:sp macro="" textlink="">
      <xdr:nvSpPr>
        <xdr:cNvPr id="339" name="フローチャート: 判断 338"/>
        <xdr:cNvSpPr/>
      </xdr:nvSpPr>
      <xdr:spPr>
        <a:xfrm>
          <a:off x="10426700" y="1448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61595</xdr:rowOff>
    </xdr:from>
    <xdr:to>
      <xdr:col>50</xdr:col>
      <xdr:colOff>165100</xdr:colOff>
      <xdr:row>84</xdr:row>
      <xdr:rowOff>163195</xdr:rowOff>
    </xdr:to>
    <xdr:sp macro="" textlink="">
      <xdr:nvSpPr>
        <xdr:cNvPr id="340" name="フローチャート: 判断 339"/>
        <xdr:cNvSpPr/>
      </xdr:nvSpPr>
      <xdr:spPr>
        <a:xfrm>
          <a:off x="9588500" y="14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67311</xdr:rowOff>
    </xdr:from>
    <xdr:to>
      <xdr:col>46</xdr:col>
      <xdr:colOff>38100</xdr:colOff>
      <xdr:row>84</xdr:row>
      <xdr:rowOff>168911</xdr:rowOff>
    </xdr:to>
    <xdr:sp macro="" textlink="">
      <xdr:nvSpPr>
        <xdr:cNvPr id="341" name="フローチャート: 判断 340"/>
        <xdr:cNvSpPr/>
      </xdr:nvSpPr>
      <xdr:spPr>
        <a:xfrm>
          <a:off x="8699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17780</xdr:rowOff>
    </xdr:from>
    <xdr:to>
      <xdr:col>41</xdr:col>
      <xdr:colOff>101600</xdr:colOff>
      <xdr:row>84</xdr:row>
      <xdr:rowOff>119380</xdr:rowOff>
    </xdr:to>
    <xdr:sp macro="" textlink="">
      <xdr:nvSpPr>
        <xdr:cNvPr id="342" name="フローチャート: 判断 341"/>
        <xdr:cNvSpPr/>
      </xdr:nvSpPr>
      <xdr:spPr>
        <a:xfrm>
          <a:off x="7810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53975</xdr:rowOff>
    </xdr:from>
    <xdr:to>
      <xdr:col>36</xdr:col>
      <xdr:colOff>165100</xdr:colOff>
      <xdr:row>84</xdr:row>
      <xdr:rowOff>155575</xdr:rowOff>
    </xdr:to>
    <xdr:sp macro="" textlink="">
      <xdr:nvSpPr>
        <xdr:cNvPr id="343" name="フローチャート: 判断 342"/>
        <xdr:cNvSpPr/>
      </xdr:nvSpPr>
      <xdr:spPr>
        <a:xfrm>
          <a:off x="6921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143511</xdr:rowOff>
    </xdr:from>
    <xdr:to>
      <xdr:col>55</xdr:col>
      <xdr:colOff>50800</xdr:colOff>
      <xdr:row>86</xdr:row>
      <xdr:rowOff>73661</xdr:rowOff>
    </xdr:to>
    <xdr:sp macro="" textlink="">
      <xdr:nvSpPr>
        <xdr:cNvPr id="349" name="楕円 348"/>
        <xdr:cNvSpPr/>
      </xdr:nvSpPr>
      <xdr:spPr>
        <a:xfrm>
          <a:off x="104267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58438</xdr:rowOff>
    </xdr:from>
    <xdr:ext cx="469744" cy="259045"/>
    <xdr:sp macro="" textlink="">
      <xdr:nvSpPr>
        <xdr:cNvPr id="350" name="【福祉施設】&#10;一人当たり面積該当値テキスト"/>
        <xdr:cNvSpPr txBox="1"/>
      </xdr:nvSpPr>
      <xdr:spPr>
        <a:xfrm>
          <a:off x="105156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145414</xdr:rowOff>
    </xdr:from>
    <xdr:to>
      <xdr:col>50</xdr:col>
      <xdr:colOff>165100</xdr:colOff>
      <xdr:row>86</xdr:row>
      <xdr:rowOff>75564</xdr:rowOff>
    </xdr:to>
    <xdr:sp macro="" textlink="">
      <xdr:nvSpPr>
        <xdr:cNvPr id="351" name="楕円 350"/>
        <xdr:cNvSpPr/>
      </xdr:nvSpPr>
      <xdr:spPr>
        <a:xfrm>
          <a:off x="9588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22861</xdr:rowOff>
    </xdr:from>
    <xdr:to>
      <xdr:col>55</xdr:col>
      <xdr:colOff>0</xdr:colOff>
      <xdr:row>86</xdr:row>
      <xdr:rowOff>24764</xdr:rowOff>
    </xdr:to>
    <xdr:cxnSp macro="">
      <xdr:nvCxnSpPr>
        <xdr:cNvPr id="352" name="直線コネクタ 351"/>
        <xdr:cNvCxnSpPr/>
      </xdr:nvCxnSpPr>
      <xdr:spPr>
        <a:xfrm flipV="1">
          <a:off x="9639300" y="147675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170180</xdr:rowOff>
    </xdr:from>
    <xdr:to>
      <xdr:col>46</xdr:col>
      <xdr:colOff>38100</xdr:colOff>
      <xdr:row>86</xdr:row>
      <xdr:rowOff>100330</xdr:rowOff>
    </xdr:to>
    <xdr:sp macro="" textlink="">
      <xdr:nvSpPr>
        <xdr:cNvPr id="353" name="楕円 352"/>
        <xdr:cNvSpPr/>
      </xdr:nvSpPr>
      <xdr:spPr>
        <a:xfrm>
          <a:off x="8699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24764</xdr:rowOff>
    </xdr:from>
    <xdr:to>
      <xdr:col>50</xdr:col>
      <xdr:colOff>114300</xdr:colOff>
      <xdr:row>86</xdr:row>
      <xdr:rowOff>49530</xdr:rowOff>
    </xdr:to>
    <xdr:cxnSp macro="">
      <xdr:nvCxnSpPr>
        <xdr:cNvPr id="354" name="直線コネクタ 353"/>
        <xdr:cNvCxnSpPr/>
      </xdr:nvCxnSpPr>
      <xdr:spPr>
        <a:xfrm flipV="1">
          <a:off x="8750300" y="147694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636</xdr:rowOff>
    </xdr:from>
    <xdr:to>
      <xdr:col>41</xdr:col>
      <xdr:colOff>101600</xdr:colOff>
      <xdr:row>86</xdr:row>
      <xdr:rowOff>102236</xdr:rowOff>
    </xdr:to>
    <xdr:sp macro="" textlink="">
      <xdr:nvSpPr>
        <xdr:cNvPr id="355" name="楕円 354"/>
        <xdr:cNvSpPr/>
      </xdr:nvSpPr>
      <xdr:spPr>
        <a:xfrm>
          <a:off x="7810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49530</xdr:rowOff>
    </xdr:from>
    <xdr:to>
      <xdr:col>45</xdr:col>
      <xdr:colOff>177800</xdr:colOff>
      <xdr:row>86</xdr:row>
      <xdr:rowOff>51436</xdr:rowOff>
    </xdr:to>
    <xdr:cxnSp macro="">
      <xdr:nvCxnSpPr>
        <xdr:cNvPr id="356" name="直線コネクタ 355"/>
        <xdr:cNvCxnSpPr/>
      </xdr:nvCxnSpPr>
      <xdr:spPr>
        <a:xfrm flipV="1">
          <a:off x="7861300" y="147942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8272</xdr:rowOff>
    </xdr:from>
    <xdr:ext cx="469744" cy="259045"/>
    <xdr:sp macro="" textlink="">
      <xdr:nvSpPr>
        <xdr:cNvPr id="357" name="n_1aveValue【福祉施設】&#10;一人当たり面積"/>
        <xdr:cNvSpPr txBox="1"/>
      </xdr:nvSpPr>
      <xdr:spPr>
        <a:xfrm>
          <a:off x="9391727" y="1423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13988</xdr:rowOff>
    </xdr:from>
    <xdr:ext cx="469744" cy="259045"/>
    <xdr:sp macro="" textlink="">
      <xdr:nvSpPr>
        <xdr:cNvPr id="358" name="n_2aveValue【福祉施設】&#10;一人当たり面積"/>
        <xdr:cNvSpPr txBox="1"/>
      </xdr:nvSpPr>
      <xdr:spPr>
        <a:xfrm>
          <a:off x="85154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135907</xdr:rowOff>
    </xdr:from>
    <xdr:ext cx="469744" cy="259045"/>
    <xdr:sp macro="" textlink="">
      <xdr:nvSpPr>
        <xdr:cNvPr id="359" name="n_3aveValue【福祉施設】&#10;一人当たり面積"/>
        <xdr:cNvSpPr txBox="1"/>
      </xdr:nvSpPr>
      <xdr:spPr>
        <a:xfrm>
          <a:off x="7626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652</xdr:rowOff>
    </xdr:from>
    <xdr:ext cx="469744" cy="259045"/>
    <xdr:sp macro="" textlink="">
      <xdr:nvSpPr>
        <xdr:cNvPr id="360" name="n_4aveValue【福祉施設】&#10;一人当たり面積"/>
        <xdr:cNvSpPr txBox="1"/>
      </xdr:nvSpPr>
      <xdr:spPr>
        <a:xfrm>
          <a:off x="6737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66691</xdr:rowOff>
    </xdr:from>
    <xdr:ext cx="469744" cy="259045"/>
    <xdr:sp macro="" textlink="">
      <xdr:nvSpPr>
        <xdr:cNvPr id="361" name="n_1mainValue【福祉施設】&#10;一人当たり面積"/>
        <xdr:cNvSpPr txBox="1"/>
      </xdr:nvSpPr>
      <xdr:spPr>
        <a:xfrm>
          <a:off x="9391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91457</xdr:rowOff>
    </xdr:from>
    <xdr:ext cx="469744" cy="259045"/>
    <xdr:sp macro="" textlink="">
      <xdr:nvSpPr>
        <xdr:cNvPr id="362" name="n_2mainValue【福祉施設】&#10;一人当たり面積"/>
        <xdr:cNvSpPr txBox="1"/>
      </xdr:nvSpPr>
      <xdr:spPr>
        <a:xfrm>
          <a:off x="8515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93363</xdr:rowOff>
    </xdr:from>
    <xdr:ext cx="469744" cy="259045"/>
    <xdr:sp macro="" textlink="">
      <xdr:nvSpPr>
        <xdr:cNvPr id="363" name="n_3mainValue【福祉施設】&#10;一人当たり面積"/>
        <xdr:cNvSpPr txBox="1"/>
      </xdr:nvSpPr>
      <xdr:spPr>
        <a:xfrm>
          <a:off x="7626427" y="1483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5" name="直線コネクタ 37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6" name="テキスト ボックス 37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7" name="直線コネクタ 37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8" name="テキスト ボックス 37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9" name="直線コネクタ 37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0" name="テキスト ボックス 37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81" name="直線コネクタ 38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2" name="テキスト ボックス 38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3" name="直線コネクタ 38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4" name="テキスト ボックス 38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6" name="テキスト ボックス 38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70486</xdr:rowOff>
    </xdr:from>
    <xdr:to>
      <xdr:col>24</xdr:col>
      <xdr:colOff>62865</xdr:colOff>
      <xdr:row>108</xdr:row>
      <xdr:rowOff>139064</xdr:rowOff>
    </xdr:to>
    <xdr:cxnSp macro="">
      <xdr:nvCxnSpPr>
        <xdr:cNvPr id="388" name="直線コネクタ 387"/>
        <xdr:cNvCxnSpPr/>
      </xdr:nvCxnSpPr>
      <xdr:spPr>
        <a:xfrm flipV="1">
          <a:off x="4634865" y="17215486"/>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142891</xdr:rowOff>
    </xdr:from>
    <xdr:ext cx="405111" cy="259045"/>
    <xdr:sp macro="" textlink="">
      <xdr:nvSpPr>
        <xdr:cNvPr id="389" name="【市民会館】&#10;有形固定資産減価償却率最小値テキスト"/>
        <xdr:cNvSpPr txBox="1"/>
      </xdr:nvSpPr>
      <xdr:spPr>
        <a:xfrm>
          <a:off x="4673600" y="1865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139064</xdr:rowOff>
    </xdr:from>
    <xdr:to>
      <xdr:col>24</xdr:col>
      <xdr:colOff>152400</xdr:colOff>
      <xdr:row>108</xdr:row>
      <xdr:rowOff>139064</xdr:rowOff>
    </xdr:to>
    <xdr:cxnSp macro="">
      <xdr:nvCxnSpPr>
        <xdr:cNvPr id="390" name="直線コネクタ 389"/>
        <xdr:cNvCxnSpPr/>
      </xdr:nvCxnSpPr>
      <xdr:spPr>
        <a:xfrm>
          <a:off x="4546600" y="1865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17163</xdr:rowOff>
    </xdr:from>
    <xdr:ext cx="405111" cy="259045"/>
    <xdr:sp macro="" textlink="">
      <xdr:nvSpPr>
        <xdr:cNvPr id="391" name="【市民会館】&#10;有形固定資産減価償却率最大値テキスト"/>
        <xdr:cNvSpPr txBox="1"/>
      </xdr:nvSpPr>
      <xdr:spPr>
        <a:xfrm>
          <a:off x="4673600" y="1699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70486</xdr:rowOff>
    </xdr:from>
    <xdr:to>
      <xdr:col>24</xdr:col>
      <xdr:colOff>152400</xdr:colOff>
      <xdr:row>100</xdr:row>
      <xdr:rowOff>70486</xdr:rowOff>
    </xdr:to>
    <xdr:cxnSp macro="">
      <xdr:nvCxnSpPr>
        <xdr:cNvPr id="392" name="直線コネクタ 391"/>
        <xdr:cNvCxnSpPr/>
      </xdr:nvCxnSpPr>
      <xdr:spPr>
        <a:xfrm>
          <a:off x="4546600" y="1721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166388</xdr:rowOff>
    </xdr:from>
    <xdr:ext cx="405111" cy="259045"/>
    <xdr:sp macro="" textlink="">
      <xdr:nvSpPr>
        <xdr:cNvPr id="393" name="【市民会館】&#10;有形固定資産減価償却率平均値テキスト"/>
        <xdr:cNvSpPr txBox="1"/>
      </xdr:nvSpPr>
      <xdr:spPr>
        <a:xfrm>
          <a:off x="4673600" y="17654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143511</xdr:rowOff>
    </xdr:from>
    <xdr:to>
      <xdr:col>24</xdr:col>
      <xdr:colOff>114300</xdr:colOff>
      <xdr:row>104</xdr:row>
      <xdr:rowOff>73661</xdr:rowOff>
    </xdr:to>
    <xdr:sp macro="" textlink="">
      <xdr:nvSpPr>
        <xdr:cNvPr id="394" name="フローチャート: 判断 393"/>
        <xdr:cNvSpPr/>
      </xdr:nvSpPr>
      <xdr:spPr>
        <a:xfrm>
          <a:off x="45847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145414</xdr:rowOff>
    </xdr:from>
    <xdr:to>
      <xdr:col>20</xdr:col>
      <xdr:colOff>38100</xdr:colOff>
      <xdr:row>104</xdr:row>
      <xdr:rowOff>75564</xdr:rowOff>
    </xdr:to>
    <xdr:sp macro="" textlink="">
      <xdr:nvSpPr>
        <xdr:cNvPr id="395" name="フローチャート: 判断 394"/>
        <xdr:cNvSpPr/>
      </xdr:nvSpPr>
      <xdr:spPr>
        <a:xfrm>
          <a:off x="3746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92075</xdr:rowOff>
    </xdr:from>
    <xdr:to>
      <xdr:col>15</xdr:col>
      <xdr:colOff>101600</xdr:colOff>
      <xdr:row>104</xdr:row>
      <xdr:rowOff>22225</xdr:rowOff>
    </xdr:to>
    <xdr:sp macro="" textlink="">
      <xdr:nvSpPr>
        <xdr:cNvPr id="396" name="フローチャート: 判断 395"/>
        <xdr:cNvSpPr/>
      </xdr:nvSpPr>
      <xdr:spPr>
        <a:xfrm>
          <a:off x="2857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80645</xdr:rowOff>
    </xdr:from>
    <xdr:to>
      <xdr:col>10</xdr:col>
      <xdr:colOff>165100</xdr:colOff>
      <xdr:row>104</xdr:row>
      <xdr:rowOff>10795</xdr:rowOff>
    </xdr:to>
    <xdr:sp macro="" textlink="">
      <xdr:nvSpPr>
        <xdr:cNvPr id="397" name="フローチャート: 判断 396"/>
        <xdr:cNvSpPr/>
      </xdr:nvSpPr>
      <xdr:spPr>
        <a:xfrm>
          <a:off x="1968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162561</xdr:rowOff>
    </xdr:from>
    <xdr:to>
      <xdr:col>6</xdr:col>
      <xdr:colOff>38100</xdr:colOff>
      <xdr:row>103</xdr:row>
      <xdr:rowOff>92711</xdr:rowOff>
    </xdr:to>
    <xdr:sp macro="" textlink="">
      <xdr:nvSpPr>
        <xdr:cNvPr id="398" name="フローチャート: 判断 397"/>
        <xdr:cNvSpPr/>
      </xdr:nvSpPr>
      <xdr:spPr>
        <a:xfrm>
          <a:off x="1079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9" name="テキスト ボックス 3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0" name="テキスト ボックス 3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1" name="テキスト ボックス 4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2" name="テキスト ボックス 4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3" name="テキスト ボックス 4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143511</xdr:rowOff>
    </xdr:from>
    <xdr:to>
      <xdr:col>24</xdr:col>
      <xdr:colOff>114300</xdr:colOff>
      <xdr:row>106</xdr:row>
      <xdr:rowOff>73661</xdr:rowOff>
    </xdr:to>
    <xdr:sp macro="" textlink="">
      <xdr:nvSpPr>
        <xdr:cNvPr id="404" name="楕円 403"/>
        <xdr:cNvSpPr/>
      </xdr:nvSpPr>
      <xdr:spPr>
        <a:xfrm>
          <a:off x="45847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121938</xdr:rowOff>
    </xdr:from>
    <xdr:ext cx="405111" cy="259045"/>
    <xdr:sp macro="" textlink="">
      <xdr:nvSpPr>
        <xdr:cNvPr id="405" name="【市民会館】&#10;有形固定資産減価償却率該当値テキスト"/>
        <xdr:cNvSpPr txBox="1"/>
      </xdr:nvSpPr>
      <xdr:spPr>
        <a:xfrm>
          <a:off x="4673600"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111125</xdr:rowOff>
    </xdr:from>
    <xdr:to>
      <xdr:col>20</xdr:col>
      <xdr:colOff>38100</xdr:colOff>
      <xdr:row>106</xdr:row>
      <xdr:rowOff>41275</xdr:rowOff>
    </xdr:to>
    <xdr:sp macro="" textlink="">
      <xdr:nvSpPr>
        <xdr:cNvPr id="406" name="楕円 405"/>
        <xdr:cNvSpPr/>
      </xdr:nvSpPr>
      <xdr:spPr>
        <a:xfrm>
          <a:off x="3746500" y="18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161925</xdr:rowOff>
    </xdr:from>
    <xdr:to>
      <xdr:col>24</xdr:col>
      <xdr:colOff>63500</xdr:colOff>
      <xdr:row>106</xdr:row>
      <xdr:rowOff>22861</xdr:rowOff>
    </xdr:to>
    <xdr:cxnSp macro="">
      <xdr:nvCxnSpPr>
        <xdr:cNvPr id="407" name="直線コネクタ 406"/>
        <xdr:cNvCxnSpPr/>
      </xdr:nvCxnSpPr>
      <xdr:spPr>
        <a:xfrm>
          <a:off x="3797300" y="18164175"/>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78739</xdr:rowOff>
    </xdr:from>
    <xdr:to>
      <xdr:col>15</xdr:col>
      <xdr:colOff>101600</xdr:colOff>
      <xdr:row>106</xdr:row>
      <xdr:rowOff>8889</xdr:rowOff>
    </xdr:to>
    <xdr:sp macro="" textlink="">
      <xdr:nvSpPr>
        <xdr:cNvPr id="408" name="楕円 407"/>
        <xdr:cNvSpPr/>
      </xdr:nvSpPr>
      <xdr:spPr>
        <a:xfrm>
          <a:off x="2857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129539</xdr:rowOff>
    </xdr:from>
    <xdr:to>
      <xdr:col>19</xdr:col>
      <xdr:colOff>177800</xdr:colOff>
      <xdr:row>105</xdr:row>
      <xdr:rowOff>161925</xdr:rowOff>
    </xdr:to>
    <xdr:cxnSp macro="">
      <xdr:nvCxnSpPr>
        <xdr:cNvPr id="409" name="直線コネクタ 408"/>
        <xdr:cNvCxnSpPr/>
      </xdr:nvCxnSpPr>
      <xdr:spPr>
        <a:xfrm>
          <a:off x="2908300" y="181317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42545</xdr:rowOff>
    </xdr:from>
    <xdr:to>
      <xdr:col>10</xdr:col>
      <xdr:colOff>165100</xdr:colOff>
      <xdr:row>105</xdr:row>
      <xdr:rowOff>144145</xdr:rowOff>
    </xdr:to>
    <xdr:sp macro="" textlink="">
      <xdr:nvSpPr>
        <xdr:cNvPr id="410" name="楕円 409"/>
        <xdr:cNvSpPr/>
      </xdr:nvSpPr>
      <xdr:spPr>
        <a:xfrm>
          <a:off x="19685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93345</xdr:rowOff>
    </xdr:from>
    <xdr:to>
      <xdr:col>15</xdr:col>
      <xdr:colOff>50800</xdr:colOff>
      <xdr:row>105</xdr:row>
      <xdr:rowOff>129539</xdr:rowOff>
    </xdr:to>
    <xdr:cxnSp macro="">
      <xdr:nvCxnSpPr>
        <xdr:cNvPr id="411" name="直線コネクタ 410"/>
        <xdr:cNvCxnSpPr/>
      </xdr:nvCxnSpPr>
      <xdr:spPr>
        <a:xfrm>
          <a:off x="2019300" y="180955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92091</xdr:rowOff>
    </xdr:from>
    <xdr:ext cx="405111" cy="259045"/>
    <xdr:sp macro="" textlink="">
      <xdr:nvSpPr>
        <xdr:cNvPr id="412" name="n_1aveValue【市民会館】&#10;有形固定資産減価償却率"/>
        <xdr:cNvSpPr txBox="1"/>
      </xdr:nvSpPr>
      <xdr:spPr>
        <a:xfrm>
          <a:off x="35820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38752</xdr:rowOff>
    </xdr:from>
    <xdr:ext cx="405111" cy="259045"/>
    <xdr:sp macro="" textlink="">
      <xdr:nvSpPr>
        <xdr:cNvPr id="413" name="n_2aveValue【市民会館】&#10;有形固定資産減価償却率"/>
        <xdr:cNvSpPr txBox="1"/>
      </xdr:nvSpPr>
      <xdr:spPr>
        <a:xfrm>
          <a:off x="2705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27322</xdr:rowOff>
    </xdr:from>
    <xdr:ext cx="405111" cy="259045"/>
    <xdr:sp macro="" textlink="">
      <xdr:nvSpPr>
        <xdr:cNvPr id="414" name="n_3aveValue【市民会館】&#10;有形固定資産減価償却率"/>
        <xdr:cNvSpPr txBox="1"/>
      </xdr:nvSpPr>
      <xdr:spPr>
        <a:xfrm>
          <a:off x="1816744" y="1751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109238</xdr:rowOff>
    </xdr:from>
    <xdr:ext cx="405111" cy="259045"/>
    <xdr:sp macro="" textlink="">
      <xdr:nvSpPr>
        <xdr:cNvPr id="415" name="n_4aveValue【市民会館】&#10;有形固定資産減価償却率"/>
        <xdr:cNvSpPr txBox="1"/>
      </xdr:nvSpPr>
      <xdr:spPr>
        <a:xfrm>
          <a:off x="9277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32402</xdr:rowOff>
    </xdr:from>
    <xdr:ext cx="405111" cy="259045"/>
    <xdr:sp macro="" textlink="">
      <xdr:nvSpPr>
        <xdr:cNvPr id="416" name="n_1mainValue【市民会館】&#10;有形固定資産減価償却率"/>
        <xdr:cNvSpPr txBox="1"/>
      </xdr:nvSpPr>
      <xdr:spPr>
        <a:xfrm>
          <a:off x="3582044"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16</xdr:rowOff>
    </xdr:from>
    <xdr:ext cx="405111" cy="259045"/>
    <xdr:sp macro="" textlink="">
      <xdr:nvSpPr>
        <xdr:cNvPr id="417" name="n_2mainValue【市民会館】&#10;有形固定資産減価償却率"/>
        <xdr:cNvSpPr txBox="1"/>
      </xdr:nvSpPr>
      <xdr:spPr>
        <a:xfrm>
          <a:off x="27057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135272</xdr:rowOff>
    </xdr:from>
    <xdr:ext cx="405111" cy="259045"/>
    <xdr:sp macro="" textlink="">
      <xdr:nvSpPr>
        <xdr:cNvPr id="418" name="n_3mainValue【市民会館】&#10;有形固定資産減価償却率"/>
        <xdr:cNvSpPr txBox="1"/>
      </xdr:nvSpPr>
      <xdr:spPr>
        <a:xfrm>
          <a:off x="1816744" y="1813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9" name="正方形/長方形 4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0" name="正方形/長方形 4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1" name="正方形/長方形 4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2" name="正方形/長方形 4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3" name="正方形/長方形 4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4" name="正方形/長方形 4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5" name="正方形/長方形 4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6" name="正方形/長方形 42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7" name="テキスト ボックス 42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8" name="直線コネクタ 42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9" name="直線コネクタ 42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0" name="テキスト ボックス 42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1" name="直線コネクタ 43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2" name="テキスト ボックス 43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3" name="直線コネクタ 43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4" name="テキスト ボックス 43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5" name="直線コネクタ 43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6" name="テキスト ボックス 43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7" name="直線コネクタ 43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8" name="テキスト ボックス 43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9" name="直線コネクタ 43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0" name="テキスト ボックス 43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2" name="テキスト ボックス 44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2721</xdr:rowOff>
    </xdr:to>
    <xdr:cxnSp macro="">
      <xdr:nvCxnSpPr>
        <xdr:cNvPr id="444" name="直線コネクタ 443"/>
        <xdr:cNvCxnSpPr/>
      </xdr:nvCxnSpPr>
      <xdr:spPr>
        <a:xfrm flipV="1">
          <a:off x="10476865" y="17307742"/>
          <a:ext cx="0" cy="1383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45"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46" name="直線コネクタ 445"/>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447"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448" name="直線コネクタ 447"/>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97263</xdr:rowOff>
    </xdr:from>
    <xdr:ext cx="469744" cy="259045"/>
    <xdr:sp macro="" textlink="">
      <xdr:nvSpPr>
        <xdr:cNvPr id="449" name="【市民会館】&#10;一人当たり面積平均値テキスト"/>
        <xdr:cNvSpPr txBox="1"/>
      </xdr:nvSpPr>
      <xdr:spPr>
        <a:xfrm>
          <a:off x="10515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74386</xdr:rowOff>
    </xdr:from>
    <xdr:to>
      <xdr:col>55</xdr:col>
      <xdr:colOff>50800</xdr:colOff>
      <xdr:row>107</xdr:row>
      <xdr:rowOff>4536</xdr:rowOff>
    </xdr:to>
    <xdr:sp macro="" textlink="">
      <xdr:nvSpPr>
        <xdr:cNvPr id="450" name="フローチャート: 判断 449"/>
        <xdr:cNvSpPr/>
      </xdr:nvSpPr>
      <xdr:spPr>
        <a:xfrm>
          <a:off x="10426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100512</xdr:rowOff>
    </xdr:from>
    <xdr:to>
      <xdr:col>50</xdr:col>
      <xdr:colOff>165100</xdr:colOff>
      <xdr:row>107</xdr:row>
      <xdr:rowOff>30662</xdr:rowOff>
    </xdr:to>
    <xdr:sp macro="" textlink="">
      <xdr:nvSpPr>
        <xdr:cNvPr id="451" name="フローチャート: 判断 450"/>
        <xdr:cNvSpPr/>
      </xdr:nvSpPr>
      <xdr:spPr>
        <a:xfrm>
          <a:off x="9588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36830</xdr:rowOff>
    </xdr:from>
    <xdr:to>
      <xdr:col>46</xdr:col>
      <xdr:colOff>38100</xdr:colOff>
      <xdr:row>106</xdr:row>
      <xdr:rowOff>138430</xdr:rowOff>
    </xdr:to>
    <xdr:sp macro="" textlink="">
      <xdr:nvSpPr>
        <xdr:cNvPr id="452" name="フローチャート: 判断 451"/>
        <xdr:cNvSpPr/>
      </xdr:nvSpPr>
      <xdr:spPr>
        <a:xfrm>
          <a:off x="8699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25400</xdr:rowOff>
    </xdr:from>
    <xdr:to>
      <xdr:col>41</xdr:col>
      <xdr:colOff>101600</xdr:colOff>
      <xdr:row>106</xdr:row>
      <xdr:rowOff>127000</xdr:rowOff>
    </xdr:to>
    <xdr:sp macro="" textlink="">
      <xdr:nvSpPr>
        <xdr:cNvPr id="453" name="フローチャート: 判断 452"/>
        <xdr:cNvSpPr/>
      </xdr:nvSpPr>
      <xdr:spPr>
        <a:xfrm>
          <a:off x="7810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133169</xdr:rowOff>
    </xdr:from>
    <xdr:to>
      <xdr:col>36</xdr:col>
      <xdr:colOff>165100</xdr:colOff>
      <xdr:row>106</xdr:row>
      <xdr:rowOff>63319</xdr:rowOff>
    </xdr:to>
    <xdr:sp macro="" textlink="">
      <xdr:nvSpPr>
        <xdr:cNvPr id="454" name="フローチャート: 判断 453"/>
        <xdr:cNvSpPr/>
      </xdr:nvSpPr>
      <xdr:spPr>
        <a:xfrm>
          <a:off x="6921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17236</xdr:rowOff>
    </xdr:from>
    <xdr:to>
      <xdr:col>55</xdr:col>
      <xdr:colOff>50800</xdr:colOff>
      <xdr:row>107</xdr:row>
      <xdr:rowOff>118836</xdr:rowOff>
    </xdr:to>
    <xdr:sp macro="" textlink="">
      <xdr:nvSpPr>
        <xdr:cNvPr id="460" name="楕円 459"/>
        <xdr:cNvSpPr/>
      </xdr:nvSpPr>
      <xdr:spPr>
        <a:xfrm>
          <a:off x="104267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167113</xdr:rowOff>
    </xdr:from>
    <xdr:ext cx="469744" cy="259045"/>
    <xdr:sp macro="" textlink="">
      <xdr:nvSpPr>
        <xdr:cNvPr id="461" name="【市民会館】&#10;一人当たり面積該当値テキスト"/>
        <xdr:cNvSpPr txBox="1"/>
      </xdr:nvSpPr>
      <xdr:spPr>
        <a:xfrm>
          <a:off x="10515600"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22134</xdr:rowOff>
    </xdr:from>
    <xdr:to>
      <xdr:col>50</xdr:col>
      <xdr:colOff>165100</xdr:colOff>
      <xdr:row>107</xdr:row>
      <xdr:rowOff>123734</xdr:rowOff>
    </xdr:to>
    <xdr:sp macro="" textlink="">
      <xdr:nvSpPr>
        <xdr:cNvPr id="462" name="楕円 461"/>
        <xdr:cNvSpPr/>
      </xdr:nvSpPr>
      <xdr:spPr>
        <a:xfrm>
          <a:off x="9588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68036</xdr:rowOff>
    </xdr:from>
    <xdr:to>
      <xdr:col>55</xdr:col>
      <xdr:colOff>0</xdr:colOff>
      <xdr:row>107</xdr:row>
      <xdr:rowOff>72934</xdr:rowOff>
    </xdr:to>
    <xdr:cxnSp macro="">
      <xdr:nvCxnSpPr>
        <xdr:cNvPr id="463" name="直線コネクタ 462"/>
        <xdr:cNvCxnSpPr/>
      </xdr:nvCxnSpPr>
      <xdr:spPr>
        <a:xfrm flipV="1">
          <a:off x="9639300" y="18413186"/>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28666</xdr:rowOff>
    </xdr:from>
    <xdr:to>
      <xdr:col>46</xdr:col>
      <xdr:colOff>38100</xdr:colOff>
      <xdr:row>107</xdr:row>
      <xdr:rowOff>130266</xdr:rowOff>
    </xdr:to>
    <xdr:sp macro="" textlink="">
      <xdr:nvSpPr>
        <xdr:cNvPr id="464" name="楕円 463"/>
        <xdr:cNvSpPr/>
      </xdr:nvSpPr>
      <xdr:spPr>
        <a:xfrm>
          <a:off x="8699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72934</xdr:rowOff>
    </xdr:from>
    <xdr:to>
      <xdr:col>50</xdr:col>
      <xdr:colOff>114300</xdr:colOff>
      <xdr:row>107</xdr:row>
      <xdr:rowOff>79466</xdr:rowOff>
    </xdr:to>
    <xdr:cxnSp macro="">
      <xdr:nvCxnSpPr>
        <xdr:cNvPr id="465" name="直線コネクタ 464"/>
        <xdr:cNvCxnSpPr/>
      </xdr:nvCxnSpPr>
      <xdr:spPr>
        <a:xfrm flipV="1">
          <a:off x="8750300" y="184180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33564</xdr:rowOff>
    </xdr:from>
    <xdr:to>
      <xdr:col>41</xdr:col>
      <xdr:colOff>101600</xdr:colOff>
      <xdr:row>107</xdr:row>
      <xdr:rowOff>135164</xdr:rowOff>
    </xdr:to>
    <xdr:sp macro="" textlink="">
      <xdr:nvSpPr>
        <xdr:cNvPr id="466" name="楕円 465"/>
        <xdr:cNvSpPr/>
      </xdr:nvSpPr>
      <xdr:spPr>
        <a:xfrm>
          <a:off x="781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79466</xdr:rowOff>
    </xdr:from>
    <xdr:to>
      <xdr:col>45</xdr:col>
      <xdr:colOff>177800</xdr:colOff>
      <xdr:row>107</xdr:row>
      <xdr:rowOff>84364</xdr:rowOff>
    </xdr:to>
    <xdr:cxnSp macro="">
      <xdr:nvCxnSpPr>
        <xdr:cNvPr id="467" name="直線コネクタ 466"/>
        <xdr:cNvCxnSpPr/>
      </xdr:nvCxnSpPr>
      <xdr:spPr>
        <a:xfrm flipV="1">
          <a:off x="7861300" y="1842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47189</xdr:rowOff>
    </xdr:from>
    <xdr:ext cx="469744" cy="259045"/>
    <xdr:sp macro="" textlink="">
      <xdr:nvSpPr>
        <xdr:cNvPr id="468" name="n_1aveValue【市民会館】&#10;一人当たり面積"/>
        <xdr:cNvSpPr txBox="1"/>
      </xdr:nvSpPr>
      <xdr:spPr>
        <a:xfrm>
          <a:off x="9391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154957</xdr:rowOff>
    </xdr:from>
    <xdr:ext cx="469744" cy="259045"/>
    <xdr:sp macro="" textlink="">
      <xdr:nvSpPr>
        <xdr:cNvPr id="469" name="n_2aveValue【市民会館】&#10;一人当たり面積"/>
        <xdr:cNvSpPr txBox="1"/>
      </xdr:nvSpPr>
      <xdr:spPr>
        <a:xfrm>
          <a:off x="8515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70" name="n_3aveValue【市民会館】&#10;一人当たり面積"/>
        <xdr:cNvSpPr txBox="1"/>
      </xdr:nvSpPr>
      <xdr:spPr>
        <a:xfrm>
          <a:off x="7626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79846</xdr:rowOff>
    </xdr:from>
    <xdr:ext cx="469744" cy="259045"/>
    <xdr:sp macro="" textlink="">
      <xdr:nvSpPr>
        <xdr:cNvPr id="471" name="n_4aveValue【市民会館】&#10;一人当たり面積"/>
        <xdr:cNvSpPr txBox="1"/>
      </xdr:nvSpPr>
      <xdr:spPr>
        <a:xfrm>
          <a:off x="67374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114861</xdr:rowOff>
    </xdr:from>
    <xdr:ext cx="469744" cy="259045"/>
    <xdr:sp macro="" textlink="">
      <xdr:nvSpPr>
        <xdr:cNvPr id="472" name="n_1mainValue【市民会館】&#10;一人当たり面積"/>
        <xdr:cNvSpPr txBox="1"/>
      </xdr:nvSpPr>
      <xdr:spPr>
        <a:xfrm>
          <a:off x="93917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121393</xdr:rowOff>
    </xdr:from>
    <xdr:ext cx="469744" cy="259045"/>
    <xdr:sp macro="" textlink="">
      <xdr:nvSpPr>
        <xdr:cNvPr id="473" name="n_2mainValue【市民会館】&#10;一人当たり面積"/>
        <xdr:cNvSpPr txBox="1"/>
      </xdr:nvSpPr>
      <xdr:spPr>
        <a:xfrm>
          <a:off x="8515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126291</xdr:rowOff>
    </xdr:from>
    <xdr:ext cx="469744" cy="259045"/>
    <xdr:sp macro="" textlink="">
      <xdr:nvSpPr>
        <xdr:cNvPr id="474" name="n_3mainValue【市民会館】&#10;一人当たり面積"/>
        <xdr:cNvSpPr txBox="1"/>
      </xdr:nvSpPr>
      <xdr:spPr>
        <a:xfrm>
          <a:off x="7626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99" name="直線コネクタ 498"/>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1" name="直線コネクタ 50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502" name="【一般廃棄物処理施設】&#10;有形固定資産減価償却率最大値テキスト"/>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503" name="直線コネクタ 502"/>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158767</xdr:rowOff>
    </xdr:from>
    <xdr:ext cx="405111" cy="259045"/>
    <xdr:sp macro="" textlink="">
      <xdr:nvSpPr>
        <xdr:cNvPr id="504" name="【一般廃棄物処理施設】&#10;有形固定資産減価償却率平均値テキスト"/>
        <xdr:cNvSpPr txBox="1"/>
      </xdr:nvSpPr>
      <xdr:spPr>
        <a:xfrm>
          <a:off x="16357600" y="633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135890</xdr:rowOff>
    </xdr:from>
    <xdr:to>
      <xdr:col>85</xdr:col>
      <xdr:colOff>177800</xdr:colOff>
      <xdr:row>38</xdr:row>
      <xdr:rowOff>66040</xdr:rowOff>
    </xdr:to>
    <xdr:sp macro="" textlink="">
      <xdr:nvSpPr>
        <xdr:cNvPr id="505" name="フローチャート: 判断 504"/>
        <xdr:cNvSpPr/>
      </xdr:nvSpPr>
      <xdr:spPr>
        <a:xfrm>
          <a:off x="16268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506" name="フローチャート: 判断 505"/>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507" name="フローチャート: 判断 506"/>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xdr:rowOff>
    </xdr:from>
    <xdr:to>
      <xdr:col>72</xdr:col>
      <xdr:colOff>38100</xdr:colOff>
      <xdr:row>38</xdr:row>
      <xdr:rowOff>115570</xdr:rowOff>
    </xdr:to>
    <xdr:sp macro="" textlink="">
      <xdr:nvSpPr>
        <xdr:cNvPr id="508" name="フローチャート: 判断 507"/>
        <xdr:cNvSpPr/>
      </xdr:nvSpPr>
      <xdr:spPr>
        <a:xfrm>
          <a:off x="1365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103505</xdr:rowOff>
    </xdr:from>
    <xdr:to>
      <xdr:col>67</xdr:col>
      <xdr:colOff>101600</xdr:colOff>
      <xdr:row>38</xdr:row>
      <xdr:rowOff>33655</xdr:rowOff>
    </xdr:to>
    <xdr:sp macro="" textlink="">
      <xdr:nvSpPr>
        <xdr:cNvPr id="509" name="フローチャート: 判断 508"/>
        <xdr:cNvSpPr/>
      </xdr:nvSpPr>
      <xdr:spPr>
        <a:xfrm>
          <a:off x="12763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0" name="テキスト ボックス 5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1" name="テキスト ボックス 5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2" name="テキスト ボックス 5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3" name="テキスト ボックス 5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4" name="テキスト ボックス 5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xdr:rowOff>
    </xdr:from>
    <xdr:to>
      <xdr:col>85</xdr:col>
      <xdr:colOff>177800</xdr:colOff>
      <xdr:row>39</xdr:row>
      <xdr:rowOff>111760</xdr:rowOff>
    </xdr:to>
    <xdr:sp macro="" textlink="">
      <xdr:nvSpPr>
        <xdr:cNvPr id="515" name="楕円 514"/>
        <xdr:cNvSpPr/>
      </xdr:nvSpPr>
      <xdr:spPr>
        <a:xfrm>
          <a:off x="16268700" y="66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160037</xdr:rowOff>
    </xdr:from>
    <xdr:ext cx="405111" cy="259045"/>
    <xdr:sp macro="" textlink="">
      <xdr:nvSpPr>
        <xdr:cNvPr id="516" name="【一般廃棄物処理施設】&#10;有形固定資産減価償却率該当値テキスト"/>
        <xdr:cNvSpPr txBox="1"/>
      </xdr:nvSpPr>
      <xdr:spPr>
        <a:xfrm>
          <a:off x="16357600"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517" name="楕円 516"/>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22860</xdr:rowOff>
    </xdr:from>
    <xdr:to>
      <xdr:col>85</xdr:col>
      <xdr:colOff>127000</xdr:colOff>
      <xdr:row>39</xdr:row>
      <xdr:rowOff>60960</xdr:rowOff>
    </xdr:to>
    <xdr:cxnSp macro="">
      <xdr:nvCxnSpPr>
        <xdr:cNvPr id="518" name="直線コネクタ 517"/>
        <xdr:cNvCxnSpPr/>
      </xdr:nvCxnSpPr>
      <xdr:spPr>
        <a:xfrm>
          <a:off x="15481300" y="67094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519" name="楕円 518"/>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22860</xdr:rowOff>
    </xdr:to>
    <xdr:cxnSp macro="">
      <xdr:nvCxnSpPr>
        <xdr:cNvPr id="520" name="直線コネクタ 519"/>
        <xdr:cNvCxnSpPr/>
      </xdr:nvCxnSpPr>
      <xdr:spPr>
        <a:xfrm>
          <a:off x="14592300" y="669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521" name="楕円 520"/>
        <xdr:cNvSpPr/>
      </xdr:nvSpPr>
      <xdr:spPr>
        <a:xfrm>
          <a:off x="13652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xdr:rowOff>
    </xdr:from>
    <xdr:to>
      <xdr:col>76</xdr:col>
      <xdr:colOff>114300</xdr:colOff>
      <xdr:row>39</xdr:row>
      <xdr:rowOff>11430</xdr:rowOff>
    </xdr:to>
    <xdr:cxnSp macro="">
      <xdr:nvCxnSpPr>
        <xdr:cNvPr id="522" name="直線コネクタ 521"/>
        <xdr:cNvCxnSpPr/>
      </xdr:nvCxnSpPr>
      <xdr:spPr>
        <a:xfrm flipV="1">
          <a:off x="13703300" y="6690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523" name="n_1aveValue【一般廃棄物処理施設】&#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524" name="n_2aveValue【一般廃棄物処理施設】&#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132097</xdr:rowOff>
    </xdr:from>
    <xdr:ext cx="405111" cy="259045"/>
    <xdr:sp macro="" textlink="">
      <xdr:nvSpPr>
        <xdr:cNvPr id="525" name="n_3aveValue【一般廃棄物処理施設】&#10;有形固定資産減価償却率"/>
        <xdr:cNvSpPr txBox="1"/>
      </xdr:nvSpPr>
      <xdr:spPr>
        <a:xfrm>
          <a:off x="13500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50182</xdr:rowOff>
    </xdr:from>
    <xdr:ext cx="405111" cy="259045"/>
    <xdr:sp macro="" textlink="">
      <xdr:nvSpPr>
        <xdr:cNvPr id="526" name="n_4aveValue【一般廃棄物処理施設】&#10;有形固定資産減価償却率"/>
        <xdr:cNvSpPr txBox="1"/>
      </xdr:nvSpPr>
      <xdr:spPr>
        <a:xfrm>
          <a:off x="12611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527" name="n_1mainValue【一般廃棄物処理施設】&#10;有形固定資産減価償却率"/>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45737</xdr:rowOff>
    </xdr:from>
    <xdr:ext cx="405111" cy="259045"/>
    <xdr:sp macro="" textlink="">
      <xdr:nvSpPr>
        <xdr:cNvPr id="528" name="n_2mainValue【一般廃棄物処理施設】&#10;有形固定資産減価償却率"/>
        <xdr:cNvSpPr txBox="1"/>
      </xdr:nvSpPr>
      <xdr:spPr>
        <a:xfrm>
          <a:off x="143897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529" name="n_3mainValue【一般廃棄物処理施設】&#10;有形固定資産減価償却率"/>
        <xdr:cNvSpPr txBox="1"/>
      </xdr:nvSpPr>
      <xdr:spPr>
        <a:xfrm>
          <a:off x="13500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0" name="正方形/長方形 5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1" name="正方形/長方形 5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2" name="正方形/長方形 5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3" name="正方形/長方形 5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4" name="正方形/長方形 5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5" name="正方形/長方形 5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6" name="正方形/長方形 5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7" name="正方形/長方形 5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8" name="テキスト ボックス 5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9" name="直線コネクタ 5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0" name="直線コネクタ 53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1" name="テキスト ボックス 54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2" name="直線コネクタ 54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3" name="テキスト ボックス 54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4" name="直線コネクタ 54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5" name="テキスト ボックス 54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6" name="直線コネクタ 54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7" name="テキスト ボックス 54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8" name="直線コネクタ 5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9" name="テキスト ボックス 5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24250</xdr:rowOff>
    </xdr:from>
    <xdr:to>
      <xdr:col>116</xdr:col>
      <xdr:colOff>62864</xdr:colOff>
      <xdr:row>41</xdr:row>
      <xdr:rowOff>127381</xdr:rowOff>
    </xdr:to>
    <xdr:cxnSp macro="">
      <xdr:nvCxnSpPr>
        <xdr:cNvPr id="551" name="直線コネクタ 550"/>
        <xdr:cNvCxnSpPr/>
      </xdr:nvCxnSpPr>
      <xdr:spPr>
        <a:xfrm flipV="1">
          <a:off x="22160864" y="5853550"/>
          <a:ext cx="0" cy="1303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131208</xdr:rowOff>
    </xdr:from>
    <xdr:ext cx="469744" cy="259045"/>
    <xdr:sp macro="" textlink="">
      <xdr:nvSpPr>
        <xdr:cNvPr id="552" name="【一般廃棄物処理施設】&#10;一人当たり有形固定資産（償却資産）額最小値テキスト"/>
        <xdr:cNvSpPr txBox="1"/>
      </xdr:nvSpPr>
      <xdr:spPr>
        <a:xfrm>
          <a:off x="22199600" y="716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127381</xdr:rowOff>
    </xdr:from>
    <xdr:to>
      <xdr:col>116</xdr:col>
      <xdr:colOff>152400</xdr:colOff>
      <xdr:row>41</xdr:row>
      <xdr:rowOff>127381</xdr:rowOff>
    </xdr:to>
    <xdr:cxnSp macro="">
      <xdr:nvCxnSpPr>
        <xdr:cNvPr id="553" name="直線コネクタ 552"/>
        <xdr:cNvCxnSpPr/>
      </xdr:nvCxnSpPr>
      <xdr:spPr>
        <a:xfrm>
          <a:off x="22072600" y="715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142377</xdr:rowOff>
    </xdr:from>
    <xdr:ext cx="599010" cy="259045"/>
    <xdr:sp macro="" textlink="">
      <xdr:nvSpPr>
        <xdr:cNvPr id="554" name="【一般廃棄物処理施設】&#10;一人当たり有形固定資産（償却資産）額最大値テキスト"/>
        <xdr:cNvSpPr txBox="1"/>
      </xdr:nvSpPr>
      <xdr:spPr>
        <a:xfrm>
          <a:off x="22199600" y="562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24250</xdr:rowOff>
    </xdr:from>
    <xdr:to>
      <xdr:col>116</xdr:col>
      <xdr:colOff>152400</xdr:colOff>
      <xdr:row>34</xdr:row>
      <xdr:rowOff>24250</xdr:rowOff>
    </xdr:to>
    <xdr:cxnSp macro="">
      <xdr:nvCxnSpPr>
        <xdr:cNvPr id="555" name="直線コネクタ 554"/>
        <xdr:cNvCxnSpPr/>
      </xdr:nvCxnSpPr>
      <xdr:spPr>
        <a:xfrm>
          <a:off x="22072600" y="585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72894</xdr:rowOff>
    </xdr:from>
    <xdr:ext cx="599010" cy="259045"/>
    <xdr:sp macro="" textlink="">
      <xdr:nvSpPr>
        <xdr:cNvPr id="556" name="【一般廃棄物処理施設】&#10;一人当たり有形固定資産（償却資産）額平均値テキスト"/>
        <xdr:cNvSpPr txBox="1"/>
      </xdr:nvSpPr>
      <xdr:spPr>
        <a:xfrm>
          <a:off x="22199600" y="6759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94467</xdr:rowOff>
    </xdr:from>
    <xdr:to>
      <xdr:col>116</xdr:col>
      <xdr:colOff>114300</xdr:colOff>
      <xdr:row>40</xdr:row>
      <xdr:rowOff>24617</xdr:rowOff>
    </xdr:to>
    <xdr:sp macro="" textlink="">
      <xdr:nvSpPr>
        <xdr:cNvPr id="557" name="フローチャート: 判断 556"/>
        <xdr:cNvSpPr/>
      </xdr:nvSpPr>
      <xdr:spPr>
        <a:xfrm>
          <a:off x="22110700" y="678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105645</xdr:rowOff>
    </xdr:from>
    <xdr:to>
      <xdr:col>112</xdr:col>
      <xdr:colOff>38100</xdr:colOff>
      <xdr:row>40</xdr:row>
      <xdr:rowOff>35795</xdr:rowOff>
    </xdr:to>
    <xdr:sp macro="" textlink="">
      <xdr:nvSpPr>
        <xdr:cNvPr id="558" name="フローチャート: 判断 557"/>
        <xdr:cNvSpPr/>
      </xdr:nvSpPr>
      <xdr:spPr>
        <a:xfrm>
          <a:off x="21272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101165</xdr:rowOff>
    </xdr:from>
    <xdr:to>
      <xdr:col>107</xdr:col>
      <xdr:colOff>101600</xdr:colOff>
      <xdr:row>40</xdr:row>
      <xdr:rowOff>31315</xdr:rowOff>
    </xdr:to>
    <xdr:sp macro="" textlink="">
      <xdr:nvSpPr>
        <xdr:cNvPr id="559" name="フローチャート: 判断 558"/>
        <xdr:cNvSpPr/>
      </xdr:nvSpPr>
      <xdr:spPr>
        <a:xfrm>
          <a:off x="20383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66116</xdr:rowOff>
    </xdr:from>
    <xdr:to>
      <xdr:col>102</xdr:col>
      <xdr:colOff>165100</xdr:colOff>
      <xdr:row>39</xdr:row>
      <xdr:rowOff>167716</xdr:rowOff>
    </xdr:to>
    <xdr:sp macro="" textlink="">
      <xdr:nvSpPr>
        <xdr:cNvPr id="560" name="フローチャート: 判断 559"/>
        <xdr:cNvSpPr/>
      </xdr:nvSpPr>
      <xdr:spPr>
        <a:xfrm>
          <a:off x="19494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122607</xdr:rowOff>
    </xdr:from>
    <xdr:to>
      <xdr:col>98</xdr:col>
      <xdr:colOff>38100</xdr:colOff>
      <xdr:row>40</xdr:row>
      <xdr:rowOff>52757</xdr:rowOff>
    </xdr:to>
    <xdr:sp macro="" textlink="">
      <xdr:nvSpPr>
        <xdr:cNvPr id="561" name="フローチャート: 判断 560"/>
        <xdr:cNvSpPr/>
      </xdr:nvSpPr>
      <xdr:spPr>
        <a:xfrm>
          <a:off x="18605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2" name="テキスト ボックス 5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3" name="テキスト ボックス 5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4" name="テキスト ボックス 5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5" name="テキスト ボックス 5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6" name="テキスト ボックス 5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49234</xdr:rowOff>
    </xdr:from>
    <xdr:to>
      <xdr:col>116</xdr:col>
      <xdr:colOff>114300</xdr:colOff>
      <xdr:row>39</xdr:row>
      <xdr:rowOff>150834</xdr:rowOff>
    </xdr:to>
    <xdr:sp macro="" textlink="">
      <xdr:nvSpPr>
        <xdr:cNvPr id="567" name="楕円 566"/>
        <xdr:cNvSpPr/>
      </xdr:nvSpPr>
      <xdr:spPr>
        <a:xfrm>
          <a:off x="22110700" y="673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72111</xdr:rowOff>
    </xdr:from>
    <xdr:ext cx="599010" cy="259045"/>
    <xdr:sp macro="" textlink="">
      <xdr:nvSpPr>
        <xdr:cNvPr id="568" name="【一般廃棄物処理施設】&#10;一人当たり有形固定資産（償却資産）額該当値テキスト"/>
        <xdr:cNvSpPr txBox="1"/>
      </xdr:nvSpPr>
      <xdr:spPr>
        <a:xfrm>
          <a:off x="22199600" y="6587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45279</xdr:rowOff>
    </xdr:from>
    <xdr:to>
      <xdr:col>112</xdr:col>
      <xdr:colOff>38100</xdr:colOff>
      <xdr:row>39</xdr:row>
      <xdr:rowOff>146879</xdr:rowOff>
    </xdr:to>
    <xdr:sp macro="" textlink="">
      <xdr:nvSpPr>
        <xdr:cNvPr id="569" name="楕円 568"/>
        <xdr:cNvSpPr/>
      </xdr:nvSpPr>
      <xdr:spPr>
        <a:xfrm>
          <a:off x="21272500" y="673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96079</xdr:rowOff>
    </xdr:from>
    <xdr:to>
      <xdr:col>116</xdr:col>
      <xdr:colOff>63500</xdr:colOff>
      <xdr:row>39</xdr:row>
      <xdr:rowOff>100034</xdr:rowOff>
    </xdr:to>
    <xdr:cxnSp macro="">
      <xdr:nvCxnSpPr>
        <xdr:cNvPr id="570" name="直線コネクタ 569"/>
        <xdr:cNvCxnSpPr/>
      </xdr:nvCxnSpPr>
      <xdr:spPr>
        <a:xfrm>
          <a:off x="21323300" y="6782629"/>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48187</xdr:rowOff>
    </xdr:from>
    <xdr:to>
      <xdr:col>107</xdr:col>
      <xdr:colOff>101600</xdr:colOff>
      <xdr:row>39</xdr:row>
      <xdr:rowOff>149787</xdr:rowOff>
    </xdr:to>
    <xdr:sp macro="" textlink="">
      <xdr:nvSpPr>
        <xdr:cNvPr id="571" name="楕円 570"/>
        <xdr:cNvSpPr/>
      </xdr:nvSpPr>
      <xdr:spPr>
        <a:xfrm>
          <a:off x="20383500" y="673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96079</xdr:rowOff>
    </xdr:from>
    <xdr:to>
      <xdr:col>111</xdr:col>
      <xdr:colOff>177800</xdr:colOff>
      <xdr:row>39</xdr:row>
      <xdr:rowOff>98987</xdr:rowOff>
    </xdr:to>
    <xdr:cxnSp macro="">
      <xdr:nvCxnSpPr>
        <xdr:cNvPr id="572" name="直線コネクタ 571"/>
        <xdr:cNvCxnSpPr/>
      </xdr:nvCxnSpPr>
      <xdr:spPr>
        <a:xfrm flipV="1">
          <a:off x="20434300" y="6782629"/>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60247</xdr:rowOff>
    </xdr:from>
    <xdr:to>
      <xdr:col>102</xdr:col>
      <xdr:colOff>165100</xdr:colOff>
      <xdr:row>39</xdr:row>
      <xdr:rowOff>161847</xdr:rowOff>
    </xdr:to>
    <xdr:sp macro="" textlink="">
      <xdr:nvSpPr>
        <xdr:cNvPr id="573" name="楕円 572"/>
        <xdr:cNvSpPr/>
      </xdr:nvSpPr>
      <xdr:spPr>
        <a:xfrm>
          <a:off x="19494500" y="674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98987</xdr:rowOff>
    </xdr:from>
    <xdr:to>
      <xdr:col>107</xdr:col>
      <xdr:colOff>50800</xdr:colOff>
      <xdr:row>39</xdr:row>
      <xdr:rowOff>111047</xdr:rowOff>
    </xdr:to>
    <xdr:cxnSp macro="">
      <xdr:nvCxnSpPr>
        <xdr:cNvPr id="574" name="直線コネクタ 573"/>
        <xdr:cNvCxnSpPr/>
      </xdr:nvCxnSpPr>
      <xdr:spPr>
        <a:xfrm flipV="1">
          <a:off x="19545300" y="6785537"/>
          <a:ext cx="8890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26922</xdr:rowOff>
    </xdr:from>
    <xdr:ext cx="599010" cy="259045"/>
    <xdr:sp macro="" textlink="">
      <xdr:nvSpPr>
        <xdr:cNvPr id="575" name="n_1aveValue【一般廃棄物処理施設】&#10;一人当たり有形固定資産（償却資産）額"/>
        <xdr:cNvSpPr txBox="1"/>
      </xdr:nvSpPr>
      <xdr:spPr>
        <a:xfrm>
          <a:off x="210110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22442</xdr:rowOff>
    </xdr:from>
    <xdr:ext cx="599010" cy="259045"/>
    <xdr:sp macro="" textlink="">
      <xdr:nvSpPr>
        <xdr:cNvPr id="576" name="n_2aveValue【一般廃棄物処理施設】&#10;一人当たり有形固定資産（償却資産）額"/>
        <xdr:cNvSpPr txBox="1"/>
      </xdr:nvSpPr>
      <xdr:spPr>
        <a:xfrm>
          <a:off x="20134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158843</xdr:rowOff>
    </xdr:from>
    <xdr:ext cx="599010" cy="259045"/>
    <xdr:sp macro="" textlink="">
      <xdr:nvSpPr>
        <xdr:cNvPr id="577" name="n_3aveValue【一般廃棄物処理施設】&#10;一人当たり有形固定資産（償却資産）額"/>
        <xdr:cNvSpPr txBox="1"/>
      </xdr:nvSpPr>
      <xdr:spPr>
        <a:xfrm>
          <a:off x="19245795" y="684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69284</xdr:rowOff>
    </xdr:from>
    <xdr:ext cx="599010" cy="259045"/>
    <xdr:sp macro="" textlink="">
      <xdr:nvSpPr>
        <xdr:cNvPr id="578" name="n_4aveValue【一般廃棄物処理施設】&#10;一人当たり有形固定資産（償却資産）額"/>
        <xdr:cNvSpPr txBox="1"/>
      </xdr:nvSpPr>
      <xdr:spPr>
        <a:xfrm>
          <a:off x="18356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163406</xdr:rowOff>
    </xdr:from>
    <xdr:ext cx="599010" cy="259045"/>
    <xdr:sp macro="" textlink="">
      <xdr:nvSpPr>
        <xdr:cNvPr id="579" name="n_1mainValue【一般廃棄物処理施設】&#10;一人当たり有形固定資産（償却資産）額"/>
        <xdr:cNvSpPr txBox="1"/>
      </xdr:nvSpPr>
      <xdr:spPr>
        <a:xfrm>
          <a:off x="21011095" y="650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166314</xdr:rowOff>
    </xdr:from>
    <xdr:ext cx="599010" cy="259045"/>
    <xdr:sp macro="" textlink="">
      <xdr:nvSpPr>
        <xdr:cNvPr id="580" name="n_2mainValue【一般廃棄物処理施設】&#10;一人当たり有形固定資産（償却資産）額"/>
        <xdr:cNvSpPr txBox="1"/>
      </xdr:nvSpPr>
      <xdr:spPr>
        <a:xfrm>
          <a:off x="20134795" y="650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6924</xdr:rowOff>
    </xdr:from>
    <xdr:ext cx="599010" cy="259045"/>
    <xdr:sp macro="" textlink="">
      <xdr:nvSpPr>
        <xdr:cNvPr id="581" name="n_3mainValue【一般廃棄物処理施設】&#10;一人当たり有形固定資産（償却資産）額"/>
        <xdr:cNvSpPr txBox="1"/>
      </xdr:nvSpPr>
      <xdr:spPr>
        <a:xfrm>
          <a:off x="19245795" y="652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2" name="正方形/長方形 5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3" name="正方形/長方形 5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4" name="正方形/長方形 5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5" name="正方形/長方形 5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6" name="正方形/長方形 5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7" name="正方形/長方形 5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8" name="正方形/長方形 5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9" name="正方形/長方形 5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0" name="テキスト ボックス 5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1" name="直線コネクタ 5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2" name="テキスト ボックス 5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3" name="直線コネクタ 59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94" name="テキスト ボックス 593"/>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5" name="直線コネクタ 59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6" name="テキスト ボックス 59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7" name="直線コネクタ 59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8" name="テキスト ボックス 59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9" name="直線コネクタ 59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0" name="テキスト ボックス 59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2" name="テキスト ボックス 6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604" name="直線コネクタ 603"/>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605" name="【保健センター・保健所】&#10;有形固定資産減価償却率最小値テキスト"/>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606" name="直線コネクタ 605"/>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607" name="【保健センター・保健所】&#10;有形固定資産減価償却率最大値テキスト"/>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608" name="直線コネクタ 607"/>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609" name="【保健センター・保健所】&#10;有形固定資産減価償却率平均値テキスト"/>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610" name="フローチャート: 判断 609"/>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611" name="フローチャート: 判断 610"/>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612" name="フローチャート: 判断 611"/>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613" name="フローチャート: 判断 612"/>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614" name="フローチャート: 判断 613"/>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36068</xdr:rowOff>
    </xdr:from>
    <xdr:to>
      <xdr:col>85</xdr:col>
      <xdr:colOff>177800</xdr:colOff>
      <xdr:row>57</xdr:row>
      <xdr:rowOff>137668</xdr:rowOff>
    </xdr:to>
    <xdr:sp macro="" textlink="">
      <xdr:nvSpPr>
        <xdr:cNvPr id="620" name="楕円 619"/>
        <xdr:cNvSpPr/>
      </xdr:nvSpPr>
      <xdr:spPr>
        <a:xfrm>
          <a:off x="16268700"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58945</xdr:rowOff>
    </xdr:from>
    <xdr:ext cx="405111" cy="259045"/>
    <xdr:sp macro="" textlink="">
      <xdr:nvSpPr>
        <xdr:cNvPr id="621" name="【保健センター・保健所】&#10;有形固定資産減価償却率該当値テキスト"/>
        <xdr:cNvSpPr txBox="1"/>
      </xdr:nvSpPr>
      <xdr:spPr>
        <a:xfrm>
          <a:off x="16357600" y="966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145796</xdr:rowOff>
    </xdr:from>
    <xdr:to>
      <xdr:col>81</xdr:col>
      <xdr:colOff>101600</xdr:colOff>
      <xdr:row>57</xdr:row>
      <xdr:rowOff>75946</xdr:rowOff>
    </xdr:to>
    <xdr:sp macro="" textlink="">
      <xdr:nvSpPr>
        <xdr:cNvPr id="622" name="楕円 621"/>
        <xdr:cNvSpPr/>
      </xdr:nvSpPr>
      <xdr:spPr>
        <a:xfrm>
          <a:off x="15430500" y="974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25146</xdr:rowOff>
    </xdr:from>
    <xdr:to>
      <xdr:col>85</xdr:col>
      <xdr:colOff>127000</xdr:colOff>
      <xdr:row>57</xdr:row>
      <xdr:rowOff>86868</xdr:rowOff>
    </xdr:to>
    <xdr:cxnSp macro="">
      <xdr:nvCxnSpPr>
        <xdr:cNvPr id="623" name="直線コネクタ 622"/>
        <xdr:cNvCxnSpPr/>
      </xdr:nvCxnSpPr>
      <xdr:spPr>
        <a:xfrm>
          <a:off x="15481300" y="9797796"/>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84074</xdr:rowOff>
    </xdr:from>
    <xdr:to>
      <xdr:col>76</xdr:col>
      <xdr:colOff>165100</xdr:colOff>
      <xdr:row>57</xdr:row>
      <xdr:rowOff>14224</xdr:rowOff>
    </xdr:to>
    <xdr:sp macro="" textlink="">
      <xdr:nvSpPr>
        <xdr:cNvPr id="624" name="楕円 623"/>
        <xdr:cNvSpPr/>
      </xdr:nvSpPr>
      <xdr:spPr>
        <a:xfrm>
          <a:off x="14541500" y="96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134874</xdr:rowOff>
    </xdr:from>
    <xdr:to>
      <xdr:col>81</xdr:col>
      <xdr:colOff>50800</xdr:colOff>
      <xdr:row>57</xdr:row>
      <xdr:rowOff>25146</xdr:rowOff>
    </xdr:to>
    <xdr:cxnSp macro="">
      <xdr:nvCxnSpPr>
        <xdr:cNvPr id="625" name="直線コネクタ 624"/>
        <xdr:cNvCxnSpPr/>
      </xdr:nvCxnSpPr>
      <xdr:spPr>
        <a:xfrm>
          <a:off x="14592300" y="9736074"/>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22352</xdr:rowOff>
    </xdr:from>
    <xdr:to>
      <xdr:col>72</xdr:col>
      <xdr:colOff>38100</xdr:colOff>
      <xdr:row>56</xdr:row>
      <xdr:rowOff>123952</xdr:rowOff>
    </xdr:to>
    <xdr:sp macro="" textlink="">
      <xdr:nvSpPr>
        <xdr:cNvPr id="626" name="楕円 625"/>
        <xdr:cNvSpPr/>
      </xdr:nvSpPr>
      <xdr:spPr>
        <a:xfrm>
          <a:off x="13652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73152</xdr:rowOff>
    </xdr:from>
    <xdr:to>
      <xdr:col>76</xdr:col>
      <xdr:colOff>114300</xdr:colOff>
      <xdr:row>56</xdr:row>
      <xdr:rowOff>134874</xdr:rowOff>
    </xdr:to>
    <xdr:cxnSp macro="">
      <xdr:nvCxnSpPr>
        <xdr:cNvPr id="627" name="直線コネクタ 626"/>
        <xdr:cNvCxnSpPr/>
      </xdr:nvCxnSpPr>
      <xdr:spPr>
        <a:xfrm>
          <a:off x="13703300" y="96743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628" name="n_1aveValue【保健センター・保健所】&#10;有形固定資産減価償却率"/>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629" name="n_2aveValue【保健センター・保健所】&#10;有形固定資産減価償却率"/>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630" name="n_3aveValue【保健センター・保健所】&#10;有形固定資産減価償却率"/>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17035</xdr:rowOff>
    </xdr:from>
    <xdr:ext cx="405111" cy="259045"/>
    <xdr:sp macro="" textlink="">
      <xdr:nvSpPr>
        <xdr:cNvPr id="631" name="n_4aveValue【保健センター・保健所】&#10;有形固定資産減価償却率"/>
        <xdr:cNvSpPr txBox="1"/>
      </xdr:nvSpPr>
      <xdr:spPr>
        <a:xfrm>
          <a:off x="12611744" y="944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92473</xdr:rowOff>
    </xdr:from>
    <xdr:ext cx="405111" cy="259045"/>
    <xdr:sp macro="" textlink="">
      <xdr:nvSpPr>
        <xdr:cNvPr id="632" name="n_1mainValue【保健センター・保健所】&#10;有形固定資産減価償却率"/>
        <xdr:cNvSpPr txBox="1"/>
      </xdr:nvSpPr>
      <xdr:spPr>
        <a:xfrm>
          <a:off x="15266044" y="952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30751</xdr:rowOff>
    </xdr:from>
    <xdr:ext cx="405111" cy="259045"/>
    <xdr:sp macro="" textlink="">
      <xdr:nvSpPr>
        <xdr:cNvPr id="633" name="n_2mainValue【保健センター・保健所】&#10;有形固定資産減価償却率"/>
        <xdr:cNvSpPr txBox="1"/>
      </xdr:nvSpPr>
      <xdr:spPr>
        <a:xfrm>
          <a:off x="14389744" y="946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140479</xdr:rowOff>
    </xdr:from>
    <xdr:ext cx="405111" cy="259045"/>
    <xdr:sp macro="" textlink="">
      <xdr:nvSpPr>
        <xdr:cNvPr id="634" name="n_3mainValue【保健センター・保健所】&#10;有形固定資産減価償却率"/>
        <xdr:cNvSpPr txBox="1"/>
      </xdr:nvSpPr>
      <xdr:spPr>
        <a:xfrm>
          <a:off x="13500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5" name="直線コネクタ 6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6" name="テキスト ボックス 6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7" name="直線コネクタ 6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8" name="テキスト ボックス 6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9" name="直線コネクタ 6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0" name="テキスト ボックス 6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1" name="直線コネクタ 6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2" name="テキスト ボックス 6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3" name="直線コネクタ 6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4" name="テキスト ボックス 6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658" name="直線コネクタ 657"/>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59"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60" name="直線コネクタ 659"/>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61"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62" name="直線コネクタ 661"/>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63"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64" name="フローチャート: 判断 663"/>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665" name="フローチャート: 判断 664"/>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666" name="フローチャート: 判断 665"/>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667" name="フローチャート: 判断 666"/>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668" name="フローチャート: 判断 667"/>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674" name="楕円 673"/>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26687</xdr:rowOff>
    </xdr:from>
    <xdr:ext cx="469744" cy="259045"/>
    <xdr:sp macro="" textlink="">
      <xdr:nvSpPr>
        <xdr:cNvPr id="675" name="【保健センター・保健所】&#10;一人当たり面積該当値テキスト"/>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676" name="楕円 675"/>
        <xdr:cNvSpPr/>
      </xdr:nvSpPr>
      <xdr:spPr>
        <a:xfrm>
          <a:off x="2127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99060</xdr:rowOff>
    </xdr:from>
    <xdr:to>
      <xdr:col>116</xdr:col>
      <xdr:colOff>63500</xdr:colOff>
      <xdr:row>62</xdr:row>
      <xdr:rowOff>102870</xdr:rowOff>
    </xdr:to>
    <xdr:cxnSp macro="">
      <xdr:nvCxnSpPr>
        <xdr:cNvPr id="677" name="直線コネクタ 676"/>
        <xdr:cNvCxnSpPr/>
      </xdr:nvCxnSpPr>
      <xdr:spPr>
        <a:xfrm flipV="1">
          <a:off x="21323300" y="107289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678" name="楕円 677"/>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102870</xdr:rowOff>
    </xdr:from>
    <xdr:to>
      <xdr:col>111</xdr:col>
      <xdr:colOff>177800</xdr:colOff>
      <xdr:row>62</xdr:row>
      <xdr:rowOff>106680</xdr:rowOff>
    </xdr:to>
    <xdr:cxnSp macro="">
      <xdr:nvCxnSpPr>
        <xdr:cNvPr id="679" name="直線コネクタ 678"/>
        <xdr:cNvCxnSpPr/>
      </xdr:nvCxnSpPr>
      <xdr:spPr>
        <a:xfrm flipV="1">
          <a:off x="20434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80" name="楕円 67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114300</xdr:rowOff>
    </xdr:to>
    <xdr:cxnSp macro="">
      <xdr:nvCxnSpPr>
        <xdr:cNvPr id="681" name="直線コネクタ 680"/>
        <xdr:cNvCxnSpPr/>
      </xdr:nvCxnSpPr>
      <xdr:spPr>
        <a:xfrm flipV="1">
          <a:off x="19545300" y="1073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82" name="n_1ave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154957</xdr:rowOff>
    </xdr:from>
    <xdr:ext cx="469744" cy="259045"/>
    <xdr:sp macro="" textlink="">
      <xdr:nvSpPr>
        <xdr:cNvPr id="683" name="n_2aveValue【保健センター・保健所】&#10;一人当たり面積"/>
        <xdr:cNvSpPr txBox="1"/>
      </xdr:nvSpPr>
      <xdr:spPr>
        <a:xfrm>
          <a:off x="20199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84" name="n_3aveValue【保健センター・保健所】&#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109237</xdr:rowOff>
    </xdr:from>
    <xdr:ext cx="469744" cy="259045"/>
    <xdr:sp macro="" textlink="">
      <xdr:nvSpPr>
        <xdr:cNvPr id="685" name="n_4aveValue【保健センター・保健所】&#10;一人当たり面積"/>
        <xdr:cNvSpPr txBox="1"/>
      </xdr:nvSpPr>
      <xdr:spPr>
        <a:xfrm>
          <a:off x="18421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144797</xdr:rowOff>
    </xdr:from>
    <xdr:ext cx="469744" cy="259045"/>
    <xdr:sp macro="" textlink="">
      <xdr:nvSpPr>
        <xdr:cNvPr id="686" name="n_1mainValue【保健センター・保健所】&#10;一人当たり面積"/>
        <xdr:cNvSpPr txBox="1"/>
      </xdr:nvSpPr>
      <xdr:spPr>
        <a:xfrm>
          <a:off x="21075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687" name="n_2mainValue【保健センター・保健所】&#10;一人当たり面積"/>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88"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9" name="テキスト ボックス 70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713" name="直線コネクタ 712"/>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714" name="【消防施設】&#10;有形固定資産減価償却率最小値テキスト"/>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715" name="直線コネクタ 714"/>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716" name="【消防施設】&#10;有形固定資産減価償却率最大値テキスト"/>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717" name="直線コネクタ 716"/>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140988</xdr:rowOff>
    </xdr:from>
    <xdr:ext cx="405111" cy="259045"/>
    <xdr:sp macro="" textlink="">
      <xdr:nvSpPr>
        <xdr:cNvPr id="718" name="【消防施設】&#10;有形固定資産減価償却率平均値テキスト"/>
        <xdr:cNvSpPr txBox="1"/>
      </xdr:nvSpPr>
      <xdr:spPr>
        <a:xfrm>
          <a:off x="16357600" y="1402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719" name="フローチャート: 判断 718"/>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720" name="フローチャート: 判断 719"/>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21" name="フローチャート: 判断 720"/>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722" name="フローチャート: 判断 721"/>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723" name="フローチャート: 判断 722"/>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38736</xdr:rowOff>
    </xdr:from>
    <xdr:to>
      <xdr:col>85</xdr:col>
      <xdr:colOff>177800</xdr:colOff>
      <xdr:row>77</xdr:row>
      <xdr:rowOff>140336</xdr:rowOff>
    </xdr:to>
    <xdr:sp macro="" textlink="">
      <xdr:nvSpPr>
        <xdr:cNvPr id="729" name="楕円 728"/>
        <xdr:cNvSpPr/>
      </xdr:nvSpPr>
      <xdr:spPr>
        <a:xfrm>
          <a:off x="16268700" y="1324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151783</xdr:rowOff>
    </xdr:from>
    <xdr:ext cx="405111" cy="259045"/>
    <xdr:sp macro="" textlink="">
      <xdr:nvSpPr>
        <xdr:cNvPr id="730" name="【消防施設】&#10;有形固定資産減価償却率該当値テキスト"/>
        <xdr:cNvSpPr txBox="1"/>
      </xdr:nvSpPr>
      <xdr:spPr>
        <a:xfrm>
          <a:off x="16357600" y="13181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13970</xdr:rowOff>
    </xdr:from>
    <xdr:to>
      <xdr:col>81</xdr:col>
      <xdr:colOff>101600</xdr:colOff>
      <xdr:row>77</xdr:row>
      <xdr:rowOff>115570</xdr:rowOff>
    </xdr:to>
    <xdr:sp macro="" textlink="">
      <xdr:nvSpPr>
        <xdr:cNvPr id="731" name="楕円 730"/>
        <xdr:cNvSpPr/>
      </xdr:nvSpPr>
      <xdr:spPr>
        <a:xfrm>
          <a:off x="15430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64770</xdr:rowOff>
    </xdr:from>
    <xdr:to>
      <xdr:col>85</xdr:col>
      <xdr:colOff>127000</xdr:colOff>
      <xdr:row>77</xdr:row>
      <xdr:rowOff>89536</xdr:rowOff>
    </xdr:to>
    <xdr:cxnSp macro="">
      <xdr:nvCxnSpPr>
        <xdr:cNvPr id="732" name="直線コネクタ 731"/>
        <xdr:cNvCxnSpPr/>
      </xdr:nvCxnSpPr>
      <xdr:spPr>
        <a:xfrm>
          <a:off x="15481300" y="13266420"/>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xdr:rowOff>
    </xdr:from>
    <xdr:to>
      <xdr:col>76</xdr:col>
      <xdr:colOff>165100</xdr:colOff>
      <xdr:row>77</xdr:row>
      <xdr:rowOff>109855</xdr:rowOff>
    </xdr:to>
    <xdr:sp macro="" textlink="">
      <xdr:nvSpPr>
        <xdr:cNvPr id="733" name="楕円 732"/>
        <xdr:cNvSpPr/>
      </xdr:nvSpPr>
      <xdr:spPr>
        <a:xfrm>
          <a:off x="1454150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59055</xdr:rowOff>
    </xdr:from>
    <xdr:to>
      <xdr:col>81</xdr:col>
      <xdr:colOff>50800</xdr:colOff>
      <xdr:row>77</xdr:row>
      <xdr:rowOff>64770</xdr:rowOff>
    </xdr:to>
    <xdr:cxnSp macro="">
      <xdr:nvCxnSpPr>
        <xdr:cNvPr id="734" name="直線コネクタ 733"/>
        <xdr:cNvCxnSpPr/>
      </xdr:nvCxnSpPr>
      <xdr:spPr>
        <a:xfrm>
          <a:off x="14592300" y="132607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158750</xdr:rowOff>
    </xdr:from>
    <xdr:to>
      <xdr:col>72</xdr:col>
      <xdr:colOff>38100</xdr:colOff>
      <xdr:row>77</xdr:row>
      <xdr:rowOff>88900</xdr:rowOff>
    </xdr:to>
    <xdr:sp macro="" textlink="">
      <xdr:nvSpPr>
        <xdr:cNvPr id="735" name="楕円 734"/>
        <xdr:cNvSpPr/>
      </xdr:nvSpPr>
      <xdr:spPr>
        <a:xfrm>
          <a:off x="136525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38100</xdr:rowOff>
    </xdr:from>
    <xdr:to>
      <xdr:col>76</xdr:col>
      <xdr:colOff>114300</xdr:colOff>
      <xdr:row>77</xdr:row>
      <xdr:rowOff>59055</xdr:rowOff>
    </xdr:to>
    <xdr:cxnSp macro="">
      <xdr:nvCxnSpPr>
        <xdr:cNvPr id="736" name="直線コネクタ 735"/>
        <xdr:cNvCxnSpPr/>
      </xdr:nvCxnSpPr>
      <xdr:spPr>
        <a:xfrm>
          <a:off x="13703300" y="132397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737" name="n_1aveValue【消防施設】&#10;有形固定資産減価償却率"/>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137177</xdr:rowOff>
    </xdr:from>
    <xdr:ext cx="405111" cy="259045"/>
    <xdr:sp macro="" textlink="">
      <xdr:nvSpPr>
        <xdr:cNvPr id="738" name="n_2aveValue【消防施設】&#10;有形固定資産減価償却率"/>
        <xdr:cNvSpPr txBox="1"/>
      </xdr:nvSpPr>
      <xdr:spPr>
        <a:xfrm>
          <a:off x="14389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20972</xdr:rowOff>
    </xdr:from>
    <xdr:ext cx="405111" cy="259045"/>
    <xdr:sp macro="" textlink="">
      <xdr:nvSpPr>
        <xdr:cNvPr id="739" name="n_3aveValue【消防施設】&#10;有形固定資産減価償却率"/>
        <xdr:cNvSpPr txBox="1"/>
      </xdr:nvSpPr>
      <xdr:spPr>
        <a:xfrm>
          <a:off x="13500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740" name="n_4aveValue【消防施設】&#10;有形固定資産減価償却率"/>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75</xdr:row>
      <xdr:rowOff>132097</xdr:rowOff>
    </xdr:from>
    <xdr:ext cx="405111" cy="259045"/>
    <xdr:sp macro="" textlink="">
      <xdr:nvSpPr>
        <xdr:cNvPr id="741" name="n_1mainValue【消防施設】&#10;有形固定資産減価償却率"/>
        <xdr:cNvSpPr txBox="1"/>
      </xdr:nvSpPr>
      <xdr:spPr>
        <a:xfrm>
          <a:off x="15266044"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75</xdr:row>
      <xdr:rowOff>126382</xdr:rowOff>
    </xdr:from>
    <xdr:ext cx="405111" cy="259045"/>
    <xdr:sp macro="" textlink="">
      <xdr:nvSpPr>
        <xdr:cNvPr id="742" name="n_2mainValue【消防施設】&#10;有形固定資産減価償却率"/>
        <xdr:cNvSpPr txBox="1"/>
      </xdr:nvSpPr>
      <xdr:spPr>
        <a:xfrm>
          <a:off x="14389744" y="1298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105427</xdr:rowOff>
    </xdr:from>
    <xdr:ext cx="405111" cy="259045"/>
    <xdr:sp macro="" textlink="">
      <xdr:nvSpPr>
        <xdr:cNvPr id="743" name="n_3mainValue【消防施設】&#10;有形固定資産減価償却率"/>
        <xdr:cNvSpPr txBox="1"/>
      </xdr:nvSpPr>
      <xdr:spPr>
        <a:xfrm>
          <a:off x="13500744" y="1296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4" name="直線コネクタ 75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5" name="テキスト ボックス 75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6" name="直線コネクタ 75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7" name="テキスト ボックス 75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8" name="直線コネクタ 75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9" name="テキスト ボックス 75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0" name="直線コネクタ 75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1" name="テキスト ボックス 76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2" name="直線コネクタ 76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3" name="テキスト ボックス 76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767" name="直線コネクタ 766"/>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768"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769" name="直線コネクタ 768"/>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770" name="【消防施設】&#10;一人当たり面積最大値テキスト"/>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771" name="直線コネクタ 770"/>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772" name="【消防施設】&#10;一人当たり面積平均値テキスト"/>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773" name="フローチャート: 判断 772"/>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774" name="フローチャート: 判断 773"/>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775" name="フローチャート: 判断 774"/>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76" name="フローチャート: 判断 775"/>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777" name="フローチャート: 判断 776"/>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83" name="楕円 782"/>
        <xdr:cNvSpPr/>
      </xdr:nvSpPr>
      <xdr:spPr>
        <a:xfrm>
          <a:off x="22110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10177</xdr:rowOff>
    </xdr:from>
    <xdr:ext cx="469744" cy="259045"/>
    <xdr:sp macro="" textlink="">
      <xdr:nvSpPr>
        <xdr:cNvPr id="784" name="【消防施設】&#10;一人当たり面積該当値テキスト"/>
        <xdr:cNvSpPr txBox="1"/>
      </xdr:nvSpPr>
      <xdr:spPr>
        <a:xfrm>
          <a:off x="22199600"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97789</xdr:rowOff>
    </xdr:from>
    <xdr:to>
      <xdr:col>112</xdr:col>
      <xdr:colOff>38100</xdr:colOff>
      <xdr:row>83</xdr:row>
      <xdr:rowOff>27939</xdr:rowOff>
    </xdr:to>
    <xdr:sp macro="" textlink="">
      <xdr:nvSpPr>
        <xdr:cNvPr id="785" name="楕円 784"/>
        <xdr:cNvSpPr/>
      </xdr:nvSpPr>
      <xdr:spPr>
        <a:xfrm>
          <a:off x="21272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148589</xdr:rowOff>
    </xdr:from>
    <xdr:to>
      <xdr:col>116</xdr:col>
      <xdr:colOff>63500</xdr:colOff>
      <xdr:row>83</xdr:row>
      <xdr:rowOff>38100</xdr:rowOff>
    </xdr:to>
    <xdr:cxnSp macro="">
      <xdr:nvCxnSpPr>
        <xdr:cNvPr id="786" name="直線コネクタ 785"/>
        <xdr:cNvCxnSpPr/>
      </xdr:nvCxnSpPr>
      <xdr:spPr>
        <a:xfrm>
          <a:off x="21323300" y="14207489"/>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116839</xdr:rowOff>
    </xdr:from>
    <xdr:to>
      <xdr:col>107</xdr:col>
      <xdr:colOff>101600</xdr:colOff>
      <xdr:row>83</xdr:row>
      <xdr:rowOff>46989</xdr:rowOff>
    </xdr:to>
    <xdr:sp macro="" textlink="">
      <xdr:nvSpPr>
        <xdr:cNvPr id="787" name="楕円 786"/>
        <xdr:cNvSpPr/>
      </xdr:nvSpPr>
      <xdr:spPr>
        <a:xfrm>
          <a:off x="20383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148589</xdr:rowOff>
    </xdr:from>
    <xdr:to>
      <xdr:col>111</xdr:col>
      <xdr:colOff>177800</xdr:colOff>
      <xdr:row>82</xdr:row>
      <xdr:rowOff>167639</xdr:rowOff>
    </xdr:to>
    <xdr:cxnSp macro="">
      <xdr:nvCxnSpPr>
        <xdr:cNvPr id="788" name="直線コネクタ 787"/>
        <xdr:cNvCxnSpPr/>
      </xdr:nvCxnSpPr>
      <xdr:spPr>
        <a:xfrm flipV="1">
          <a:off x="20434300" y="142074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89" name="楕円 788"/>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167639</xdr:rowOff>
    </xdr:from>
    <xdr:to>
      <xdr:col>107</xdr:col>
      <xdr:colOff>50800</xdr:colOff>
      <xdr:row>83</xdr:row>
      <xdr:rowOff>163830</xdr:rowOff>
    </xdr:to>
    <xdr:cxnSp macro="">
      <xdr:nvCxnSpPr>
        <xdr:cNvPr id="790" name="直線コネクタ 789"/>
        <xdr:cNvCxnSpPr/>
      </xdr:nvCxnSpPr>
      <xdr:spPr>
        <a:xfrm flipV="1">
          <a:off x="19545300" y="1422653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791" name="n_1aveValue【消防施設】&#10;一人当たり面積"/>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792" name="n_2aveValue【消防施設】&#10;一人当たり面積"/>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793" name="n_3aveValue【消防施設】&#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44466</xdr:rowOff>
    </xdr:from>
    <xdr:ext cx="469744" cy="259045"/>
    <xdr:sp macro="" textlink="">
      <xdr:nvSpPr>
        <xdr:cNvPr id="794" name="n_4aveValue【消防施設】&#10;一人当たり面積"/>
        <xdr:cNvSpPr txBox="1"/>
      </xdr:nvSpPr>
      <xdr:spPr>
        <a:xfrm>
          <a:off x="18421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44466</xdr:rowOff>
    </xdr:from>
    <xdr:ext cx="469744" cy="259045"/>
    <xdr:sp macro="" textlink="">
      <xdr:nvSpPr>
        <xdr:cNvPr id="795" name="n_1mainValue【消防施設】&#10;一人当たり面積"/>
        <xdr:cNvSpPr txBox="1"/>
      </xdr:nvSpPr>
      <xdr:spPr>
        <a:xfrm>
          <a:off x="210757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63516</xdr:rowOff>
    </xdr:from>
    <xdr:ext cx="469744" cy="259045"/>
    <xdr:sp macro="" textlink="">
      <xdr:nvSpPr>
        <xdr:cNvPr id="796" name="n_2mainValue【消防施設】&#10;一人当たり面積"/>
        <xdr:cNvSpPr txBox="1"/>
      </xdr:nvSpPr>
      <xdr:spPr>
        <a:xfrm>
          <a:off x="20199427"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34307</xdr:rowOff>
    </xdr:from>
    <xdr:ext cx="469744" cy="259045"/>
    <xdr:sp macro="" textlink="">
      <xdr:nvSpPr>
        <xdr:cNvPr id="797" name="n_3mainValue【消防施設】&#10;一人当たり面積"/>
        <xdr:cNvSpPr txBox="1"/>
      </xdr:nvSpPr>
      <xdr:spPr>
        <a:xfrm>
          <a:off x="19310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823" name="直線コネクタ 822"/>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24" name="【庁舎】&#10;有形固定資産減価償却率最小値テキスト"/>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25" name="直線コネクタ 824"/>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826" name="【庁舎】&#10;有形固定資産減価償却率最大値テキスト"/>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827" name="直線コネクタ 826"/>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828" name="【庁舎】&#10;有形固定資産減価償却率平均値テキスト"/>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829" name="フローチャート: 判断 828"/>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30" name="フローチャート: 判断 829"/>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831" name="フローチャート: 判断 830"/>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832" name="フローチャート: 判断 831"/>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833" name="フローチャート: 判断 832"/>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87449</xdr:rowOff>
    </xdr:from>
    <xdr:to>
      <xdr:col>85</xdr:col>
      <xdr:colOff>177800</xdr:colOff>
      <xdr:row>109</xdr:row>
      <xdr:rowOff>17599</xdr:rowOff>
    </xdr:to>
    <xdr:sp macro="" textlink="">
      <xdr:nvSpPr>
        <xdr:cNvPr id="839" name="楕円 838"/>
        <xdr:cNvSpPr/>
      </xdr:nvSpPr>
      <xdr:spPr>
        <a:xfrm>
          <a:off x="16268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2376</xdr:rowOff>
    </xdr:from>
    <xdr:ext cx="405111" cy="259045"/>
    <xdr:sp macro="" textlink="">
      <xdr:nvSpPr>
        <xdr:cNvPr id="840" name="【庁舎】&#10;有形固定資産減価償却率該当値テキスト"/>
        <xdr:cNvSpPr txBox="1"/>
      </xdr:nvSpPr>
      <xdr:spPr>
        <a:xfrm>
          <a:off x="16357600" y="1851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54792</xdr:rowOff>
    </xdr:from>
    <xdr:to>
      <xdr:col>81</xdr:col>
      <xdr:colOff>101600</xdr:colOff>
      <xdr:row>108</xdr:row>
      <xdr:rowOff>156392</xdr:rowOff>
    </xdr:to>
    <xdr:sp macro="" textlink="">
      <xdr:nvSpPr>
        <xdr:cNvPr id="841" name="楕円 840"/>
        <xdr:cNvSpPr/>
      </xdr:nvSpPr>
      <xdr:spPr>
        <a:xfrm>
          <a:off x="15430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105592</xdr:rowOff>
    </xdr:from>
    <xdr:to>
      <xdr:col>85</xdr:col>
      <xdr:colOff>127000</xdr:colOff>
      <xdr:row>108</xdr:row>
      <xdr:rowOff>138249</xdr:rowOff>
    </xdr:to>
    <xdr:cxnSp macro="">
      <xdr:nvCxnSpPr>
        <xdr:cNvPr id="842" name="直線コネクタ 841"/>
        <xdr:cNvCxnSpPr/>
      </xdr:nvCxnSpPr>
      <xdr:spPr>
        <a:xfrm>
          <a:off x="15481300" y="1862219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22134</xdr:rowOff>
    </xdr:from>
    <xdr:to>
      <xdr:col>76</xdr:col>
      <xdr:colOff>165100</xdr:colOff>
      <xdr:row>108</xdr:row>
      <xdr:rowOff>123734</xdr:rowOff>
    </xdr:to>
    <xdr:sp macro="" textlink="">
      <xdr:nvSpPr>
        <xdr:cNvPr id="843" name="楕円 842"/>
        <xdr:cNvSpPr/>
      </xdr:nvSpPr>
      <xdr:spPr>
        <a:xfrm>
          <a:off x="14541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72934</xdr:rowOff>
    </xdr:from>
    <xdr:to>
      <xdr:col>81</xdr:col>
      <xdr:colOff>50800</xdr:colOff>
      <xdr:row>108</xdr:row>
      <xdr:rowOff>105592</xdr:rowOff>
    </xdr:to>
    <xdr:cxnSp macro="">
      <xdr:nvCxnSpPr>
        <xdr:cNvPr id="844" name="直線コネクタ 843"/>
        <xdr:cNvCxnSpPr/>
      </xdr:nvCxnSpPr>
      <xdr:spPr>
        <a:xfrm>
          <a:off x="14592300" y="185895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165826</xdr:rowOff>
    </xdr:from>
    <xdr:to>
      <xdr:col>72</xdr:col>
      <xdr:colOff>38100</xdr:colOff>
      <xdr:row>108</xdr:row>
      <xdr:rowOff>95976</xdr:rowOff>
    </xdr:to>
    <xdr:sp macro="" textlink="">
      <xdr:nvSpPr>
        <xdr:cNvPr id="845" name="楕円 844"/>
        <xdr:cNvSpPr/>
      </xdr:nvSpPr>
      <xdr:spPr>
        <a:xfrm>
          <a:off x="136525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45176</xdr:rowOff>
    </xdr:from>
    <xdr:to>
      <xdr:col>76</xdr:col>
      <xdr:colOff>114300</xdr:colOff>
      <xdr:row>108</xdr:row>
      <xdr:rowOff>72934</xdr:rowOff>
    </xdr:to>
    <xdr:cxnSp macro="">
      <xdr:nvCxnSpPr>
        <xdr:cNvPr id="846" name="直線コネクタ 845"/>
        <xdr:cNvCxnSpPr/>
      </xdr:nvCxnSpPr>
      <xdr:spPr>
        <a:xfrm>
          <a:off x="13703300" y="185617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47"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848" name="n_2aveValue【庁舎】&#10;有形固定資産減価償却率"/>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849" name="n_3aveValue【庁舎】&#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850"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147519</xdr:rowOff>
    </xdr:from>
    <xdr:ext cx="405111" cy="259045"/>
    <xdr:sp macro="" textlink="">
      <xdr:nvSpPr>
        <xdr:cNvPr id="851" name="n_1mainValue【庁舎】&#10;有形固定資産減価償却率"/>
        <xdr:cNvSpPr txBox="1"/>
      </xdr:nvSpPr>
      <xdr:spPr>
        <a:xfrm>
          <a:off x="15266044" y="186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114861</xdr:rowOff>
    </xdr:from>
    <xdr:ext cx="405111" cy="259045"/>
    <xdr:sp macro="" textlink="">
      <xdr:nvSpPr>
        <xdr:cNvPr id="852" name="n_2mainValue【庁舎】&#10;有形固定資産減価償却率"/>
        <xdr:cNvSpPr txBox="1"/>
      </xdr:nvSpPr>
      <xdr:spPr>
        <a:xfrm>
          <a:off x="14389744" y="1863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87103</xdr:rowOff>
    </xdr:from>
    <xdr:ext cx="405111" cy="259045"/>
    <xdr:sp macro="" textlink="">
      <xdr:nvSpPr>
        <xdr:cNvPr id="853" name="n_3mainValue【庁舎】&#10;有形固定資産減価償却率"/>
        <xdr:cNvSpPr txBox="1"/>
      </xdr:nvSpPr>
      <xdr:spPr>
        <a:xfrm>
          <a:off x="13500744" y="1860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877" name="直線コネクタ 876"/>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878" name="【庁舎】&#10;一人当たり面積最小値テキスト"/>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879" name="直線コネクタ 878"/>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880" name="【庁舎】&#10;一人当たり面積最大値テキスト"/>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881" name="直線コネクタ 880"/>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15891</xdr:rowOff>
    </xdr:from>
    <xdr:ext cx="469744" cy="259045"/>
    <xdr:sp macro="" textlink="">
      <xdr:nvSpPr>
        <xdr:cNvPr id="882" name="【庁舎】&#10;一人当たり面積平均値テキスト"/>
        <xdr:cNvSpPr txBox="1"/>
      </xdr:nvSpPr>
      <xdr:spPr>
        <a:xfrm>
          <a:off x="22199600" y="17675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883" name="フローチャート: 判断 882"/>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884" name="フローチャート: 判断 883"/>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885" name="フローチャート: 判断 884"/>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886" name="フローチャート: 判断 885"/>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87" name="フローチャート: 判断 886"/>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93" name="楕円 892"/>
        <xdr:cNvSpPr/>
      </xdr:nvSpPr>
      <xdr:spPr>
        <a:xfrm>
          <a:off x="221107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20972</xdr:rowOff>
    </xdr:from>
    <xdr:ext cx="469744" cy="259045"/>
    <xdr:sp macro="" textlink="">
      <xdr:nvSpPr>
        <xdr:cNvPr id="894" name="【庁舎】&#10;一人当たり面積該当値テキスト"/>
        <xdr:cNvSpPr txBox="1"/>
      </xdr:nvSpPr>
      <xdr:spPr>
        <a:xfrm>
          <a:off x="22199600" y="1819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895" name="楕円 894"/>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93345</xdr:rowOff>
    </xdr:from>
    <xdr:to>
      <xdr:col>116</xdr:col>
      <xdr:colOff>63500</xdr:colOff>
      <xdr:row>106</xdr:row>
      <xdr:rowOff>99061</xdr:rowOff>
    </xdr:to>
    <xdr:cxnSp macro="">
      <xdr:nvCxnSpPr>
        <xdr:cNvPr id="896" name="直線コネクタ 895"/>
        <xdr:cNvCxnSpPr/>
      </xdr:nvCxnSpPr>
      <xdr:spPr>
        <a:xfrm flipV="1">
          <a:off x="21323300" y="18267045"/>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55880</xdr:rowOff>
    </xdr:from>
    <xdr:to>
      <xdr:col>107</xdr:col>
      <xdr:colOff>101600</xdr:colOff>
      <xdr:row>106</xdr:row>
      <xdr:rowOff>157480</xdr:rowOff>
    </xdr:to>
    <xdr:sp macro="" textlink="">
      <xdr:nvSpPr>
        <xdr:cNvPr id="897" name="楕円 896"/>
        <xdr:cNvSpPr/>
      </xdr:nvSpPr>
      <xdr:spPr>
        <a:xfrm>
          <a:off x="20383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106680</xdr:rowOff>
    </xdr:to>
    <xdr:cxnSp macro="">
      <xdr:nvCxnSpPr>
        <xdr:cNvPr id="898" name="直線コネクタ 897"/>
        <xdr:cNvCxnSpPr/>
      </xdr:nvCxnSpPr>
      <xdr:spPr>
        <a:xfrm flipV="1">
          <a:off x="20434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899" name="楕円 898"/>
        <xdr:cNvSpPr/>
      </xdr:nvSpPr>
      <xdr:spPr>
        <a:xfrm>
          <a:off x="19494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106680</xdr:rowOff>
    </xdr:from>
    <xdr:to>
      <xdr:col>107</xdr:col>
      <xdr:colOff>50800</xdr:colOff>
      <xdr:row>106</xdr:row>
      <xdr:rowOff>114300</xdr:rowOff>
    </xdr:to>
    <xdr:cxnSp macro="">
      <xdr:nvCxnSpPr>
        <xdr:cNvPr id="900" name="直線コネクタ 899"/>
        <xdr:cNvCxnSpPr/>
      </xdr:nvCxnSpPr>
      <xdr:spPr>
        <a:xfrm flipV="1">
          <a:off x="19545300" y="1828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114952</xdr:rowOff>
    </xdr:from>
    <xdr:ext cx="469744" cy="259045"/>
    <xdr:sp macro="" textlink="">
      <xdr:nvSpPr>
        <xdr:cNvPr id="901" name="n_1aveValue【庁舎】&#10;一人当たり面積"/>
        <xdr:cNvSpPr txBox="1"/>
      </xdr:nvSpPr>
      <xdr:spPr>
        <a:xfrm>
          <a:off x="21075727" y="1760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134002</xdr:rowOff>
    </xdr:from>
    <xdr:ext cx="469744" cy="259045"/>
    <xdr:sp macro="" textlink="">
      <xdr:nvSpPr>
        <xdr:cNvPr id="902" name="n_2aveValue【庁舎】&#10;一人当たり面積"/>
        <xdr:cNvSpPr txBox="1"/>
      </xdr:nvSpPr>
      <xdr:spPr>
        <a:xfrm>
          <a:off x="20199427" y="1762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154957</xdr:rowOff>
    </xdr:from>
    <xdr:ext cx="469744" cy="259045"/>
    <xdr:sp macro="" textlink="">
      <xdr:nvSpPr>
        <xdr:cNvPr id="903" name="n_3aveValue【庁舎】&#10;一人当たり面積"/>
        <xdr:cNvSpPr txBox="1"/>
      </xdr:nvSpPr>
      <xdr:spPr>
        <a:xfrm>
          <a:off x="19310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04" name="n_4aveValue【庁舎】&#10;一人当たり面積"/>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05" name="n_1mainValue【庁舎】&#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148607</xdr:rowOff>
    </xdr:from>
    <xdr:ext cx="469744" cy="259045"/>
    <xdr:sp macro="" textlink="">
      <xdr:nvSpPr>
        <xdr:cNvPr id="906" name="n_2mainValue【庁舎】&#10;一人当たり面積"/>
        <xdr:cNvSpPr txBox="1"/>
      </xdr:nvSpPr>
      <xdr:spPr>
        <a:xfrm>
          <a:off x="20199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156227</xdr:rowOff>
    </xdr:from>
    <xdr:ext cx="469744" cy="259045"/>
    <xdr:sp macro="" textlink="">
      <xdr:nvSpPr>
        <xdr:cNvPr id="907" name="n_3mainValue【庁舎】&#10;一人当たり面積"/>
        <xdr:cNvSpPr txBox="1"/>
      </xdr:nvSpPr>
      <xdr:spPr>
        <a:xfrm>
          <a:off x="19310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一般廃棄物処理施設、福祉施設、庁舎、市民会館の有形固定資産減価償却率が大きく上回っている。一般廃棄物処理施設については、し尿処理施設（御影浄苑）の大規模改修による長寿命化を図るため、令和３年度に個別施設計画を策定することとしている。体育館・プールについては、令和２年度に個別施設計画を策定したため、今後は計画に沿った適切な運営管理を実施していく。福祉施設については、令和元年度に整備された認定こども園（土庄こども園）内に子育て支援センターが移転し、廃止されたため令和２年度末の有形固定資産減価償却率は低下する見込みである。庁舎については、令和３年度に新庁舎が竣工し供用開始されたため、令和３年度末の有形固定資産減価償却率が低下する見込みである。市民会館については、地元自治会を指定管理者に選定し、維持管理していただいている施設が大半であるため、施設の更新等については今後協議を要すること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
13,646
74.38
9,949,165
9,350,877
511,774
4,750,015
10,969,002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人口減少や高齢化の影響により税収等が少なく、財政力指数は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と類似団体の平均を大きく下回っている。必要な事業を選別し、投資的経費を抑制するなど、歳出の徹底的な見直しを実施するとともに、税収の徴収率向上対策を中心とする歳入確保に努める。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49288</xdr:rowOff>
    </xdr:to>
    <xdr:cxnSp macro="">
      <xdr:nvCxnSpPr>
        <xdr:cNvPr id="70" name="直線コネクタ 69"/>
        <xdr:cNvCxnSpPr/>
      </xdr:nvCxnSpPr>
      <xdr:spPr>
        <a:xfrm>
          <a:off x="4114800" y="74216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49288</xdr:rowOff>
    </xdr:from>
    <xdr:to>
      <xdr:col>19</xdr:col>
      <xdr:colOff>133350</xdr:colOff>
      <xdr:row>43</xdr:row>
      <xdr:rowOff>60778</xdr:rowOff>
    </xdr:to>
    <xdr:cxnSp macro="">
      <xdr:nvCxnSpPr>
        <xdr:cNvPr id="73" name="直線コネクタ 72"/>
        <xdr:cNvCxnSpPr/>
      </xdr:nvCxnSpPr>
      <xdr:spPr>
        <a:xfrm flipV="1">
          <a:off x="3225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60778</xdr:rowOff>
    </xdr:to>
    <xdr:cxnSp macro="">
      <xdr:nvCxnSpPr>
        <xdr:cNvPr id="76" name="直線コネクタ 75"/>
        <xdr:cNvCxnSpPr/>
      </xdr:nvCxnSpPr>
      <xdr:spPr>
        <a:xfrm>
          <a:off x="2336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72269</xdr:rowOff>
    </xdr:to>
    <xdr:cxnSp macro="">
      <xdr:nvCxnSpPr>
        <xdr:cNvPr id="79" name="直線コネクタ 78"/>
        <xdr:cNvCxnSpPr/>
      </xdr:nvCxnSpPr>
      <xdr:spPr>
        <a:xfrm flipV="1">
          <a:off x="1447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令和元年度の経常収支比率は、公債費算入分の増加により普通交付税交付額が増加したものの、町民税法人税割が減少したことに加え、塵芥収集業務委託料の増加、公債費の増加及び介護保険事業特別会計への繰出金の増加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昇した。人口減少等により税収などの自主財源が減少する一方、今後も大型の公共事業が継続することとなっており、更なる公債費の増加が見込まれるため、徹底した事業のスクラップアンドビルド及び優先度を考慮していく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13758</xdr:rowOff>
    </xdr:from>
    <xdr:to>
      <xdr:col>23</xdr:col>
      <xdr:colOff>133350</xdr:colOff>
      <xdr:row>63</xdr:row>
      <xdr:rowOff>98213</xdr:rowOff>
    </xdr:to>
    <xdr:cxnSp macro="">
      <xdr:nvCxnSpPr>
        <xdr:cNvPr id="133" name="直線コネクタ 132"/>
        <xdr:cNvCxnSpPr/>
      </xdr:nvCxnSpPr>
      <xdr:spPr>
        <a:xfrm>
          <a:off x="4114800" y="10815108"/>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13758</xdr:rowOff>
    </xdr:to>
    <xdr:cxnSp macro="">
      <xdr:nvCxnSpPr>
        <xdr:cNvPr id="136" name="直線コネクタ 135"/>
        <xdr:cNvCxnSpPr/>
      </xdr:nvCxnSpPr>
      <xdr:spPr>
        <a:xfrm>
          <a:off x="3225800" y="1079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25823</xdr:rowOff>
    </xdr:to>
    <xdr:cxnSp macro="">
      <xdr:nvCxnSpPr>
        <xdr:cNvPr id="139" name="直線コネクタ 138"/>
        <xdr:cNvCxnSpPr/>
      </xdr:nvCxnSpPr>
      <xdr:spPr>
        <a:xfrm flipV="1">
          <a:off x="2336800" y="1079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127423</xdr:rowOff>
    </xdr:from>
    <xdr:to>
      <xdr:col>11</xdr:col>
      <xdr:colOff>31750</xdr:colOff>
      <xdr:row>63</xdr:row>
      <xdr:rowOff>25823</xdr:rowOff>
    </xdr:to>
    <xdr:cxnSp macro="">
      <xdr:nvCxnSpPr>
        <xdr:cNvPr id="142" name="直線コネクタ 141"/>
        <xdr:cNvCxnSpPr/>
      </xdr:nvCxnSpPr>
      <xdr:spPr>
        <a:xfrm>
          <a:off x="1447800" y="1058587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47854</xdr:rowOff>
    </xdr:from>
    <xdr:ext cx="762000" cy="259045"/>
    <xdr:sp macro="" textlink="">
      <xdr:nvSpPr>
        <xdr:cNvPr id="146" name="テキスト ボックス 145"/>
        <xdr:cNvSpPr txBox="1"/>
      </xdr:nvSpPr>
      <xdr:spPr>
        <a:xfrm>
          <a:off x="1066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2" name="楕円 151"/>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3"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134408</xdr:rowOff>
    </xdr:from>
    <xdr:to>
      <xdr:col>19</xdr:col>
      <xdr:colOff>184150</xdr:colOff>
      <xdr:row>63</xdr:row>
      <xdr:rowOff>64558</xdr:rowOff>
    </xdr:to>
    <xdr:sp macro="" textlink="">
      <xdr:nvSpPr>
        <xdr:cNvPr id="154" name="楕円 153"/>
        <xdr:cNvSpPr/>
      </xdr:nvSpPr>
      <xdr:spPr>
        <a:xfrm>
          <a:off x="4064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49335</xdr:rowOff>
    </xdr:from>
    <xdr:ext cx="736600" cy="259045"/>
    <xdr:sp macro="" textlink="">
      <xdr:nvSpPr>
        <xdr:cNvPr id="155" name="テキスト ボックス 154"/>
        <xdr:cNvSpPr txBox="1"/>
      </xdr:nvSpPr>
      <xdr:spPr>
        <a:xfrm>
          <a:off x="3733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6" name="楕円 155"/>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7" name="テキスト ボックス 156"/>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8" name="楕円 157"/>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61400</xdr:rowOff>
    </xdr:from>
    <xdr:ext cx="762000" cy="259045"/>
    <xdr:sp macro="" textlink="">
      <xdr:nvSpPr>
        <xdr:cNvPr id="159" name="テキスト ボックス 158"/>
        <xdr:cNvSpPr txBox="1"/>
      </xdr:nvSpPr>
      <xdr:spPr>
        <a:xfrm>
          <a:off x="1955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60" name="楕円 159"/>
        <xdr:cNvSpPr/>
      </xdr:nvSpPr>
      <xdr:spPr>
        <a:xfrm>
          <a:off x="1397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61" name="テキスト ボックス 160"/>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類似団体平均に比べ低くなっているのは、主に人件費が要因となっている。人口千人当たりの職員数は類似団体平均よりも少なく、職員の給与水準も低いためである。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4736</xdr:rowOff>
    </xdr:from>
    <xdr:to>
      <xdr:col>23</xdr:col>
      <xdr:colOff>133350</xdr:colOff>
      <xdr:row>82</xdr:row>
      <xdr:rowOff>72179</xdr:rowOff>
    </xdr:to>
    <xdr:cxnSp macro="">
      <xdr:nvCxnSpPr>
        <xdr:cNvPr id="196" name="直線コネクタ 195"/>
        <xdr:cNvCxnSpPr/>
      </xdr:nvCxnSpPr>
      <xdr:spPr>
        <a:xfrm>
          <a:off x="4114800" y="14063636"/>
          <a:ext cx="838200" cy="6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14755</xdr:rowOff>
    </xdr:from>
    <xdr:ext cx="762000" cy="259045"/>
    <xdr:sp macro="" textlink="">
      <xdr:nvSpPr>
        <xdr:cNvPr id="197" name="人件費・物件費等の状況平均値テキスト"/>
        <xdr:cNvSpPr txBox="1"/>
      </xdr:nvSpPr>
      <xdr:spPr>
        <a:xfrm>
          <a:off x="5041900" y="14073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147624</xdr:rowOff>
    </xdr:from>
    <xdr:to>
      <xdr:col>19</xdr:col>
      <xdr:colOff>133350</xdr:colOff>
      <xdr:row>82</xdr:row>
      <xdr:rowOff>4736</xdr:rowOff>
    </xdr:to>
    <xdr:cxnSp macro="">
      <xdr:nvCxnSpPr>
        <xdr:cNvPr id="199" name="直線コネクタ 198"/>
        <xdr:cNvCxnSpPr/>
      </xdr:nvCxnSpPr>
      <xdr:spPr>
        <a:xfrm>
          <a:off x="3225800" y="14035074"/>
          <a:ext cx="889000" cy="2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95739</xdr:rowOff>
    </xdr:from>
    <xdr:ext cx="736600" cy="259045"/>
    <xdr:sp macro="" textlink="">
      <xdr:nvSpPr>
        <xdr:cNvPr id="201" name="テキスト ボックス 200"/>
        <xdr:cNvSpPr txBox="1"/>
      </xdr:nvSpPr>
      <xdr:spPr>
        <a:xfrm>
          <a:off x="3733800" y="14154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147624</xdr:rowOff>
    </xdr:from>
    <xdr:to>
      <xdr:col>15</xdr:col>
      <xdr:colOff>82550</xdr:colOff>
      <xdr:row>81</xdr:row>
      <xdr:rowOff>157062</xdr:rowOff>
    </xdr:to>
    <xdr:cxnSp macro="">
      <xdr:nvCxnSpPr>
        <xdr:cNvPr id="202" name="直線コネクタ 201"/>
        <xdr:cNvCxnSpPr/>
      </xdr:nvCxnSpPr>
      <xdr:spPr>
        <a:xfrm flipV="1">
          <a:off x="2336800" y="14035074"/>
          <a:ext cx="889000" cy="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65560</xdr:rowOff>
    </xdr:from>
    <xdr:ext cx="762000" cy="259045"/>
    <xdr:sp macro="" textlink="">
      <xdr:nvSpPr>
        <xdr:cNvPr id="204" name="テキスト ボックス 203"/>
        <xdr:cNvSpPr txBox="1"/>
      </xdr:nvSpPr>
      <xdr:spPr>
        <a:xfrm>
          <a:off x="2844800" y="1412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132176</xdr:rowOff>
    </xdr:from>
    <xdr:to>
      <xdr:col>11</xdr:col>
      <xdr:colOff>31750</xdr:colOff>
      <xdr:row>81</xdr:row>
      <xdr:rowOff>157062</xdr:rowOff>
    </xdr:to>
    <xdr:cxnSp macro="">
      <xdr:nvCxnSpPr>
        <xdr:cNvPr id="205" name="直線コネクタ 204"/>
        <xdr:cNvCxnSpPr/>
      </xdr:nvCxnSpPr>
      <xdr:spPr>
        <a:xfrm>
          <a:off x="1447800" y="14019626"/>
          <a:ext cx="889000" cy="2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36620</xdr:rowOff>
    </xdr:from>
    <xdr:ext cx="762000" cy="259045"/>
    <xdr:sp macro="" textlink="">
      <xdr:nvSpPr>
        <xdr:cNvPr id="207" name="テキスト ボックス 206"/>
        <xdr:cNvSpPr txBox="1"/>
      </xdr:nvSpPr>
      <xdr:spPr>
        <a:xfrm>
          <a:off x="1955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40939</xdr:rowOff>
    </xdr:from>
    <xdr:ext cx="762000" cy="259045"/>
    <xdr:sp macro="" textlink="">
      <xdr:nvSpPr>
        <xdr:cNvPr id="209" name="テキスト ボックス 208"/>
        <xdr:cNvSpPr txBox="1"/>
      </xdr:nvSpPr>
      <xdr:spPr>
        <a:xfrm>
          <a:off x="1066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21379</xdr:rowOff>
    </xdr:from>
    <xdr:to>
      <xdr:col>23</xdr:col>
      <xdr:colOff>184150</xdr:colOff>
      <xdr:row>82</xdr:row>
      <xdr:rowOff>122979</xdr:rowOff>
    </xdr:to>
    <xdr:sp macro="" textlink="">
      <xdr:nvSpPr>
        <xdr:cNvPr id="215" name="楕円 214"/>
        <xdr:cNvSpPr/>
      </xdr:nvSpPr>
      <xdr:spPr>
        <a:xfrm>
          <a:off x="4902200" y="140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37906</xdr:rowOff>
    </xdr:from>
    <xdr:ext cx="762000" cy="259045"/>
    <xdr:sp macro="" textlink="">
      <xdr:nvSpPr>
        <xdr:cNvPr id="216" name="人件費・物件費等の状況該当値テキスト"/>
        <xdr:cNvSpPr txBox="1"/>
      </xdr:nvSpPr>
      <xdr:spPr>
        <a:xfrm>
          <a:off x="5041900" y="1392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125386</xdr:rowOff>
    </xdr:from>
    <xdr:to>
      <xdr:col>19</xdr:col>
      <xdr:colOff>184150</xdr:colOff>
      <xdr:row>82</xdr:row>
      <xdr:rowOff>55536</xdr:rowOff>
    </xdr:to>
    <xdr:sp macro="" textlink="">
      <xdr:nvSpPr>
        <xdr:cNvPr id="217" name="楕円 216"/>
        <xdr:cNvSpPr/>
      </xdr:nvSpPr>
      <xdr:spPr>
        <a:xfrm>
          <a:off x="4064000" y="1401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65713</xdr:rowOff>
    </xdr:from>
    <xdr:ext cx="736600" cy="259045"/>
    <xdr:sp macro="" textlink="">
      <xdr:nvSpPr>
        <xdr:cNvPr id="218" name="テキスト ボックス 217"/>
        <xdr:cNvSpPr txBox="1"/>
      </xdr:nvSpPr>
      <xdr:spPr>
        <a:xfrm>
          <a:off x="3733800" y="13781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96824</xdr:rowOff>
    </xdr:from>
    <xdr:to>
      <xdr:col>15</xdr:col>
      <xdr:colOff>133350</xdr:colOff>
      <xdr:row>82</xdr:row>
      <xdr:rowOff>26974</xdr:rowOff>
    </xdr:to>
    <xdr:sp macro="" textlink="">
      <xdr:nvSpPr>
        <xdr:cNvPr id="219" name="楕円 218"/>
        <xdr:cNvSpPr/>
      </xdr:nvSpPr>
      <xdr:spPr>
        <a:xfrm>
          <a:off x="3175000" y="1398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37151</xdr:rowOff>
    </xdr:from>
    <xdr:ext cx="762000" cy="259045"/>
    <xdr:sp macro="" textlink="">
      <xdr:nvSpPr>
        <xdr:cNvPr id="220" name="テキスト ボックス 219"/>
        <xdr:cNvSpPr txBox="1"/>
      </xdr:nvSpPr>
      <xdr:spPr>
        <a:xfrm>
          <a:off x="2844800" y="1375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106262</xdr:rowOff>
    </xdr:from>
    <xdr:to>
      <xdr:col>11</xdr:col>
      <xdr:colOff>82550</xdr:colOff>
      <xdr:row>82</xdr:row>
      <xdr:rowOff>36412</xdr:rowOff>
    </xdr:to>
    <xdr:sp macro="" textlink="">
      <xdr:nvSpPr>
        <xdr:cNvPr id="221" name="楕円 220"/>
        <xdr:cNvSpPr/>
      </xdr:nvSpPr>
      <xdr:spPr>
        <a:xfrm>
          <a:off x="2286000" y="1399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46589</xdr:rowOff>
    </xdr:from>
    <xdr:ext cx="762000" cy="259045"/>
    <xdr:sp macro="" textlink="">
      <xdr:nvSpPr>
        <xdr:cNvPr id="222" name="テキスト ボックス 221"/>
        <xdr:cNvSpPr txBox="1"/>
      </xdr:nvSpPr>
      <xdr:spPr>
        <a:xfrm>
          <a:off x="1955800" y="137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81376</xdr:rowOff>
    </xdr:from>
    <xdr:to>
      <xdr:col>7</xdr:col>
      <xdr:colOff>31750</xdr:colOff>
      <xdr:row>82</xdr:row>
      <xdr:rowOff>11526</xdr:rowOff>
    </xdr:to>
    <xdr:sp macro="" textlink="">
      <xdr:nvSpPr>
        <xdr:cNvPr id="223" name="楕円 222"/>
        <xdr:cNvSpPr/>
      </xdr:nvSpPr>
      <xdr:spPr>
        <a:xfrm>
          <a:off x="1397000" y="139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21703</xdr:rowOff>
    </xdr:from>
    <xdr:ext cx="762000" cy="259045"/>
    <xdr:sp macro="" textlink="">
      <xdr:nvSpPr>
        <xdr:cNvPr id="224" name="テキスト ボックス 223"/>
        <xdr:cNvSpPr txBox="1"/>
      </xdr:nvSpPr>
      <xdr:spPr>
        <a:xfrm>
          <a:off x="1066800" y="13737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度のラスパイレス指数は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％と類似団体平均を大きく下回っている。今後も、地域の民間企業の平均給与の状況を踏まえ、給与の適正化に努める。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76805</xdr:rowOff>
    </xdr:from>
    <xdr:to>
      <xdr:col>81</xdr:col>
      <xdr:colOff>44450</xdr:colOff>
      <xdr:row>84</xdr:row>
      <xdr:rowOff>168729</xdr:rowOff>
    </xdr:to>
    <xdr:cxnSp macro="">
      <xdr:nvCxnSpPr>
        <xdr:cNvPr id="260" name="直線コネクタ 259"/>
        <xdr:cNvCxnSpPr/>
      </xdr:nvCxnSpPr>
      <xdr:spPr>
        <a:xfrm>
          <a:off x="16179800" y="14478605"/>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34368</xdr:rowOff>
    </xdr:from>
    <xdr:ext cx="762000" cy="259045"/>
    <xdr:sp macro="" textlink="">
      <xdr:nvSpPr>
        <xdr:cNvPr id="261" name="給与水準   （国との比較）平均値テキスト"/>
        <xdr:cNvSpPr txBox="1"/>
      </xdr:nvSpPr>
      <xdr:spPr>
        <a:xfrm>
          <a:off x="17106900" y="14779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76805</xdr:rowOff>
    </xdr:from>
    <xdr:to>
      <xdr:col>77</xdr:col>
      <xdr:colOff>44450</xdr:colOff>
      <xdr:row>84</xdr:row>
      <xdr:rowOff>76805</xdr:rowOff>
    </xdr:to>
    <xdr:cxnSp macro="">
      <xdr:nvCxnSpPr>
        <xdr:cNvPr id="263" name="直線コネクタ 262"/>
        <xdr:cNvCxnSpPr/>
      </xdr:nvCxnSpPr>
      <xdr:spPr>
        <a:xfrm>
          <a:off x="15290800" y="14478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5" name="テキスト ボックス 264"/>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76805</xdr:rowOff>
    </xdr:to>
    <xdr:cxnSp macro="">
      <xdr:nvCxnSpPr>
        <xdr:cNvPr id="266" name="直線コネクタ 265"/>
        <xdr:cNvCxnSpPr/>
      </xdr:nvCxnSpPr>
      <xdr:spPr>
        <a:xfrm>
          <a:off x="14401800" y="1439817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8" name="テキスト ボックス 267"/>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85</xdr:row>
      <xdr:rowOff>20259</xdr:rowOff>
    </xdr:to>
    <xdr:cxnSp macro="">
      <xdr:nvCxnSpPr>
        <xdr:cNvPr id="269" name="直線コネクタ 268"/>
        <xdr:cNvCxnSpPr/>
      </xdr:nvCxnSpPr>
      <xdr:spPr>
        <a:xfrm flipV="1">
          <a:off x="13512800" y="14398171"/>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71" name="テキスト ボックス 270"/>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9" name="楕円 278"/>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80"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26005</xdr:rowOff>
    </xdr:from>
    <xdr:to>
      <xdr:col>77</xdr:col>
      <xdr:colOff>95250</xdr:colOff>
      <xdr:row>84</xdr:row>
      <xdr:rowOff>127605</xdr:rowOff>
    </xdr:to>
    <xdr:sp macro="" textlink="">
      <xdr:nvSpPr>
        <xdr:cNvPr id="281" name="楕円 280"/>
        <xdr:cNvSpPr/>
      </xdr:nvSpPr>
      <xdr:spPr>
        <a:xfrm>
          <a:off x="16129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137782</xdr:rowOff>
    </xdr:from>
    <xdr:ext cx="736600" cy="259045"/>
    <xdr:sp macro="" textlink="">
      <xdr:nvSpPr>
        <xdr:cNvPr id="282" name="テキスト ボックス 281"/>
        <xdr:cNvSpPr txBox="1"/>
      </xdr:nvSpPr>
      <xdr:spPr>
        <a:xfrm>
          <a:off x="15798800" y="1419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26005</xdr:rowOff>
    </xdr:from>
    <xdr:to>
      <xdr:col>73</xdr:col>
      <xdr:colOff>44450</xdr:colOff>
      <xdr:row>84</xdr:row>
      <xdr:rowOff>127605</xdr:rowOff>
    </xdr:to>
    <xdr:sp macro="" textlink="">
      <xdr:nvSpPr>
        <xdr:cNvPr id="283" name="楕円 282"/>
        <xdr:cNvSpPr/>
      </xdr:nvSpPr>
      <xdr:spPr>
        <a:xfrm>
          <a:off x="15240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137782</xdr:rowOff>
    </xdr:from>
    <xdr:ext cx="762000" cy="259045"/>
    <xdr:sp macro="" textlink="">
      <xdr:nvSpPr>
        <xdr:cNvPr id="284" name="テキスト ボックス 283"/>
        <xdr:cNvSpPr txBox="1"/>
      </xdr:nvSpPr>
      <xdr:spPr>
        <a:xfrm>
          <a:off x="14909800" y="1419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5" name="楕円 284"/>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6" name="テキスト ボックス 285"/>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事務事業の見直し、事務処理の簡素化・効率化、し尿処理業務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に加え塵芥処理業務（一部）の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民間委託を推進した結果、類似団体平均を下回っている。今後も更なる業務の効率化の促進を図り、適切な定員管理に努める。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55194</xdr:rowOff>
    </xdr:from>
    <xdr:to>
      <xdr:col>81</xdr:col>
      <xdr:colOff>44450</xdr:colOff>
      <xdr:row>61</xdr:row>
      <xdr:rowOff>69190</xdr:rowOff>
    </xdr:to>
    <xdr:cxnSp macro="">
      <xdr:nvCxnSpPr>
        <xdr:cNvPr id="320" name="直線コネクタ 319"/>
        <xdr:cNvCxnSpPr/>
      </xdr:nvCxnSpPr>
      <xdr:spPr>
        <a:xfrm>
          <a:off x="16179800" y="10513644"/>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45000</xdr:rowOff>
    </xdr:from>
    <xdr:ext cx="762000" cy="259045"/>
    <xdr:sp macro="" textlink="">
      <xdr:nvSpPr>
        <xdr:cNvPr id="321" name="定員管理の状況平均値テキスト"/>
        <xdr:cNvSpPr txBox="1"/>
      </xdr:nvSpPr>
      <xdr:spPr>
        <a:xfrm>
          <a:off x="17106900" y="10503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54229</xdr:rowOff>
    </xdr:from>
    <xdr:to>
      <xdr:col>77</xdr:col>
      <xdr:colOff>44450</xdr:colOff>
      <xdr:row>61</xdr:row>
      <xdr:rowOff>55194</xdr:rowOff>
    </xdr:to>
    <xdr:cxnSp macro="">
      <xdr:nvCxnSpPr>
        <xdr:cNvPr id="323" name="直線コネクタ 322"/>
        <xdr:cNvCxnSpPr/>
      </xdr:nvCxnSpPr>
      <xdr:spPr>
        <a:xfrm>
          <a:off x="15290800" y="105126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147235</xdr:rowOff>
    </xdr:from>
    <xdr:ext cx="736600" cy="259045"/>
    <xdr:sp macro="" textlink="">
      <xdr:nvSpPr>
        <xdr:cNvPr id="325" name="テキスト ボックス 324"/>
        <xdr:cNvSpPr txBox="1"/>
      </xdr:nvSpPr>
      <xdr:spPr>
        <a:xfrm>
          <a:off x="15798800" y="10605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54229</xdr:rowOff>
    </xdr:from>
    <xdr:to>
      <xdr:col>72</xdr:col>
      <xdr:colOff>203200</xdr:colOff>
      <xdr:row>61</xdr:row>
      <xdr:rowOff>68707</xdr:rowOff>
    </xdr:to>
    <xdr:cxnSp macro="">
      <xdr:nvCxnSpPr>
        <xdr:cNvPr id="326" name="直線コネクタ 325"/>
        <xdr:cNvCxnSpPr/>
      </xdr:nvCxnSpPr>
      <xdr:spPr>
        <a:xfrm flipV="1">
          <a:off x="14401800" y="1051267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134205</xdr:rowOff>
    </xdr:from>
    <xdr:ext cx="762000" cy="259045"/>
    <xdr:sp macro="" textlink="">
      <xdr:nvSpPr>
        <xdr:cNvPr id="328" name="テキスト ボックス 327"/>
        <xdr:cNvSpPr txBox="1"/>
      </xdr:nvSpPr>
      <xdr:spPr>
        <a:xfrm>
          <a:off x="14909800" y="10592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68225</xdr:rowOff>
    </xdr:from>
    <xdr:to>
      <xdr:col>68</xdr:col>
      <xdr:colOff>152400</xdr:colOff>
      <xdr:row>61</xdr:row>
      <xdr:rowOff>68707</xdr:rowOff>
    </xdr:to>
    <xdr:cxnSp macro="">
      <xdr:nvCxnSpPr>
        <xdr:cNvPr id="329" name="直線コネクタ 328"/>
        <xdr:cNvCxnSpPr/>
      </xdr:nvCxnSpPr>
      <xdr:spPr>
        <a:xfrm>
          <a:off x="13512800" y="10526675"/>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130344</xdr:rowOff>
    </xdr:from>
    <xdr:ext cx="762000" cy="259045"/>
    <xdr:sp macro="" textlink="">
      <xdr:nvSpPr>
        <xdr:cNvPr id="331" name="テキスト ボックス 330"/>
        <xdr:cNvSpPr txBox="1"/>
      </xdr:nvSpPr>
      <xdr:spPr>
        <a:xfrm>
          <a:off x="14020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133240</xdr:rowOff>
    </xdr:from>
    <xdr:ext cx="762000" cy="259045"/>
    <xdr:sp macro="" textlink="">
      <xdr:nvSpPr>
        <xdr:cNvPr id="333" name="テキスト ボックス 332"/>
        <xdr:cNvSpPr txBox="1"/>
      </xdr:nvSpPr>
      <xdr:spPr>
        <a:xfrm>
          <a:off x="13131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18390</xdr:rowOff>
    </xdr:from>
    <xdr:to>
      <xdr:col>81</xdr:col>
      <xdr:colOff>95250</xdr:colOff>
      <xdr:row>61</xdr:row>
      <xdr:rowOff>119990</xdr:rowOff>
    </xdr:to>
    <xdr:sp macro="" textlink="">
      <xdr:nvSpPr>
        <xdr:cNvPr id="339" name="楕円 338"/>
        <xdr:cNvSpPr/>
      </xdr:nvSpPr>
      <xdr:spPr>
        <a:xfrm>
          <a:off x="16967200" y="104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34917</xdr:rowOff>
    </xdr:from>
    <xdr:ext cx="762000" cy="259045"/>
    <xdr:sp macro="" textlink="">
      <xdr:nvSpPr>
        <xdr:cNvPr id="340" name="定員管理の状況該当値テキスト"/>
        <xdr:cNvSpPr txBox="1"/>
      </xdr:nvSpPr>
      <xdr:spPr>
        <a:xfrm>
          <a:off x="17106900" y="103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4394</xdr:rowOff>
    </xdr:from>
    <xdr:to>
      <xdr:col>77</xdr:col>
      <xdr:colOff>95250</xdr:colOff>
      <xdr:row>61</xdr:row>
      <xdr:rowOff>105994</xdr:rowOff>
    </xdr:to>
    <xdr:sp macro="" textlink="">
      <xdr:nvSpPr>
        <xdr:cNvPr id="341" name="楕円 340"/>
        <xdr:cNvSpPr/>
      </xdr:nvSpPr>
      <xdr:spPr>
        <a:xfrm>
          <a:off x="16129000" y="1046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116171</xdr:rowOff>
    </xdr:from>
    <xdr:ext cx="736600" cy="259045"/>
    <xdr:sp macro="" textlink="">
      <xdr:nvSpPr>
        <xdr:cNvPr id="342" name="テキスト ボックス 341"/>
        <xdr:cNvSpPr txBox="1"/>
      </xdr:nvSpPr>
      <xdr:spPr>
        <a:xfrm>
          <a:off x="15798800" y="1023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3429</xdr:rowOff>
    </xdr:from>
    <xdr:to>
      <xdr:col>73</xdr:col>
      <xdr:colOff>44450</xdr:colOff>
      <xdr:row>61</xdr:row>
      <xdr:rowOff>105029</xdr:rowOff>
    </xdr:to>
    <xdr:sp macro="" textlink="">
      <xdr:nvSpPr>
        <xdr:cNvPr id="343" name="楕円 342"/>
        <xdr:cNvSpPr/>
      </xdr:nvSpPr>
      <xdr:spPr>
        <a:xfrm>
          <a:off x="15240000" y="1046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115206</xdr:rowOff>
    </xdr:from>
    <xdr:ext cx="762000" cy="259045"/>
    <xdr:sp macro="" textlink="">
      <xdr:nvSpPr>
        <xdr:cNvPr id="344" name="テキスト ボックス 343"/>
        <xdr:cNvSpPr txBox="1"/>
      </xdr:nvSpPr>
      <xdr:spPr>
        <a:xfrm>
          <a:off x="14909800" y="1023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17907</xdr:rowOff>
    </xdr:from>
    <xdr:to>
      <xdr:col>68</xdr:col>
      <xdr:colOff>203200</xdr:colOff>
      <xdr:row>61</xdr:row>
      <xdr:rowOff>119507</xdr:rowOff>
    </xdr:to>
    <xdr:sp macro="" textlink="">
      <xdr:nvSpPr>
        <xdr:cNvPr id="345" name="楕円 344"/>
        <xdr:cNvSpPr/>
      </xdr:nvSpPr>
      <xdr:spPr>
        <a:xfrm>
          <a:off x="14351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129684</xdr:rowOff>
    </xdr:from>
    <xdr:ext cx="762000" cy="259045"/>
    <xdr:sp macro="" textlink="">
      <xdr:nvSpPr>
        <xdr:cNvPr id="346" name="テキスト ボックス 345"/>
        <xdr:cNvSpPr txBox="1"/>
      </xdr:nvSpPr>
      <xdr:spPr>
        <a:xfrm>
          <a:off x="14020800" y="102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17425</xdr:rowOff>
    </xdr:from>
    <xdr:to>
      <xdr:col>64</xdr:col>
      <xdr:colOff>152400</xdr:colOff>
      <xdr:row>61</xdr:row>
      <xdr:rowOff>119025</xdr:rowOff>
    </xdr:to>
    <xdr:sp macro="" textlink="">
      <xdr:nvSpPr>
        <xdr:cNvPr id="347" name="楕円 346"/>
        <xdr:cNvSpPr/>
      </xdr:nvSpPr>
      <xdr:spPr>
        <a:xfrm>
          <a:off x="13462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129202</xdr:rowOff>
    </xdr:from>
    <xdr:ext cx="762000" cy="259045"/>
    <xdr:sp macro="" textlink="">
      <xdr:nvSpPr>
        <xdr:cNvPr id="348" name="テキスト ボックス 347"/>
        <xdr:cNvSpPr txBox="1"/>
      </xdr:nvSpPr>
      <xdr:spPr>
        <a:xfrm>
          <a:off x="13131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回復傾向にあったが、小豆地区広域行政事務組合及び小豆島中央病院企業団が発行した地方債の据置期間終了による元金償還開始により準公債費が増加したことに加え、一般会計の元利償還金の増加によりさらに悪化している。今後、庁舎建設事業に係る一般単独事業債（一般事業）の借入れが予定されているため、さらに悪化する見込み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138430</xdr:rowOff>
    </xdr:to>
    <xdr:cxnSp macro="">
      <xdr:nvCxnSpPr>
        <xdr:cNvPr id="376" name="直線コネクタ 375"/>
        <xdr:cNvCxnSpPr/>
      </xdr:nvCxnSpPr>
      <xdr:spPr>
        <a:xfrm flipV="1">
          <a:off x="17018000" y="639783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110507</xdr:rowOff>
    </xdr:from>
    <xdr:ext cx="762000" cy="259045"/>
    <xdr:sp macro="" textlink="">
      <xdr:nvSpPr>
        <xdr:cNvPr id="377" name="公債費負担の状況最小値テキスト"/>
        <xdr:cNvSpPr txBox="1"/>
      </xdr:nvSpPr>
      <xdr:spPr>
        <a:xfrm>
          <a:off x="17106900" y="782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138430</xdr:rowOff>
    </xdr:from>
    <xdr:to>
      <xdr:col>81</xdr:col>
      <xdr:colOff>133350</xdr:colOff>
      <xdr:row>45</xdr:row>
      <xdr:rowOff>138430</xdr:rowOff>
    </xdr:to>
    <xdr:cxnSp macro="">
      <xdr:nvCxnSpPr>
        <xdr:cNvPr id="378" name="直線コネクタ 377"/>
        <xdr:cNvCxnSpPr/>
      </xdr:nvCxnSpPr>
      <xdr:spPr>
        <a:xfrm>
          <a:off x="16929100" y="785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9" name="公債費負担の状況最大値テキスト"/>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80" name="直線コネクタ 379"/>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124460</xdr:rowOff>
    </xdr:from>
    <xdr:to>
      <xdr:col>81</xdr:col>
      <xdr:colOff>44450</xdr:colOff>
      <xdr:row>41</xdr:row>
      <xdr:rowOff>164677</xdr:rowOff>
    </xdr:to>
    <xdr:cxnSp macro="">
      <xdr:nvCxnSpPr>
        <xdr:cNvPr id="381" name="直線コネクタ 380"/>
        <xdr:cNvCxnSpPr/>
      </xdr:nvCxnSpPr>
      <xdr:spPr>
        <a:xfrm>
          <a:off x="16179800" y="715391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2" name="公債費負担の状況平均値テキスト"/>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3" name="フローチャート: 判断 382"/>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124460</xdr:rowOff>
    </xdr:to>
    <xdr:cxnSp macro="">
      <xdr:nvCxnSpPr>
        <xdr:cNvPr id="384" name="直線コネクタ 383"/>
        <xdr:cNvCxnSpPr/>
      </xdr:nvCxnSpPr>
      <xdr:spPr>
        <a:xfrm>
          <a:off x="15290800" y="709760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129963</xdr:rowOff>
    </xdr:from>
    <xdr:to>
      <xdr:col>77</xdr:col>
      <xdr:colOff>95250</xdr:colOff>
      <xdr:row>42</xdr:row>
      <xdr:rowOff>60113</xdr:rowOff>
    </xdr:to>
    <xdr:sp macro="" textlink="">
      <xdr:nvSpPr>
        <xdr:cNvPr id="385" name="フローチャート: 判断 384"/>
        <xdr:cNvSpPr/>
      </xdr:nvSpPr>
      <xdr:spPr>
        <a:xfrm>
          <a:off x="16129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86" name="テキスト ボックス 385"/>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68156</xdr:rowOff>
    </xdr:from>
    <xdr:to>
      <xdr:col>72</xdr:col>
      <xdr:colOff>203200</xdr:colOff>
      <xdr:row>41</xdr:row>
      <xdr:rowOff>76200</xdr:rowOff>
    </xdr:to>
    <xdr:cxnSp macro="">
      <xdr:nvCxnSpPr>
        <xdr:cNvPr id="387" name="直線コネクタ 386"/>
        <xdr:cNvCxnSpPr/>
      </xdr:nvCxnSpPr>
      <xdr:spPr>
        <a:xfrm flipV="1">
          <a:off x="14401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116417</xdr:rowOff>
    </xdr:to>
    <xdr:cxnSp macro="">
      <xdr:nvCxnSpPr>
        <xdr:cNvPr id="390" name="直線コネクタ 389"/>
        <xdr:cNvCxnSpPr/>
      </xdr:nvCxnSpPr>
      <xdr:spPr>
        <a:xfrm flipV="1">
          <a:off x="13512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0" name="楕円 399"/>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130404</xdr:rowOff>
    </xdr:from>
    <xdr:ext cx="762000" cy="259045"/>
    <xdr:sp macro="" textlink="">
      <xdr:nvSpPr>
        <xdr:cNvPr id="401" name="公債費負担の状況該当値テキスト"/>
        <xdr:cNvSpPr txBox="1"/>
      </xdr:nvSpPr>
      <xdr:spPr>
        <a:xfrm>
          <a:off x="171069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403" name="テキスト ボックス 402"/>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17356</xdr:rowOff>
    </xdr:from>
    <xdr:to>
      <xdr:col>73</xdr:col>
      <xdr:colOff>44450</xdr:colOff>
      <xdr:row>41</xdr:row>
      <xdr:rowOff>118956</xdr:rowOff>
    </xdr:to>
    <xdr:sp macro="" textlink="">
      <xdr:nvSpPr>
        <xdr:cNvPr id="404" name="楕円 403"/>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405" name="テキスト ボックス 404"/>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8" name="楕円 407"/>
        <xdr:cNvSpPr/>
      </xdr:nvSpPr>
      <xdr:spPr>
        <a:xfrm>
          <a:off x="13462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409" name="テキスト ボックス 408"/>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公立病院の統廃合による病院事業会計の残債を承継したこと、新病院の建設のため町及び一部事務組合の地方債残高が増加したことにより、平成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％と大幅に増加した。翌年度以降は充当可能基金の増加により改善傾向にあったが、平成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年度には一部事務組合の準公債費負担及び公債費の増加により</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令和元年度は、地方債現在高が増加したものの、準公債費の減少、充当可能特定歳入及び普通交付税に係る基準財政需要額算入見込額の増加により大幅に回復している。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6" name="直線コネクタ 435"/>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7" name="将来負担の状況最小値テキスト"/>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38" name="直線コネクタ 437"/>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12548</xdr:rowOff>
    </xdr:from>
    <xdr:to>
      <xdr:col>81</xdr:col>
      <xdr:colOff>44450</xdr:colOff>
      <xdr:row>15</xdr:row>
      <xdr:rowOff>168910</xdr:rowOff>
    </xdr:to>
    <xdr:cxnSp macro="">
      <xdr:nvCxnSpPr>
        <xdr:cNvPr id="441" name="直線コネクタ 440"/>
        <xdr:cNvCxnSpPr/>
      </xdr:nvCxnSpPr>
      <xdr:spPr>
        <a:xfrm flipV="1">
          <a:off x="16179800" y="2584298"/>
          <a:ext cx="8382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2"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3" name="フローチャート: 判断 442"/>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119685</xdr:rowOff>
    </xdr:from>
    <xdr:to>
      <xdr:col>77</xdr:col>
      <xdr:colOff>44450</xdr:colOff>
      <xdr:row>15</xdr:row>
      <xdr:rowOff>168910</xdr:rowOff>
    </xdr:to>
    <xdr:cxnSp macro="">
      <xdr:nvCxnSpPr>
        <xdr:cNvPr id="444" name="直線コネクタ 443"/>
        <xdr:cNvCxnSpPr/>
      </xdr:nvCxnSpPr>
      <xdr:spPr>
        <a:xfrm>
          <a:off x="15290800" y="2691435"/>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5" name="フローチャート: 判断 44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6" name="テキスト ボックス 44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119685</xdr:rowOff>
    </xdr:from>
    <xdr:to>
      <xdr:col>72</xdr:col>
      <xdr:colOff>203200</xdr:colOff>
      <xdr:row>16</xdr:row>
      <xdr:rowOff>14834</xdr:rowOff>
    </xdr:to>
    <xdr:cxnSp macro="">
      <xdr:nvCxnSpPr>
        <xdr:cNvPr id="447" name="直線コネクタ 446"/>
        <xdr:cNvCxnSpPr/>
      </xdr:nvCxnSpPr>
      <xdr:spPr>
        <a:xfrm flipV="1">
          <a:off x="14401800" y="2691435"/>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8" name="フローチャート: 判断 447"/>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9" name="テキスト ボックス 448"/>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14834</xdr:rowOff>
    </xdr:from>
    <xdr:to>
      <xdr:col>68</xdr:col>
      <xdr:colOff>152400</xdr:colOff>
      <xdr:row>16</xdr:row>
      <xdr:rowOff>134518</xdr:rowOff>
    </xdr:to>
    <xdr:cxnSp macro="">
      <xdr:nvCxnSpPr>
        <xdr:cNvPr id="450" name="直線コネクタ 449"/>
        <xdr:cNvCxnSpPr/>
      </xdr:nvCxnSpPr>
      <xdr:spPr>
        <a:xfrm flipV="1">
          <a:off x="13512800" y="2758034"/>
          <a:ext cx="889000" cy="1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3" name="フローチャート: 判断 452"/>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4" name="テキスト ボックス 453"/>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133198</xdr:rowOff>
    </xdr:from>
    <xdr:to>
      <xdr:col>81</xdr:col>
      <xdr:colOff>95250</xdr:colOff>
      <xdr:row>15</xdr:row>
      <xdr:rowOff>63348</xdr:rowOff>
    </xdr:to>
    <xdr:sp macro="" textlink="">
      <xdr:nvSpPr>
        <xdr:cNvPr id="460" name="楕円 459"/>
        <xdr:cNvSpPr/>
      </xdr:nvSpPr>
      <xdr:spPr>
        <a:xfrm>
          <a:off x="16967200" y="25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105275</xdr:rowOff>
    </xdr:from>
    <xdr:ext cx="762000" cy="259045"/>
    <xdr:sp macro="" textlink="">
      <xdr:nvSpPr>
        <xdr:cNvPr id="461" name="将来負担の状況該当値テキスト"/>
        <xdr:cNvSpPr txBox="1"/>
      </xdr:nvSpPr>
      <xdr:spPr>
        <a:xfrm>
          <a:off x="17106900" y="25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118110</xdr:rowOff>
    </xdr:from>
    <xdr:to>
      <xdr:col>77</xdr:col>
      <xdr:colOff>95250</xdr:colOff>
      <xdr:row>16</xdr:row>
      <xdr:rowOff>48260</xdr:rowOff>
    </xdr:to>
    <xdr:sp macro="" textlink="">
      <xdr:nvSpPr>
        <xdr:cNvPr id="462" name="楕円 461"/>
        <xdr:cNvSpPr/>
      </xdr:nvSpPr>
      <xdr:spPr>
        <a:xfrm>
          <a:off x="161290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33037</xdr:rowOff>
    </xdr:from>
    <xdr:ext cx="736600" cy="259045"/>
    <xdr:sp macro="" textlink="">
      <xdr:nvSpPr>
        <xdr:cNvPr id="463" name="テキスト ボックス 462"/>
        <xdr:cNvSpPr txBox="1"/>
      </xdr:nvSpPr>
      <xdr:spPr>
        <a:xfrm>
          <a:off x="15798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68885</xdr:rowOff>
    </xdr:from>
    <xdr:to>
      <xdr:col>73</xdr:col>
      <xdr:colOff>44450</xdr:colOff>
      <xdr:row>15</xdr:row>
      <xdr:rowOff>170485</xdr:rowOff>
    </xdr:to>
    <xdr:sp macro="" textlink="">
      <xdr:nvSpPr>
        <xdr:cNvPr id="464" name="楕円 463"/>
        <xdr:cNvSpPr/>
      </xdr:nvSpPr>
      <xdr:spPr>
        <a:xfrm>
          <a:off x="15240000" y="26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155262</xdr:rowOff>
    </xdr:from>
    <xdr:ext cx="762000" cy="259045"/>
    <xdr:sp macro="" textlink="">
      <xdr:nvSpPr>
        <xdr:cNvPr id="465" name="テキスト ボックス 464"/>
        <xdr:cNvSpPr txBox="1"/>
      </xdr:nvSpPr>
      <xdr:spPr>
        <a:xfrm>
          <a:off x="14909800" y="272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135484</xdr:rowOff>
    </xdr:from>
    <xdr:to>
      <xdr:col>68</xdr:col>
      <xdr:colOff>203200</xdr:colOff>
      <xdr:row>16</xdr:row>
      <xdr:rowOff>65634</xdr:rowOff>
    </xdr:to>
    <xdr:sp macro="" textlink="">
      <xdr:nvSpPr>
        <xdr:cNvPr id="466" name="楕円 465"/>
        <xdr:cNvSpPr/>
      </xdr:nvSpPr>
      <xdr:spPr>
        <a:xfrm>
          <a:off x="14351000" y="27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50411</xdr:rowOff>
    </xdr:from>
    <xdr:ext cx="762000" cy="259045"/>
    <xdr:sp macro="" textlink="">
      <xdr:nvSpPr>
        <xdr:cNvPr id="467" name="テキスト ボックス 466"/>
        <xdr:cNvSpPr txBox="1"/>
      </xdr:nvSpPr>
      <xdr:spPr>
        <a:xfrm>
          <a:off x="14020800" y="279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83718</xdr:rowOff>
    </xdr:from>
    <xdr:to>
      <xdr:col>64</xdr:col>
      <xdr:colOff>152400</xdr:colOff>
      <xdr:row>17</xdr:row>
      <xdr:rowOff>13868</xdr:rowOff>
    </xdr:to>
    <xdr:sp macro="" textlink="">
      <xdr:nvSpPr>
        <xdr:cNvPr id="468" name="楕円 467"/>
        <xdr:cNvSpPr/>
      </xdr:nvSpPr>
      <xdr:spPr>
        <a:xfrm>
          <a:off x="13462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170095</xdr:rowOff>
    </xdr:from>
    <xdr:ext cx="762000" cy="259045"/>
    <xdr:sp macro="" textlink="">
      <xdr:nvSpPr>
        <xdr:cNvPr id="469" name="テキスト ボックス 468"/>
        <xdr:cNvSpPr txBox="1"/>
      </xdr:nvSpPr>
      <xdr:spPr>
        <a:xfrm>
          <a:off x="13131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
13,646
74.38
9,949,165
9,350,877
511,774
4,750,015
10,969,002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職員数や給与水準が類似団体と比較して低いため、人件費に係る比率は類似団体の平均を下回っている。し尿収集やごみ収集業務の民間委託を推進していることから、今後も比率は減少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36</xdr:row>
      <xdr:rowOff>58420</xdr:rowOff>
    </xdr:to>
    <xdr:cxnSp macro="">
      <xdr:nvCxnSpPr>
        <xdr:cNvPr id="64" name="直線コネクタ 63"/>
        <xdr:cNvCxnSpPr/>
      </xdr:nvCxnSpPr>
      <xdr:spPr>
        <a:xfrm flipV="1">
          <a:off x="3987800" y="61711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108712</xdr:rowOff>
    </xdr:to>
    <xdr:cxnSp macro="">
      <xdr:nvCxnSpPr>
        <xdr:cNvPr id="67" name="直線コネクタ 66"/>
        <xdr:cNvCxnSpPr/>
      </xdr:nvCxnSpPr>
      <xdr:spPr>
        <a:xfrm flipV="1">
          <a:off x="3098800" y="62306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37</xdr:row>
      <xdr:rowOff>24130</xdr:rowOff>
    </xdr:to>
    <xdr:cxnSp macro="">
      <xdr:nvCxnSpPr>
        <xdr:cNvPr id="70" name="直線コネクタ 69"/>
        <xdr:cNvCxnSpPr/>
      </xdr:nvCxnSpPr>
      <xdr:spPr>
        <a:xfrm flipV="1">
          <a:off x="2209800" y="62809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136144</xdr:rowOff>
    </xdr:from>
    <xdr:to>
      <xdr:col>11</xdr:col>
      <xdr:colOff>9525</xdr:colOff>
      <xdr:row>37</xdr:row>
      <xdr:rowOff>24130</xdr:rowOff>
    </xdr:to>
    <xdr:cxnSp macro="">
      <xdr:nvCxnSpPr>
        <xdr:cNvPr id="73" name="直線コネクタ 72"/>
        <xdr:cNvCxnSpPr/>
      </xdr:nvCxnSpPr>
      <xdr:spPr>
        <a:xfrm>
          <a:off x="1320800" y="63083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5" name="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57912</xdr:rowOff>
    </xdr:from>
    <xdr:to>
      <xdr:col>15</xdr:col>
      <xdr:colOff>149225</xdr:colOff>
      <xdr:row>36</xdr:row>
      <xdr:rowOff>159512</xdr:rowOff>
    </xdr:to>
    <xdr:sp macro="" textlink="">
      <xdr:nvSpPr>
        <xdr:cNvPr id="87" name="楕円 86"/>
        <xdr:cNvSpPr/>
      </xdr:nvSpPr>
      <xdr:spPr>
        <a:xfrm>
          <a:off x="3048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169689</xdr:rowOff>
    </xdr:from>
    <xdr:ext cx="762000" cy="259045"/>
    <xdr:sp macro="" textlink="">
      <xdr:nvSpPr>
        <xdr:cNvPr id="88" name="テキスト ボックス 87"/>
        <xdr:cNvSpPr txBox="1"/>
      </xdr:nvSpPr>
      <xdr:spPr>
        <a:xfrm>
          <a:off x="2717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瀬戸内国際芸術祭が開催されたため関係事業費が大幅に増加したことに加え、塵芥収集業務委託が増加した。また、幼稚園及び保育所が統合し、こども園となったことから、廃園となった幼稚園の解体事業を実施したため、</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37193</xdr:rowOff>
    </xdr:to>
    <xdr:cxnSp macro="">
      <xdr:nvCxnSpPr>
        <xdr:cNvPr id="127" name="直線コネクタ 126"/>
        <xdr:cNvCxnSpPr/>
      </xdr:nvCxnSpPr>
      <xdr:spPr>
        <a:xfrm>
          <a:off x="15671800" y="2832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110671</xdr:rowOff>
    </xdr:to>
    <xdr:cxnSp macro="">
      <xdr:nvCxnSpPr>
        <xdr:cNvPr id="130" name="直線コネクタ 129"/>
        <xdr:cNvCxnSpPr/>
      </xdr:nvCxnSpPr>
      <xdr:spPr>
        <a:xfrm flipV="1">
          <a:off x="14782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106334</xdr:rowOff>
    </xdr:from>
    <xdr:ext cx="736600" cy="259045"/>
    <xdr:sp macro="" textlink="">
      <xdr:nvSpPr>
        <xdr:cNvPr id="132" name="テキスト ボックス 131"/>
        <xdr:cNvSpPr txBox="1"/>
      </xdr:nvSpPr>
      <xdr:spPr>
        <a:xfrm>
          <a:off x="15290800" y="2506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56243</xdr:rowOff>
    </xdr:from>
    <xdr:to>
      <xdr:col>73</xdr:col>
      <xdr:colOff>180975</xdr:colOff>
      <xdr:row>16</xdr:row>
      <xdr:rowOff>110671</xdr:rowOff>
    </xdr:to>
    <xdr:cxnSp macro="">
      <xdr:nvCxnSpPr>
        <xdr:cNvPr id="133" name="直線コネクタ 132"/>
        <xdr:cNvCxnSpPr/>
      </xdr:nvCxnSpPr>
      <xdr:spPr>
        <a:xfrm>
          <a:off x="13893800" y="2799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51906</xdr:rowOff>
    </xdr:from>
    <xdr:ext cx="762000" cy="259045"/>
    <xdr:sp macro="" textlink="">
      <xdr:nvSpPr>
        <xdr:cNvPr id="135" name="テキスト ボックス 134"/>
        <xdr:cNvSpPr txBox="1"/>
      </xdr:nvSpPr>
      <xdr:spPr>
        <a:xfrm>
          <a:off x="1440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16</xdr:row>
      <xdr:rowOff>56243</xdr:rowOff>
    </xdr:to>
    <xdr:cxnSp macro="">
      <xdr:nvCxnSpPr>
        <xdr:cNvPr id="136" name="直線コネクタ 135"/>
        <xdr:cNvCxnSpPr/>
      </xdr:nvCxnSpPr>
      <xdr:spPr>
        <a:xfrm>
          <a:off x="13004800" y="25490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38" name="テキスト ボックス 137"/>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9" name="テキスト ボックス 148"/>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0" name="楕円 149"/>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51" name="テキスト ボックス 150"/>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5443</xdr:rowOff>
    </xdr:from>
    <xdr:to>
      <xdr:col>69</xdr:col>
      <xdr:colOff>142875</xdr:colOff>
      <xdr:row>16</xdr:row>
      <xdr:rowOff>107043</xdr:rowOff>
    </xdr:to>
    <xdr:sp macro="" textlink="">
      <xdr:nvSpPr>
        <xdr:cNvPr id="152" name="楕円 151"/>
        <xdr:cNvSpPr/>
      </xdr:nvSpPr>
      <xdr:spPr>
        <a:xfrm>
          <a:off x="13843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91820</xdr:rowOff>
    </xdr:from>
    <xdr:ext cx="762000" cy="259045"/>
    <xdr:sp macro="" textlink="">
      <xdr:nvSpPr>
        <xdr:cNvPr id="153" name="テキスト ボックス 152"/>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4" name="楕円 153"/>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5" name="テキスト ボックス 154"/>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係る経常収支比率が類似団体平均を下回っている要因としては、人口減少及び少子化の影響による減少が考えられる。これに伴い、社会福祉費及び児童福祉費が類似団体と比較して少ないことがあ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57150</xdr:rowOff>
    </xdr:to>
    <xdr:cxnSp macro="">
      <xdr:nvCxnSpPr>
        <xdr:cNvPr id="187" name="直線コネクタ 186"/>
        <xdr:cNvCxnSpPr/>
      </xdr:nvCxnSpPr>
      <xdr:spPr>
        <a:xfrm>
          <a:off x="3987800" y="9804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44450</xdr:rowOff>
    </xdr:to>
    <xdr:cxnSp macro="">
      <xdr:nvCxnSpPr>
        <xdr:cNvPr id="190" name="直線コネクタ 189"/>
        <xdr:cNvCxnSpPr/>
      </xdr:nvCxnSpPr>
      <xdr:spPr>
        <a:xfrm flipV="1">
          <a:off x="3098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44450</xdr:rowOff>
    </xdr:to>
    <xdr:cxnSp macro="">
      <xdr:nvCxnSpPr>
        <xdr:cNvPr id="193" name="直線コネクタ 192"/>
        <xdr:cNvCxnSpPr/>
      </xdr:nvCxnSpPr>
      <xdr:spPr>
        <a:xfrm>
          <a:off x="2209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139700</xdr:rowOff>
    </xdr:to>
    <xdr:cxnSp macro="">
      <xdr:nvCxnSpPr>
        <xdr:cNvPr id="196" name="直線コネクタ 195"/>
        <xdr:cNvCxnSpPr/>
      </xdr:nvCxnSpPr>
      <xdr:spPr>
        <a:xfrm>
          <a:off x="1320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6350</xdr:rowOff>
    </xdr:from>
    <xdr:to>
      <xdr:col>24</xdr:col>
      <xdr:colOff>76200</xdr:colOff>
      <xdr:row>57</xdr:row>
      <xdr:rowOff>107950</xdr:rowOff>
    </xdr:to>
    <xdr:sp macro="" textlink="">
      <xdr:nvSpPr>
        <xdr:cNvPr id="206" name="楕円 205"/>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22877</xdr:rowOff>
    </xdr:from>
    <xdr:ext cx="762000" cy="259045"/>
    <xdr:sp macro="" textlink="">
      <xdr:nvSpPr>
        <xdr:cNvPr id="207" name="扶助費該当値テキスト"/>
        <xdr:cNvSpPr txBox="1"/>
      </xdr:nvSpPr>
      <xdr:spPr>
        <a:xfrm>
          <a:off x="49149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8" name="楕円 207"/>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209" name="テキスト ボックス 208"/>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0" name="楕円 209"/>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1" name="テキスト ボックス 210"/>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2" name="楕円 211"/>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4" name="楕円 213"/>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5" name="テキスト ボックス 21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高齢化の進展により介護給付費に対する繰出金が増加傾向であるため、引き続き、介護が必要な状態にならないように介護予防施策を推進することで、繰出金の抑制に努める。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92710</xdr:rowOff>
    </xdr:from>
    <xdr:to>
      <xdr:col>82</xdr:col>
      <xdr:colOff>107950</xdr:colOff>
      <xdr:row>58</xdr:row>
      <xdr:rowOff>149860</xdr:rowOff>
    </xdr:to>
    <xdr:cxnSp macro="">
      <xdr:nvCxnSpPr>
        <xdr:cNvPr id="243" name="直線コネクタ 242"/>
        <xdr:cNvCxnSpPr/>
      </xdr:nvCxnSpPr>
      <xdr:spPr>
        <a:xfrm>
          <a:off x="15671800" y="100368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64152</xdr:rowOff>
    </xdr:from>
    <xdr:ext cx="762000" cy="259045"/>
    <xdr:sp macro="" textlink="">
      <xdr:nvSpPr>
        <xdr:cNvPr id="244" name="その他平均値テキスト"/>
        <xdr:cNvSpPr txBox="1"/>
      </xdr:nvSpPr>
      <xdr:spPr>
        <a:xfrm>
          <a:off x="16598900" y="9836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92710</xdr:rowOff>
    </xdr:from>
    <xdr:to>
      <xdr:col>78</xdr:col>
      <xdr:colOff>69850</xdr:colOff>
      <xdr:row>58</xdr:row>
      <xdr:rowOff>92710</xdr:rowOff>
    </xdr:to>
    <xdr:cxnSp macro="">
      <xdr:nvCxnSpPr>
        <xdr:cNvPr id="246" name="直線コネクタ 245"/>
        <xdr:cNvCxnSpPr/>
      </xdr:nvCxnSpPr>
      <xdr:spPr>
        <a:xfrm>
          <a:off x="14782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64135</xdr:rowOff>
    </xdr:from>
    <xdr:to>
      <xdr:col>73</xdr:col>
      <xdr:colOff>180975</xdr:colOff>
      <xdr:row>58</xdr:row>
      <xdr:rowOff>92710</xdr:rowOff>
    </xdr:to>
    <xdr:cxnSp macro="">
      <xdr:nvCxnSpPr>
        <xdr:cNvPr id="249" name="直線コネクタ 248"/>
        <xdr:cNvCxnSpPr/>
      </xdr:nvCxnSpPr>
      <xdr:spPr>
        <a:xfrm>
          <a:off x="13893800" y="100082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64135</xdr:rowOff>
    </xdr:from>
    <xdr:to>
      <xdr:col>69</xdr:col>
      <xdr:colOff>92075</xdr:colOff>
      <xdr:row>58</xdr:row>
      <xdr:rowOff>104140</xdr:rowOff>
    </xdr:to>
    <xdr:cxnSp macro="">
      <xdr:nvCxnSpPr>
        <xdr:cNvPr id="252" name="直線コネクタ 251"/>
        <xdr:cNvCxnSpPr/>
      </xdr:nvCxnSpPr>
      <xdr:spPr>
        <a:xfrm flipV="1">
          <a:off x="13004800" y="100082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159402</xdr:rowOff>
    </xdr:from>
    <xdr:ext cx="762000" cy="259045"/>
    <xdr:sp macro="" textlink="">
      <xdr:nvSpPr>
        <xdr:cNvPr id="256" name="テキスト ボックス 255"/>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99060</xdr:rowOff>
    </xdr:from>
    <xdr:to>
      <xdr:col>82</xdr:col>
      <xdr:colOff>158750</xdr:colOff>
      <xdr:row>59</xdr:row>
      <xdr:rowOff>29210</xdr:rowOff>
    </xdr:to>
    <xdr:sp macro="" textlink="">
      <xdr:nvSpPr>
        <xdr:cNvPr id="262" name="楕円 261"/>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71137</xdr:rowOff>
    </xdr:from>
    <xdr:ext cx="762000" cy="259045"/>
    <xdr:sp macro="" textlink="">
      <xdr:nvSpPr>
        <xdr:cNvPr id="263"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41910</xdr:rowOff>
    </xdr:from>
    <xdr:to>
      <xdr:col>78</xdr:col>
      <xdr:colOff>120650</xdr:colOff>
      <xdr:row>58</xdr:row>
      <xdr:rowOff>143510</xdr:rowOff>
    </xdr:to>
    <xdr:sp macro="" textlink="">
      <xdr:nvSpPr>
        <xdr:cNvPr id="264" name="楕円 263"/>
        <xdr:cNvSpPr/>
      </xdr:nvSpPr>
      <xdr:spPr>
        <a:xfrm>
          <a:off x="15621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153687</xdr:rowOff>
    </xdr:from>
    <xdr:ext cx="736600" cy="259045"/>
    <xdr:sp macro="" textlink="">
      <xdr:nvSpPr>
        <xdr:cNvPr id="265" name="テキスト ボックス 264"/>
        <xdr:cNvSpPr txBox="1"/>
      </xdr:nvSpPr>
      <xdr:spPr>
        <a:xfrm>
          <a:off x="15290800" y="9754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41910</xdr:rowOff>
    </xdr:from>
    <xdr:to>
      <xdr:col>74</xdr:col>
      <xdr:colOff>31750</xdr:colOff>
      <xdr:row>58</xdr:row>
      <xdr:rowOff>143510</xdr:rowOff>
    </xdr:to>
    <xdr:sp macro="" textlink="">
      <xdr:nvSpPr>
        <xdr:cNvPr id="266" name="楕円 265"/>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153687</xdr:rowOff>
    </xdr:from>
    <xdr:ext cx="762000" cy="259045"/>
    <xdr:sp macro="" textlink="">
      <xdr:nvSpPr>
        <xdr:cNvPr id="267" name="テキスト ボックス 266"/>
        <xdr:cNvSpPr txBox="1"/>
      </xdr:nvSpPr>
      <xdr:spPr>
        <a:xfrm>
          <a:off x="14401800" y="975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xdr:rowOff>
    </xdr:from>
    <xdr:to>
      <xdr:col>69</xdr:col>
      <xdr:colOff>142875</xdr:colOff>
      <xdr:row>58</xdr:row>
      <xdr:rowOff>114935</xdr:rowOff>
    </xdr:to>
    <xdr:sp macro="" textlink="">
      <xdr:nvSpPr>
        <xdr:cNvPr id="268" name="楕円 267"/>
        <xdr:cNvSpPr/>
      </xdr:nvSpPr>
      <xdr:spPr>
        <a:xfrm>
          <a:off x="13843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125112</xdr:rowOff>
    </xdr:from>
    <xdr:ext cx="762000" cy="259045"/>
    <xdr:sp macro="" textlink="">
      <xdr:nvSpPr>
        <xdr:cNvPr id="269" name="テキスト ボックス 268"/>
        <xdr:cNvSpPr txBox="1"/>
      </xdr:nvSpPr>
      <xdr:spPr>
        <a:xfrm>
          <a:off x="13512800" y="97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70" name="楕円 269"/>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1" name="テキスト ボックス 270"/>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小豆地区広域行政事務組合（消防）が実施したデジタル無線の整備に係る公債費の償還が、平成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年度より開始されたことに伴い負担金が増加している。また、平成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に開院した新病院に対する負担金が多額になっていることも要因である。独立採算の原則に立った病院運営に努めるとともに、その他各種団体に対する負担金及び補助金について、見直しや廃止等を検討するなど、補助費等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40132</xdr:rowOff>
    </xdr:from>
    <xdr:to>
      <xdr:col>82</xdr:col>
      <xdr:colOff>107950</xdr:colOff>
      <xdr:row>38</xdr:row>
      <xdr:rowOff>53848</xdr:rowOff>
    </xdr:to>
    <xdr:cxnSp macro="">
      <xdr:nvCxnSpPr>
        <xdr:cNvPr id="301" name="直線コネクタ 300"/>
        <xdr:cNvCxnSpPr/>
      </xdr:nvCxnSpPr>
      <xdr:spPr>
        <a:xfrm>
          <a:off x="15671800" y="65552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40132</xdr:rowOff>
    </xdr:to>
    <xdr:cxnSp macro="">
      <xdr:nvCxnSpPr>
        <xdr:cNvPr id="304" name="直線コネクタ 303"/>
        <xdr:cNvCxnSpPr/>
      </xdr:nvCxnSpPr>
      <xdr:spPr>
        <a:xfrm>
          <a:off x="14782800" y="65232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8128</xdr:rowOff>
    </xdr:to>
    <xdr:cxnSp macro="">
      <xdr:nvCxnSpPr>
        <xdr:cNvPr id="307" name="直線コネクタ 306"/>
        <xdr:cNvCxnSpPr/>
      </xdr:nvCxnSpPr>
      <xdr:spPr>
        <a:xfrm>
          <a:off x="13893800" y="65095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165862</xdr:rowOff>
    </xdr:to>
    <xdr:cxnSp macro="">
      <xdr:nvCxnSpPr>
        <xdr:cNvPr id="310" name="直線コネクタ 309"/>
        <xdr:cNvCxnSpPr/>
      </xdr:nvCxnSpPr>
      <xdr:spPr>
        <a:xfrm>
          <a:off x="13004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xdr:rowOff>
    </xdr:from>
    <xdr:to>
      <xdr:col>82</xdr:col>
      <xdr:colOff>158750</xdr:colOff>
      <xdr:row>38</xdr:row>
      <xdr:rowOff>104648</xdr:rowOff>
    </xdr:to>
    <xdr:sp macro="" textlink="">
      <xdr:nvSpPr>
        <xdr:cNvPr id="320" name="楕円 319"/>
        <xdr:cNvSpPr/>
      </xdr:nvSpPr>
      <xdr:spPr>
        <a:xfrm>
          <a:off x="16459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146575</xdr:rowOff>
    </xdr:from>
    <xdr:ext cx="762000" cy="259045"/>
    <xdr:sp macro="" textlink="">
      <xdr:nvSpPr>
        <xdr:cNvPr id="321" name="補助費等該当値テキスト"/>
        <xdr:cNvSpPr txBox="1"/>
      </xdr:nvSpPr>
      <xdr:spPr>
        <a:xfrm>
          <a:off x="16598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2" name="楕円 321"/>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3" name="テキスト ボックス 322"/>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24" name="楕円 323"/>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25" name="テキスト ボックス 324"/>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6" name="楕円 325"/>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7" name="テキスト ボックス 326"/>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28" name="楕円 327"/>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29" name="テキスト ボックス 328"/>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耐震性が十分でない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こども園、沖之島架橋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役場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の建て替えなど、先延ばしできない建設事業を順次進めているため、地方債の発行額が増加している。今後、非常に厳しい財政運営となることが予想されるため、後世への負担を少しでも軽減するよう、新規事業の実施等について総点検を図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35561</xdr:rowOff>
    </xdr:to>
    <xdr:cxnSp macro="">
      <xdr:nvCxnSpPr>
        <xdr:cNvPr id="359" name="直線コネクタ 358"/>
        <xdr:cNvCxnSpPr/>
      </xdr:nvCxnSpPr>
      <xdr:spPr>
        <a:xfrm>
          <a:off x="3987800" y="133720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170435</xdr:rowOff>
    </xdr:to>
    <xdr:cxnSp macro="">
      <xdr:nvCxnSpPr>
        <xdr:cNvPr id="362" name="直線コネクタ 361"/>
        <xdr:cNvCxnSpPr/>
      </xdr:nvCxnSpPr>
      <xdr:spPr>
        <a:xfrm>
          <a:off x="3098800" y="133172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152146</xdr:rowOff>
    </xdr:to>
    <xdr:cxnSp macro="">
      <xdr:nvCxnSpPr>
        <xdr:cNvPr id="365" name="直線コネクタ 364"/>
        <xdr:cNvCxnSpPr/>
      </xdr:nvCxnSpPr>
      <xdr:spPr>
        <a:xfrm flipV="1">
          <a:off x="2209800" y="13317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152146</xdr:rowOff>
    </xdr:to>
    <xdr:cxnSp macro="">
      <xdr:nvCxnSpPr>
        <xdr:cNvPr id="368" name="直線コネクタ 367"/>
        <xdr:cNvCxnSpPr/>
      </xdr:nvCxnSpPr>
      <xdr:spPr>
        <a:xfrm>
          <a:off x="1320800" y="13294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72" name="テキスト ボックス 37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78" name="楕円 37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79"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80" name="楕円 379"/>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81" name="テキスト ボックス 380"/>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2" name="楕円 381"/>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3" name="テキスト ボックス 382"/>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4" name="楕円 383"/>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5" name="テキスト ボックス 384"/>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6" name="楕円 385"/>
        <xdr:cNvSpPr/>
      </xdr:nvSpPr>
      <xdr:spPr>
        <a:xfrm>
          <a:off x="1270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7" name="テキスト ボックス 386"/>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近年の連続した大型公共事業により地方債発行額が増加傾向にあるため、公債費が経常一般財源に占める割合も比例して増加傾向にある。物件費及び補助費についても増加傾向にあるため、事業の廃止を含めた見直しを行うことで経常一般財源を確保しつつ、地方債発行額を抑制することで公債費負担の軽減を図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51563</xdr:rowOff>
    </xdr:to>
    <xdr:cxnSp macro="">
      <xdr:nvCxnSpPr>
        <xdr:cNvPr id="418" name="直線コネクタ 417"/>
        <xdr:cNvCxnSpPr/>
      </xdr:nvCxnSpPr>
      <xdr:spPr>
        <a:xfrm>
          <a:off x="15671800" y="13193776"/>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19"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24130</xdr:rowOff>
    </xdr:to>
    <xdr:cxnSp macro="">
      <xdr:nvCxnSpPr>
        <xdr:cNvPr id="421" name="直線コネクタ 420"/>
        <xdr:cNvCxnSpPr/>
      </xdr:nvCxnSpPr>
      <xdr:spPr>
        <a:xfrm flipV="1">
          <a:off x="14782800" y="131937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23" name="テキスト ボックス 422"/>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24130</xdr:rowOff>
    </xdr:to>
    <xdr:cxnSp macro="">
      <xdr:nvCxnSpPr>
        <xdr:cNvPr id="424" name="直線コネクタ 423"/>
        <xdr:cNvCxnSpPr/>
      </xdr:nvCxnSpPr>
      <xdr:spPr>
        <a:xfrm>
          <a:off x="13893800" y="13225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77</xdr:row>
      <xdr:rowOff>24130</xdr:rowOff>
    </xdr:to>
    <xdr:cxnSp macro="">
      <xdr:nvCxnSpPr>
        <xdr:cNvPr id="427" name="直線コネクタ 426"/>
        <xdr:cNvCxnSpPr/>
      </xdr:nvCxnSpPr>
      <xdr:spPr>
        <a:xfrm>
          <a:off x="13004800" y="13010896"/>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1" name="テキスト ボックス 430"/>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7" name="楕円 436"/>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17290</xdr:rowOff>
    </xdr:from>
    <xdr:ext cx="762000" cy="259045"/>
    <xdr:sp macro="" textlink="">
      <xdr:nvSpPr>
        <xdr:cNvPr id="438" name="公債費以外該当値テキスト"/>
        <xdr:cNvSpPr txBox="1"/>
      </xdr:nvSpPr>
      <xdr:spPr>
        <a:xfrm>
          <a:off x="16598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39" name="楕円 438"/>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40" name="テキスト ボックス 439"/>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1" name="楕円 440"/>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2" name="テキスト ボックス 441"/>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43" name="楕円 442"/>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44" name="テキスト ボックス 443"/>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5" name="楕円 444"/>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46" name="テキスト ボックス 445"/>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57155</xdr:rowOff>
    </xdr:from>
    <xdr:to>
      <xdr:col>29</xdr:col>
      <xdr:colOff>127000</xdr:colOff>
      <xdr:row>17</xdr:row>
      <xdr:rowOff>71275</xdr:rowOff>
    </xdr:to>
    <xdr:cxnSp macro="">
      <xdr:nvCxnSpPr>
        <xdr:cNvPr id="50" name="直線コネクタ 49"/>
        <xdr:cNvCxnSpPr/>
      </xdr:nvCxnSpPr>
      <xdr:spPr bwMode="auto">
        <a:xfrm flipV="1">
          <a:off x="5003800" y="3019430"/>
          <a:ext cx="647700" cy="1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41932</xdr:rowOff>
    </xdr:from>
    <xdr:ext cx="762000" cy="259045"/>
    <xdr:sp macro="" textlink="">
      <xdr:nvSpPr>
        <xdr:cNvPr id="51" name="人口1人当たり決算額の推移平均値テキスト130"/>
        <xdr:cNvSpPr txBox="1"/>
      </xdr:nvSpPr>
      <xdr:spPr>
        <a:xfrm>
          <a:off x="5740400" y="3004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71275</xdr:rowOff>
    </xdr:from>
    <xdr:to>
      <xdr:col>26</xdr:col>
      <xdr:colOff>50800</xdr:colOff>
      <xdr:row>17</xdr:row>
      <xdr:rowOff>115257</xdr:rowOff>
    </xdr:to>
    <xdr:cxnSp macro="">
      <xdr:nvCxnSpPr>
        <xdr:cNvPr id="53" name="直線コネクタ 52"/>
        <xdr:cNvCxnSpPr/>
      </xdr:nvCxnSpPr>
      <xdr:spPr bwMode="auto">
        <a:xfrm flipV="1">
          <a:off x="4305300" y="3033550"/>
          <a:ext cx="698500" cy="4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103721</xdr:rowOff>
    </xdr:from>
    <xdr:to>
      <xdr:col>22</xdr:col>
      <xdr:colOff>114300</xdr:colOff>
      <xdr:row>17</xdr:row>
      <xdr:rowOff>115257</xdr:rowOff>
    </xdr:to>
    <xdr:cxnSp macro="">
      <xdr:nvCxnSpPr>
        <xdr:cNvPr id="56" name="直線コネクタ 55"/>
        <xdr:cNvCxnSpPr/>
      </xdr:nvCxnSpPr>
      <xdr:spPr bwMode="auto">
        <a:xfrm>
          <a:off x="3606800" y="3065996"/>
          <a:ext cx="698500" cy="11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103721</xdr:rowOff>
    </xdr:from>
    <xdr:to>
      <xdr:col>18</xdr:col>
      <xdr:colOff>177800</xdr:colOff>
      <xdr:row>18</xdr:row>
      <xdr:rowOff>65019</xdr:rowOff>
    </xdr:to>
    <xdr:cxnSp macro="">
      <xdr:nvCxnSpPr>
        <xdr:cNvPr id="59" name="直線コネクタ 58"/>
        <xdr:cNvCxnSpPr/>
      </xdr:nvCxnSpPr>
      <xdr:spPr bwMode="auto">
        <a:xfrm flipV="1">
          <a:off x="2908300" y="3065996"/>
          <a:ext cx="698500" cy="13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38602</xdr:rowOff>
    </xdr:from>
    <xdr:ext cx="762000" cy="259045"/>
    <xdr:sp macro="" textlink="">
      <xdr:nvSpPr>
        <xdr:cNvPr id="63" name="テキスト ボックス 62"/>
        <xdr:cNvSpPr txBox="1"/>
      </xdr:nvSpPr>
      <xdr:spPr>
        <a:xfrm>
          <a:off x="25273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6355</xdr:rowOff>
    </xdr:from>
    <xdr:to>
      <xdr:col>29</xdr:col>
      <xdr:colOff>177800</xdr:colOff>
      <xdr:row>17</xdr:row>
      <xdr:rowOff>107955</xdr:rowOff>
    </xdr:to>
    <xdr:sp macro="" textlink="">
      <xdr:nvSpPr>
        <xdr:cNvPr id="69" name="楕円 68"/>
        <xdr:cNvSpPr/>
      </xdr:nvSpPr>
      <xdr:spPr bwMode="auto">
        <a:xfrm>
          <a:off x="5600700" y="2968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22882</xdr:rowOff>
    </xdr:from>
    <xdr:ext cx="762000" cy="259045"/>
    <xdr:sp macro="" textlink="">
      <xdr:nvSpPr>
        <xdr:cNvPr id="70" name="人口1人当たり決算額の推移該当値テキスト130"/>
        <xdr:cNvSpPr txBox="1"/>
      </xdr:nvSpPr>
      <xdr:spPr>
        <a:xfrm>
          <a:off x="5740400" y="28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20475</xdr:rowOff>
    </xdr:from>
    <xdr:to>
      <xdr:col>26</xdr:col>
      <xdr:colOff>101600</xdr:colOff>
      <xdr:row>17</xdr:row>
      <xdr:rowOff>122075</xdr:rowOff>
    </xdr:to>
    <xdr:sp macro="" textlink="">
      <xdr:nvSpPr>
        <xdr:cNvPr id="71" name="楕円 70"/>
        <xdr:cNvSpPr/>
      </xdr:nvSpPr>
      <xdr:spPr bwMode="auto">
        <a:xfrm>
          <a:off x="4953000" y="2982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132252</xdr:rowOff>
    </xdr:from>
    <xdr:ext cx="736600" cy="259045"/>
    <xdr:sp macro="" textlink="">
      <xdr:nvSpPr>
        <xdr:cNvPr id="72" name="テキスト ボックス 71"/>
        <xdr:cNvSpPr txBox="1"/>
      </xdr:nvSpPr>
      <xdr:spPr>
        <a:xfrm>
          <a:off x="4622800" y="275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64457</xdr:rowOff>
    </xdr:from>
    <xdr:to>
      <xdr:col>22</xdr:col>
      <xdr:colOff>165100</xdr:colOff>
      <xdr:row>17</xdr:row>
      <xdr:rowOff>166057</xdr:rowOff>
    </xdr:to>
    <xdr:sp macro="" textlink="">
      <xdr:nvSpPr>
        <xdr:cNvPr id="73" name="楕円 72"/>
        <xdr:cNvSpPr/>
      </xdr:nvSpPr>
      <xdr:spPr bwMode="auto">
        <a:xfrm>
          <a:off x="4254500" y="3026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4784</xdr:rowOff>
    </xdr:from>
    <xdr:ext cx="762000" cy="259045"/>
    <xdr:sp macro="" textlink="">
      <xdr:nvSpPr>
        <xdr:cNvPr id="74" name="テキスト ボックス 73"/>
        <xdr:cNvSpPr txBox="1"/>
      </xdr:nvSpPr>
      <xdr:spPr>
        <a:xfrm>
          <a:off x="3924300" y="279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52921</xdr:rowOff>
    </xdr:from>
    <xdr:to>
      <xdr:col>19</xdr:col>
      <xdr:colOff>38100</xdr:colOff>
      <xdr:row>17</xdr:row>
      <xdr:rowOff>154521</xdr:rowOff>
    </xdr:to>
    <xdr:sp macro="" textlink="">
      <xdr:nvSpPr>
        <xdr:cNvPr id="75" name="楕円 74"/>
        <xdr:cNvSpPr/>
      </xdr:nvSpPr>
      <xdr:spPr bwMode="auto">
        <a:xfrm>
          <a:off x="3556000" y="301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164698</xdr:rowOff>
    </xdr:from>
    <xdr:ext cx="762000" cy="259045"/>
    <xdr:sp macro="" textlink="">
      <xdr:nvSpPr>
        <xdr:cNvPr id="76" name="テキスト ボックス 75"/>
        <xdr:cNvSpPr txBox="1"/>
      </xdr:nvSpPr>
      <xdr:spPr>
        <a:xfrm>
          <a:off x="3225800" y="278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14219</xdr:rowOff>
    </xdr:from>
    <xdr:to>
      <xdr:col>15</xdr:col>
      <xdr:colOff>101600</xdr:colOff>
      <xdr:row>18</xdr:row>
      <xdr:rowOff>115819</xdr:rowOff>
    </xdr:to>
    <xdr:sp macro="" textlink="">
      <xdr:nvSpPr>
        <xdr:cNvPr id="77" name="楕円 76"/>
        <xdr:cNvSpPr/>
      </xdr:nvSpPr>
      <xdr:spPr bwMode="auto">
        <a:xfrm>
          <a:off x="2857500" y="314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100596</xdr:rowOff>
    </xdr:from>
    <xdr:ext cx="762000" cy="259045"/>
    <xdr:sp macro="" textlink="">
      <xdr:nvSpPr>
        <xdr:cNvPr id="78" name="テキスト ボックス 77"/>
        <xdr:cNvSpPr txBox="1"/>
      </xdr:nvSpPr>
      <xdr:spPr>
        <a:xfrm>
          <a:off x="2527300" y="323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105893</xdr:rowOff>
    </xdr:from>
    <xdr:to>
      <xdr:col>29</xdr:col>
      <xdr:colOff>127000</xdr:colOff>
      <xdr:row>35</xdr:row>
      <xdr:rowOff>109131</xdr:rowOff>
    </xdr:to>
    <xdr:cxnSp macro="">
      <xdr:nvCxnSpPr>
        <xdr:cNvPr id="111" name="直線コネクタ 110"/>
        <xdr:cNvCxnSpPr/>
      </xdr:nvCxnSpPr>
      <xdr:spPr bwMode="auto">
        <a:xfrm flipV="1">
          <a:off x="5003800" y="6716243"/>
          <a:ext cx="6477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90670</xdr:rowOff>
    </xdr:from>
    <xdr:ext cx="762000" cy="259045"/>
    <xdr:sp macro="" textlink="">
      <xdr:nvSpPr>
        <xdr:cNvPr id="112" name="人口1人当たり決算額の推移平均値テキスト445"/>
        <xdr:cNvSpPr txBox="1"/>
      </xdr:nvSpPr>
      <xdr:spPr>
        <a:xfrm>
          <a:off x="5740400" y="67010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109131</xdr:rowOff>
    </xdr:from>
    <xdr:to>
      <xdr:col>26</xdr:col>
      <xdr:colOff>50800</xdr:colOff>
      <xdr:row>35</xdr:row>
      <xdr:rowOff>208515</xdr:rowOff>
    </xdr:to>
    <xdr:cxnSp macro="">
      <xdr:nvCxnSpPr>
        <xdr:cNvPr id="114" name="直線コネクタ 113"/>
        <xdr:cNvCxnSpPr/>
      </xdr:nvCxnSpPr>
      <xdr:spPr bwMode="auto">
        <a:xfrm flipV="1">
          <a:off x="4305300" y="6719481"/>
          <a:ext cx="698500" cy="9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208515</xdr:rowOff>
    </xdr:from>
    <xdr:to>
      <xdr:col>22</xdr:col>
      <xdr:colOff>114300</xdr:colOff>
      <xdr:row>35</xdr:row>
      <xdr:rowOff>219487</xdr:rowOff>
    </xdr:to>
    <xdr:cxnSp macro="">
      <xdr:nvCxnSpPr>
        <xdr:cNvPr id="117" name="直線コネクタ 116"/>
        <xdr:cNvCxnSpPr/>
      </xdr:nvCxnSpPr>
      <xdr:spPr bwMode="auto">
        <a:xfrm flipV="1">
          <a:off x="3606800" y="6818865"/>
          <a:ext cx="698500" cy="10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214990</xdr:rowOff>
    </xdr:from>
    <xdr:ext cx="762000" cy="259045"/>
    <xdr:sp macro="" textlink="">
      <xdr:nvSpPr>
        <xdr:cNvPr id="119" name="テキスト ボックス 118"/>
        <xdr:cNvSpPr txBox="1"/>
      </xdr:nvSpPr>
      <xdr:spPr>
        <a:xfrm>
          <a:off x="39243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219487</xdr:rowOff>
    </xdr:from>
    <xdr:to>
      <xdr:col>18</xdr:col>
      <xdr:colOff>177800</xdr:colOff>
      <xdr:row>35</xdr:row>
      <xdr:rowOff>236690</xdr:rowOff>
    </xdr:to>
    <xdr:cxnSp macro="">
      <xdr:nvCxnSpPr>
        <xdr:cNvPr id="120" name="直線コネクタ 119"/>
        <xdr:cNvCxnSpPr/>
      </xdr:nvCxnSpPr>
      <xdr:spPr bwMode="auto">
        <a:xfrm flipV="1">
          <a:off x="2908300" y="6829837"/>
          <a:ext cx="698500" cy="17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218838</xdr:rowOff>
    </xdr:from>
    <xdr:ext cx="762000" cy="259045"/>
    <xdr:sp macro="" textlink="">
      <xdr:nvSpPr>
        <xdr:cNvPr id="122" name="テキスト ボックス 121"/>
        <xdr:cNvSpPr txBox="1"/>
      </xdr:nvSpPr>
      <xdr:spPr>
        <a:xfrm>
          <a:off x="32258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194359</xdr:rowOff>
    </xdr:from>
    <xdr:ext cx="762000" cy="259045"/>
    <xdr:sp macro="" textlink="">
      <xdr:nvSpPr>
        <xdr:cNvPr id="124" name="テキスト ボックス 123"/>
        <xdr:cNvSpPr txBox="1"/>
      </xdr:nvSpPr>
      <xdr:spPr>
        <a:xfrm>
          <a:off x="2527300" y="64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55093</xdr:rowOff>
    </xdr:from>
    <xdr:to>
      <xdr:col>29</xdr:col>
      <xdr:colOff>177800</xdr:colOff>
      <xdr:row>35</xdr:row>
      <xdr:rowOff>156693</xdr:rowOff>
    </xdr:to>
    <xdr:sp macro="" textlink="">
      <xdr:nvSpPr>
        <xdr:cNvPr id="130" name="楕円 129"/>
        <xdr:cNvSpPr/>
      </xdr:nvSpPr>
      <xdr:spPr bwMode="auto">
        <a:xfrm>
          <a:off x="5600700" y="6665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243070</xdr:rowOff>
    </xdr:from>
    <xdr:ext cx="762000" cy="259045"/>
    <xdr:sp macro="" textlink="">
      <xdr:nvSpPr>
        <xdr:cNvPr id="131" name="人口1人当たり決算額の推移該当値テキスト445"/>
        <xdr:cNvSpPr txBox="1"/>
      </xdr:nvSpPr>
      <xdr:spPr>
        <a:xfrm>
          <a:off x="5740400" y="651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58331</xdr:rowOff>
    </xdr:from>
    <xdr:to>
      <xdr:col>26</xdr:col>
      <xdr:colOff>101600</xdr:colOff>
      <xdr:row>35</xdr:row>
      <xdr:rowOff>159931</xdr:rowOff>
    </xdr:to>
    <xdr:sp macro="" textlink="">
      <xdr:nvSpPr>
        <xdr:cNvPr id="132" name="楕円 131"/>
        <xdr:cNvSpPr/>
      </xdr:nvSpPr>
      <xdr:spPr bwMode="auto">
        <a:xfrm>
          <a:off x="4953000" y="666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170108</xdr:rowOff>
    </xdr:from>
    <xdr:ext cx="736600" cy="259045"/>
    <xdr:sp macro="" textlink="">
      <xdr:nvSpPr>
        <xdr:cNvPr id="133" name="テキスト ボックス 132"/>
        <xdr:cNvSpPr txBox="1"/>
      </xdr:nvSpPr>
      <xdr:spPr>
        <a:xfrm>
          <a:off x="4622800" y="6437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157715</xdr:rowOff>
    </xdr:from>
    <xdr:to>
      <xdr:col>22</xdr:col>
      <xdr:colOff>165100</xdr:colOff>
      <xdr:row>35</xdr:row>
      <xdr:rowOff>259315</xdr:rowOff>
    </xdr:to>
    <xdr:sp macro="" textlink="">
      <xdr:nvSpPr>
        <xdr:cNvPr id="134" name="楕円 133"/>
        <xdr:cNvSpPr/>
      </xdr:nvSpPr>
      <xdr:spPr bwMode="auto">
        <a:xfrm>
          <a:off x="4254500" y="6768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244092</xdr:rowOff>
    </xdr:from>
    <xdr:ext cx="762000" cy="259045"/>
    <xdr:sp macro="" textlink="">
      <xdr:nvSpPr>
        <xdr:cNvPr id="135" name="テキスト ボックス 134"/>
        <xdr:cNvSpPr txBox="1"/>
      </xdr:nvSpPr>
      <xdr:spPr>
        <a:xfrm>
          <a:off x="3924300" y="6854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168687</xdr:rowOff>
    </xdr:from>
    <xdr:to>
      <xdr:col>19</xdr:col>
      <xdr:colOff>38100</xdr:colOff>
      <xdr:row>35</xdr:row>
      <xdr:rowOff>270287</xdr:rowOff>
    </xdr:to>
    <xdr:sp macro="" textlink="">
      <xdr:nvSpPr>
        <xdr:cNvPr id="136" name="楕円 135"/>
        <xdr:cNvSpPr/>
      </xdr:nvSpPr>
      <xdr:spPr bwMode="auto">
        <a:xfrm>
          <a:off x="3556000" y="6779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255064</xdr:rowOff>
    </xdr:from>
    <xdr:ext cx="762000" cy="259045"/>
    <xdr:sp macro="" textlink="">
      <xdr:nvSpPr>
        <xdr:cNvPr id="137" name="テキスト ボックス 136"/>
        <xdr:cNvSpPr txBox="1"/>
      </xdr:nvSpPr>
      <xdr:spPr>
        <a:xfrm>
          <a:off x="3225800" y="68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185890</xdr:rowOff>
    </xdr:from>
    <xdr:to>
      <xdr:col>15</xdr:col>
      <xdr:colOff>101600</xdr:colOff>
      <xdr:row>35</xdr:row>
      <xdr:rowOff>287490</xdr:rowOff>
    </xdr:to>
    <xdr:sp macro="" textlink="">
      <xdr:nvSpPr>
        <xdr:cNvPr id="138" name="楕円 137"/>
        <xdr:cNvSpPr/>
      </xdr:nvSpPr>
      <xdr:spPr bwMode="auto">
        <a:xfrm>
          <a:off x="2857500" y="6796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272267</xdr:rowOff>
    </xdr:from>
    <xdr:ext cx="762000" cy="259045"/>
    <xdr:sp macro="" textlink="">
      <xdr:nvSpPr>
        <xdr:cNvPr id="139" name="テキスト ボックス 138"/>
        <xdr:cNvSpPr txBox="1"/>
      </xdr:nvSpPr>
      <xdr:spPr>
        <a:xfrm>
          <a:off x="2527300" y="688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
13,646
74.38
9,949,165
9,350,877
511,774
4,750,015
10,969,002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146086</xdr:rowOff>
    </xdr:from>
    <xdr:to>
      <xdr:col>24</xdr:col>
      <xdr:colOff>63500</xdr:colOff>
      <xdr:row>37</xdr:row>
      <xdr:rowOff>164678</xdr:rowOff>
    </xdr:to>
    <xdr:cxnSp macro="">
      <xdr:nvCxnSpPr>
        <xdr:cNvPr id="61" name="直線コネクタ 60"/>
        <xdr:cNvCxnSpPr/>
      </xdr:nvCxnSpPr>
      <xdr:spPr>
        <a:xfrm>
          <a:off x="3797300" y="6489736"/>
          <a:ext cx="8382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37101</xdr:rowOff>
    </xdr:from>
    <xdr:ext cx="534377" cy="259045"/>
    <xdr:sp macro="" textlink="">
      <xdr:nvSpPr>
        <xdr:cNvPr id="62" name="人件費平均値テキスト"/>
        <xdr:cNvSpPr txBox="1"/>
      </xdr:nvSpPr>
      <xdr:spPr>
        <a:xfrm>
          <a:off x="4686300" y="620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146086</xdr:rowOff>
    </xdr:from>
    <xdr:to>
      <xdr:col>19</xdr:col>
      <xdr:colOff>177800</xdr:colOff>
      <xdr:row>37</xdr:row>
      <xdr:rowOff>170409</xdr:rowOff>
    </xdr:to>
    <xdr:cxnSp macro="">
      <xdr:nvCxnSpPr>
        <xdr:cNvPr id="64" name="直線コネクタ 63"/>
        <xdr:cNvCxnSpPr/>
      </xdr:nvCxnSpPr>
      <xdr:spPr>
        <a:xfrm flipV="1">
          <a:off x="2908300" y="6489736"/>
          <a:ext cx="889000" cy="2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150220</xdr:rowOff>
    </xdr:from>
    <xdr:ext cx="534377" cy="259045"/>
    <xdr:sp macro="" textlink="">
      <xdr:nvSpPr>
        <xdr:cNvPr id="66" name="テキスト ボックス 65"/>
        <xdr:cNvSpPr txBox="1"/>
      </xdr:nvSpPr>
      <xdr:spPr>
        <a:xfrm>
          <a:off x="3530111" y="615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162285</xdr:rowOff>
    </xdr:from>
    <xdr:to>
      <xdr:col>15</xdr:col>
      <xdr:colOff>50800</xdr:colOff>
      <xdr:row>37</xdr:row>
      <xdr:rowOff>170409</xdr:rowOff>
    </xdr:to>
    <xdr:cxnSp macro="">
      <xdr:nvCxnSpPr>
        <xdr:cNvPr id="67" name="直線コネクタ 66"/>
        <xdr:cNvCxnSpPr/>
      </xdr:nvCxnSpPr>
      <xdr:spPr>
        <a:xfrm>
          <a:off x="2019300" y="6505935"/>
          <a:ext cx="889000" cy="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738</xdr:rowOff>
    </xdr:from>
    <xdr:ext cx="534377" cy="259045"/>
    <xdr:sp macro="" textlink="">
      <xdr:nvSpPr>
        <xdr:cNvPr id="69" name="テキスト ボックス 68"/>
        <xdr:cNvSpPr txBox="1"/>
      </xdr:nvSpPr>
      <xdr:spPr>
        <a:xfrm>
          <a:off x="2641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162034</xdr:rowOff>
    </xdr:from>
    <xdr:to>
      <xdr:col>10</xdr:col>
      <xdr:colOff>114300</xdr:colOff>
      <xdr:row>37</xdr:row>
      <xdr:rowOff>162285</xdr:rowOff>
    </xdr:to>
    <xdr:cxnSp macro="">
      <xdr:nvCxnSpPr>
        <xdr:cNvPr id="70" name="直線コネクタ 69"/>
        <xdr:cNvCxnSpPr/>
      </xdr:nvCxnSpPr>
      <xdr:spPr>
        <a:xfrm>
          <a:off x="1130300" y="650568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11292</xdr:rowOff>
    </xdr:from>
    <xdr:ext cx="534377" cy="259045"/>
    <xdr:sp macro="" textlink="">
      <xdr:nvSpPr>
        <xdr:cNvPr id="72" name="テキスト ボックス 71"/>
        <xdr:cNvSpPr txBox="1"/>
      </xdr:nvSpPr>
      <xdr:spPr>
        <a:xfrm>
          <a:off x="1752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160408</xdr:rowOff>
    </xdr:from>
    <xdr:ext cx="534377" cy="259045"/>
    <xdr:sp macro="" textlink="">
      <xdr:nvSpPr>
        <xdr:cNvPr id="74" name="テキスト ボックス 73"/>
        <xdr:cNvSpPr txBox="1"/>
      </xdr:nvSpPr>
      <xdr:spPr>
        <a:xfrm>
          <a:off x="863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113878</xdr:rowOff>
    </xdr:from>
    <xdr:to>
      <xdr:col>24</xdr:col>
      <xdr:colOff>114300</xdr:colOff>
      <xdr:row>38</xdr:row>
      <xdr:rowOff>44028</xdr:rowOff>
    </xdr:to>
    <xdr:sp macro="" textlink="">
      <xdr:nvSpPr>
        <xdr:cNvPr id="80" name="楕円 79"/>
        <xdr:cNvSpPr/>
      </xdr:nvSpPr>
      <xdr:spPr>
        <a:xfrm>
          <a:off x="4584700" y="64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92305</xdr:rowOff>
    </xdr:from>
    <xdr:ext cx="534377" cy="259045"/>
    <xdr:sp macro="" textlink="">
      <xdr:nvSpPr>
        <xdr:cNvPr id="81" name="人件費該当値テキスト"/>
        <xdr:cNvSpPr txBox="1"/>
      </xdr:nvSpPr>
      <xdr:spPr>
        <a:xfrm>
          <a:off x="4686300" y="643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95286</xdr:rowOff>
    </xdr:from>
    <xdr:to>
      <xdr:col>20</xdr:col>
      <xdr:colOff>38100</xdr:colOff>
      <xdr:row>38</xdr:row>
      <xdr:rowOff>25436</xdr:rowOff>
    </xdr:to>
    <xdr:sp macro="" textlink="">
      <xdr:nvSpPr>
        <xdr:cNvPr id="82" name="楕円 81"/>
        <xdr:cNvSpPr/>
      </xdr:nvSpPr>
      <xdr:spPr>
        <a:xfrm>
          <a:off x="3746500" y="64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16563</xdr:rowOff>
    </xdr:from>
    <xdr:ext cx="534377" cy="259045"/>
    <xdr:sp macro="" textlink="">
      <xdr:nvSpPr>
        <xdr:cNvPr id="83" name="テキスト ボックス 82"/>
        <xdr:cNvSpPr txBox="1"/>
      </xdr:nvSpPr>
      <xdr:spPr>
        <a:xfrm>
          <a:off x="3530111" y="65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119609</xdr:rowOff>
    </xdr:from>
    <xdr:to>
      <xdr:col>15</xdr:col>
      <xdr:colOff>101600</xdr:colOff>
      <xdr:row>38</xdr:row>
      <xdr:rowOff>49758</xdr:rowOff>
    </xdr:to>
    <xdr:sp macro="" textlink="">
      <xdr:nvSpPr>
        <xdr:cNvPr id="84" name="楕円 83"/>
        <xdr:cNvSpPr/>
      </xdr:nvSpPr>
      <xdr:spPr>
        <a:xfrm>
          <a:off x="2857500" y="64632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40886</xdr:rowOff>
    </xdr:from>
    <xdr:ext cx="534377" cy="259045"/>
    <xdr:sp macro="" textlink="">
      <xdr:nvSpPr>
        <xdr:cNvPr id="85" name="テキスト ボックス 84"/>
        <xdr:cNvSpPr txBox="1"/>
      </xdr:nvSpPr>
      <xdr:spPr>
        <a:xfrm>
          <a:off x="2641111" y="655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111486</xdr:rowOff>
    </xdr:from>
    <xdr:to>
      <xdr:col>10</xdr:col>
      <xdr:colOff>165100</xdr:colOff>
      <xdr:row>38</xdr:row>
      <xdr:rowOff>41636</xdr:rowOff>
    </xdr:to>
    <xdr:sp macro="" textlink="">
      <xdr:nvSpPr>
        <xdr:cNvPr id="86" name="楕円 85"/>
        <xdr:cNvSpPr/>
      </xdr:nvSpPr>
      <xdr:spPr>
        <a:xfrm>
          <a:off x="1968500" y="64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32762</xdr:rowOff>
    </xdr:from>
    <xdr:ext cx="534377" cy="259045"/>
    <xdr:sp macro="" textlink="">
      <xdr:nvSpPr>
        <xdr:cNvPr id="87" name="テキスト ボックス 86"/>
        <xdr:cNvSpPr txBox="1"/>
      </xdr:nvSpPr>
      <xdr:spPr>
        <a:xfrm>
          <a:off x="1752111" y="654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111234</xdr:rowOff>
    </xdr:from>
    <xdr:to>
      <xdr:col>6</xdr:col>
      <xdr:colOff>38100</xdr:colOff>
      <xdr:row>38</xdr:row>
      <xdr:rowOff>41384</xdr:rowOff>
    </xdr:to>
    <xdr:sp macro="" textlink="">
      <xdr:nvSpPr>
        <xdr:cNvPr id="88" name="楕円 87"/>
        <xdr:cNvSpPr/>
      </xdr:nvSpPr>
      <xdr:spPr>
        <a:xfrm>
          <a:off x="1079500" y="645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32511</xdr:rowOff>
    </xdr:from>
    <xdr:ext cx="534377" cy="259045"/>
    <xdr:sp macro="" textlink="">
      <xdr:nvSpPr>
        <xdr:cNvPr id="89" name="テキスト ボックス 88"/>
        <xdr:cNvSpPr txBox="1"/>
      </xdr:nvSpPr>
      <xdr:spPr>
        <a:xfrm>
          <a:off x="863111" y="654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18295</xdr:rowOff>
    </xdr:from>
    <xdr:to>
      <xdr:col>24</xdr:col>
      <xdr:colOff>63500</xdr:colOff>
      <xdr:row>56</xdr:row>
      <xdr:rowOff>80955</xdr:rowOff>
    </xdr:to>
    <xdr:cxnSp macro="">
      <xdr:nvCxnSpPr>
        <xdr:cNvPr id="116" name="直線コネクタ 115"/>
        <xdr:cNvCxnSpPr/>
      </xdr:nvCxnSpPr>
      <xdr:spPr>
        <a:xfrm flipV="1">
          <a:off x="3797300" y="9619495"/>
          <a:ext cx="838200" cy="6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80955</xdr:rowOff>
    </xdr:from>
    <xdr:to>
      <xdr:col>19</xdr:col>
      <xdr:colOff>177800</xdr:colOff>
      <xdr:row>56</xdr:row>
      <xdr:rowOff>91040</xdr:rowOff>
    </xdr:to>
    <xdr:cxnSp macro="">
      <xdr:nvCxnSpPr>
        <xdr:cNvPr id="119" name="直線コネクタ 118"/>
        <xdr:cNvCxnSpPr/>
      </xdr:nvCxnSpPr>
      <xdr:spPr>
        <a:xfrm flipV="1">
          <a:off x="2908300" y="9682155"/>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133413</xdr:rowOff>
    </xdr:from>
    <xdr:ext cx="534377" cy="259045"/>
    <xdr:sp macro="" textlink="">
      <xdr:nvSpPr>
        <xdr:cNvPr id="121" name="テキスト ボックス 120"/>
        <xdr:cNvSpPr txBox="1"/>
      </xdr:nvSpPr>
      <xdr:spPr>
        <a:xfrm>
          <a:off x="3530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80657</xdr:rowOff>
    </xdr:from>
    <xdr:to>
      <xdr:col>15</xdr:col>
      <xdr:colOff>50800</xdr:colOff>
      <xdr:row>56</xdr:row>
      <xdr:rowOff>91040</xdr:rowOff>
    </xdr:to>
    <xdr:cxnSp macro="">
      <xdr:nvCxnSpPr>
        <xdr:cNvPr id="122" name="直線コネクタ 121"/>
        <xdr:cNvCxnSpPr/>
      </xdr:nvCxnSpPr>
      <xdr:spPr>
        <a:xfrm>
          <a:off x="2019300" y="968185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152940</xdr:rowOff>
    </xdr:from>
    <xdr:ext cx="534377" cy="259045"/>
    <xdr:sp macro="" textlink="">
      <xdr:nvSpPr>
        <xdr:cNvPr id="124" name="テキスト ボックス 123"/>
        <xdr:cNvSpPr txBox="1"/>
      </xdr:nvSpPr>
      <xdr:spPr>
        <a:xfrm>
          <a:off x="2641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80657</xdr:rowOff>
    </xdr:from>
    <xdr:to>
      <xdr:col>10</xdr:col>
      <xdr:colOff>114300</xdr:colOff>
      <xdr:row>56</xdr:row>
      <xdr:rowOff>99297</xdr:rowOff>
    </xdr:to>
    <xdr:cxnSp macro="">
      <xdr:nvCxnSpPr>
        <xdr:cNvPr id="125" name="直線コネクタ 124"/>
        <xdr:cNvCxnSpPr/>
      </xdr:nvCxnSpPr>
      <xdr:spPr>
        <a:xfrm flipV="1">
          <a:off x="1130300" y="9681857"/>
          <a:ext cx="889000" cy="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138945</xdr:rowOff>
    </xdr:from>
    <xdr:to>
      <xdr:col>24</xdr:col>
      <xdr:colOff>114300</xdr:colOff>
      <xdr:row>56</xdr:row>
      <xdr:rowOff>69095</xdr:rowOff>
    </xdr:to>
    <xdr:sp macro="" textlink="">
      <xdr:nvSpPr>
        <xdr:cNvPr id="135" name="楕円 134"/>
        <xdr:cNvSpPr/>
      </xdr:nvSpPr>
      <xdr:spPr>
        <a:xfrm>
          <a:off x="4584700" y="956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161822</xdr:rowOff>
    </xdr:from>
    <xdr:ext cx="599010" cy="259045"/>
    <xdr:sp macro="" textlink="">
      <xdr:nvSpPr>
        <xdr:cNvPr id="136" name="物件費該当値テキスト"/>
        <xdr:cNvSpPr txBox="1"/>
      </xdr:nvSpPr>
      <xdr:spPr>
        <a:xfrm>
          <a:off x="4686300" y="942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30155</xdr:rowOff>
    </xdr:from>
    <xdr:to>
      <xdr:col>20</xdr:col>
      <xdr:colOff>38100</xdr:colOff>
      <xdr:row>56</xdr:row>
      <xdr:rowOff>131755</xdr:rowOff>
    </xdr:to>
    <xdr:sp macro="" textlink="">
      <xdr:nvSpPr>
        <xdr:cNvPr id="137" name="楕円 136"/>
        <xdr:cNvSpPr/>
      </xdr:nvSpPr>
      <xdr:spPr>
        <a:xfrm>
          <a:off x="3746500" y="96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122882</xdr:rowOff>
    </xdr:from>
    <xdr:ext cx="534377" cy="259045"/>
    <xdr:sp macro="" textlink="">
      <xdr:nvSpPr>
        <xdr:cNvPr id="138" name="テキスト ボックス 137"/>
        <xdr:cNvSpPr txBox="1"/>
      </xdr:nvSpPr>
      <xdr:spPr>
        <a:xfrm>
          <a:off x="3530111" y="972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40240</xdr:rowOff>
    </xdr:from>
    <xdr:to>
      <xdr:col>15</xdr:col>
      <xdr:colOff>101600</xdr:colOff>
      <xdr:row>56</xdr:row>
      <xdr:rowOff>141840</xdr:rowOff>
    </xdr:to>
    <xdr:sp macro="" textlink="">
      <xdr:nvSpPr>
        <xdr:cNvPr id="139" name="楕円 138"/>
        <xdr:cNvSpPr/>
      </xdr:nvSpPr>
      <xdr:spPr>
        <a:xfrm>
          <a:off x="2857500" y="96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132967</xdr:rowOff>
    </xdr:from>
    <xdr:ext cx="534377" cy="259045"/>
    <xdr:sp macro="" textlink="">
      <xdr:nvSpPr>
        <xdr:cNvPr id="140" name="テキスト ボックス 139"/>
        <xdr:cNvSpPr txBox="1"/>
      </xdr:nvSpPr>
      <xdr:spPr>
        <a:xfrm>
          <a:off x="2641111" y="97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29857</xdr:rowOff>
    </xdr:from>
    <xdr:to>
      <xdr:col>10</xdr:col>
      <xdr:colOff>165100</xdr:colOff>
      <xdr:row>56</xdr:row>
      <xdr:rowOff>131457</xdr:rowOff>
    </xdr:to>
    <xdr:sp macro="" textlink="">
      <xdr:nvSpPr>
        <xdr:cNvPr id="141" name="楕円 140"/>
        <xdr:cNvSpPr/>
      </xdr:nvSpPr>
      <xdr:spPr>
        <a:xfrm>
          <a:off x="1968500" y="963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147984</xdr:rowOff>
    </xdr:from>
    <xdr:ext cx="534377" cy="259045"/>
    <xdr:sp macro="" textlink="">
      <xdr:nvSpPr>
        <xdr:cNvPr id="142" name="テキスト ボックス 141"/>
        <xdr:cNvSpPr txBox="1"/>
      </xdr:nvSpPr>
      <xdr:spPr>
        <a:xfrm>
          <a:off x="1752111" y="940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48497</xdr:rowOff>
    </xdr:from>
    <xdr:to>
      <xdr:col>6</xdr:col>
      <xdr:colOff>38100</xdr:colOff>
      <xdr:row>56</xdr:row>
      <xdr:rowOff>150097</xdr:rowOff>
    </xdr:to>
    <xdr:sp macro="" textlink="">
      <xdr:nvSpPr>
        <xdr:cNvPr id="143" name="楕円 142"/>
        <xdr:cNvSpPr/>
      </xdr:nvSpPr>
      <xdr:spPr>
        <a:xfrm>
          <a:off x="1079500" y="964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166624</xdr:rowOff>
    </xdr:from>
    <xdr:ext cx="534377" cy="259045"/>
    <xdr:sp macro="" textlink="">
      <xdr:nvSpPr>
        <xdr:cNvPr id="144" name="テキスト ボックス 143"/>
        <xdr:cNvSpPr txBox="1"/>
      </xdr:nvSpPr>
      <xdr:spPr>
        <a:xfrm>
          <a:off x="863111" y="942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12979</xdr:rowOff>
    </xdr:from>
    <xdr:to>
      <xdr:col>24</xdr:col>
      <xdr:colOff>63500</xdr:colOff>
      <xdr:row>77</xdr:row>
      <xdr:rowOff>92151</xdr:rowOff>
    </xdr:to>
    <xdr:cxnSp macro="">
      <xdr:nvCxnSpPr>
        <xdr:cNvPr id="173" name="直線コネクタ 172"/>
        <xdr:cNvCxnSpPr/>
      </xdr:nvCxnSpPr>
      <xdr:spPr>
        <a:xfrm flipV="1">
          <a:off x="3797300" y="13214629"/>
          <a:ext cx="838200" cy="7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114913</xdr:rowOff>
    </xdr:from>
    <xdr:ext cx="469744" cy="259045"/>
    <xdr:sp macro="" textlink="">
      <xdr:nvSpPr>
        <xdr:cNvPr id="174" name="維持補修費平均値テキスト"/>
        <xdr:cNvSpPr txBox="1"/>
      </xdr:nvSpPr>
      <xdr:spPr>
        <a:xfrm>
          <a:off x="4686300" y="13316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92151</xdr:rowOff>
    </xdr:from>
    <xdr:to>
      <xdr:col>19</xdr:col>
      <xdr:colOff>177800</xdr:colOff>
      <xdr:row>77</xdr:row>
      <xdr:rowOff>138215</xdr:rowOff>
    </xdr:to>
    <xdr:cxnSp macro="">
      <xdr:nvCxnSpPr>
        <xdr:cNvPr id="176" name="直線コネクタ 175"/>
        <xdr:cNvCxnSpPr/>
      </xdr:nvCxnSpPr>
      <xdr:spPr>
        <a:xfrm flipV="1">
          <a:off x="2908300" y="13293801"/>
          <a:ext cx="8890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64088</xdr:rowOff>
    </xdr:from>
    <xdr:ext cx="469744" cy="259045"/>
    <xdr:sp macro="" textlink="">
      <xdr:nvSpPr>
        <xdr:cNvPr id="178" name="テキスト ボックス 177"/>
        <xdr:cNvSpPr txBox="1"/>
      </xdr:nvSpPr>
      <xdr:spPr>
        <a:xfrm>
          <a:off x="3562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121183</xdr:rowOff>
    </xdr:from>
    <xdr:to>
      <xdr:col>15</xdr:col>
      <xdr:colOff>50800</xdr:colOff>
      <xdr:row>77</xdr:row>
      <xdr:rowOff>138215</xdr:rowOff>
    </xdr:to>
    <xdr:cxnSp macro="">
      <xdr:nvCxnSpPr>
        <xdr:cNvPr id="179" name="直線コネクタ 178"/>
        <xdr:cNvCxnSpPr/>
      </xdr:nvCxnSpPr>
      <xdr:spPr>
        <a:xfrm>
          <a:off x="2019300" y="13322833"/>
          <a:ext cx="889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69460</xdr:rowOff>
    </xdr:from>
    <xdr:ext cx="469744" cy="259045"/>
    <xdr:sp macro="" textlink="">
      <xdr:nvSpPr>
        <xdr:cNvPr id="181" name="テキスト ボックス 180"/>
        <xdr:cNvSpPr txBox="1"/>
      </xdr:nvSpPr>
      <xdr:spPr>
        <a:xfrm>
          <a:off x="2673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121183</xdr:rowOff>
    </xdr:from>
    <xdr:to>
      <xdr:col>10</xdr:col>
      <xdr:colOff>114300</xdr:colOff>
      <xdr:row>77</xdr:row>
      <xdr:rowOff>163094</xdr:rowOff>
    </xdr:to>
    <xdr:cxnSp macro="">
      <xdr:nvCxnSpPr>
        <xdr:cNvPr id="182" name="直線コネクタ 181"/>
        <xdr:cNvCxnSpPr/>
      </xdr:nvCxnSpPr>
      <xdr:spPr>
        <a:xfrm flipV="1">
          <a:off x="1130300" y="13322833"/>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81042</xdr:rowOff>
    </xdr:from>
    <xdr:ext cx="469744" cy="259045"/>
    <xdr:sp macro="" textlink="">
      <xdr:nvSpPr>
        <xdr:cNvPr id="184" name="テキスト ボックス 183"/>
        <xdr:cNvSpPr txBox="1"/>
      </xdr:nvSpPr>
      <xdr:spPr>
        <a:xfrm>
          <a:off x="1784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75289</xdr:rowOff>
    </xdr:from>
    <xdr:ext cx="469744" cy="259045"/>
    <xdr:sp macro="" textlink="">
      <xdr:nvSpPr>
        <xdr:cNvPr id="186" name="テキスト ボックス 185"/>
        <xdr:cNvSpPr txBox="1"/>
      </xdr:nvSpPr>
      <xdr:spPr>
        <a:xfrm>
          <a:off x="895428" y="1344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133629</xdr:rowOff>
    </xdr:from>
    <xdr:to>
      <xdr:col>24</xdr:col>
      <xdr:colOff>114300</xdr:colOff>
      <xdr:row>77</xdr:row>
      <xdr:rowOff>63779</xdr:rowOff>
    </xdr:to>
    <xdr:sp macro="" textlink="">
      <xdr:nvSpPr>
        <xdr:cNvPr id="192" name="楕円 191"/>
        <xdr:cNvSpPr/>
      </xdr:nvSpPr>
      <xdr:spPr>
        <a:xfrm>
          <a:off x="4584700" y="1316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156506</xdr:rowOff>
    </xdr:from>
    <xdr:ext cx="469744" cy="259045"/>
    <xdr:sp macro="" textlink="">
      <xdr:nvSpPr>
        <xdr:cNvPr id="193" name="維持補修費該当値テキスト"/>
        <xdr:cNvSpPr txBox="1"/>
      </xdr:nvSpPr>
      <xdr:spPr>
        <a:xfrm>
          <a:off x="4686300" y="1301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41351</xdr:rowOff>
    </xdr:from>
    <xdr:to>
      <xdr:col>20</xdr:col>
      <xdr:colOff>38100</xdr:colOff>
      <xdr:row>77</xdr:row>
      <xdr:rowOff>142951</xdr:rowOff>
    </xdr:to>
    <xdr:sp macro="" textlink="">
      <xdr:nvSpPr>
        <xdr:cNvPr id="194" name="楕円 193"/>
        <xdr:cNvSpPr/>
      </xdr:nvSpPr>
      <xdr:spPr>
        <a:xfrm>
          <a:off x="3746500" y="132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159478</xdr:rowOff>
    </xdr:from>
    <xdr:ext cx="469744" cy="259045"/>
    <xdr:sp macro="" textlink="">
      <xdr:nvSpPr>
        <xdr:cNvPr id="195" name="テキスト ボックス 194"/>
        <xdr:cNvSpPr txBox="1"/>
      </xdr:nvSpPr>
      <xdr:spPr>
        <a:xfrm>
          <a:off x="3562428" y="130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87415</xdr:rowOff>
    </xdr:from>
    <xdr:to>
      <xdr:col>15</xdr:col>
      <xdr:colOff>101600</xdr:colOff>
      <xdr:row>78</xdr:row>
      <xdr:rowOff>17565</xdr:rowOff>
    </xdr:to>
    <xdr:sp macro="" textlink="">
      <xdr:nvSpPr>
        <xdr:cNvPr id="196" name="楕円 195"/>
        <xdr:cNvSpPr/>
      </xdr:nvSpPr>
      <xdr:spPr>
        <a:xfrm>
          <a:off x="2857500" y="132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34092</xdr:rowOff>
    </xdr:from>
    <xdr:ext cx="469744" cy="259045"/>
    <xdr:sp macro="" textlink="">
      <xdr:nvSpPr>
        <xdr:cNvPr id="197" name="テキスト ボックス 196"/>
        <xdr:cNvSpPr txBox="1"/>
      </xdr:nvSpPr>
      <xdr:spPr>
        <a:xfrm>
          <a:off x="2673428" y="130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70383</xdr:rowOff>
    </xdr:from>
    <xdr:to>
      <xdr:col>10</xdr:col>
      <xdr:colOff>165100</xdr:colOff>
      <xdr:row>78</xdr:row>
      <xdr:rowOff>533</xdr:rowOff>
    </xdr:to>
    <xdr:sp macro="" textlink="">
      <xdr:nvSpPr>
        <xdr:cNvPr id="198" name="楕円 197"/>
        <xdr:cNvSpPr/>
      </xdr:nvSpPr>
      <xdr:spPr>
        <a:xfrm>
          <a:off x="19685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17060</xdr:rowOff>
    </xdr:from>
    <xdr:ext cx="469744" cy="259045"/>
    <xdr:sp macro="" textlink="">
      <xdr:nvSpPr>
        <xdr:cNvPr id="199" name="テキスト ボックス 198"/>
        <xdr:cNvSpPr txBox="1"/>
      </xdr:nvSpPr>
      <xdr:spPr>
        <a:xfrm>
          <a:off x="1784428" y="130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112294</xdr:rowOff>
    </xdr:from>
    <xdr:to>
      <xdr:col>6</xdr:col>
      <xdr:colOff>38100</xdr:colOff>
      <xdr:row>78</xdr:row>
      <xdr:rowOff>42444</xdr:rowOff>
    </xdr:to>
    <xdr:sp macro="" textlink="">
      <xdr:nvSpPr>
        <xdr:cNvPr id="200" name="楕円 199"/>
        <xdr:cNvSpPr/>
      </xdr:nvSpPr>
      <xdr:spPr>
        <a:xfrm>
          <a:off x="1079500" y="1331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58971</xdr:rowOff>
    </xdr:from>
    <xdr:ext cx="469744" cy="259045"/>
    <xdr:sp macro="" textlink="">
      <xdr:nvSpPr>
        <xdr:cNvPr id="201" name="テキスト ボックス 200"/>
        <xdr:cNvSpPr txBox="1"/>
      </xdr:nvSpPr>
      <xdr:spPr>
        <a:xfrm>
          <a:off x="895428" y="1308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48985</xdr:rowOff>
    </xdr:from>
    <xdr:to>
      <xdr:col>24</xdr:col>
      <xdr:colOff>63500</xdr:colOff>
      <xdr:row>97</xdr:row>
      <xdr:rowOff>93866</xdr:rowOff>
    </xdr:to>
    <xdr:cxnSp macro="">
      <xdr:nvCxnSpPr>
        <xdr:cNvPr id="231" name="直線コネクタ 230"/>
        <xdr:cNvCxnSpPr/>
      </xdr:nvCxnSpPr>
      <xdr:spPr>
        <a:xfrm flipV="1">
          <a:off x="3797300" y="16679635"/>
          <a:ext cx="8382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62891</xdr:rowOff>
    </xdr:from>
    <xdr:to>
      <xdr:col>19</xdr:col>
      <xdr:colOff>177800</xdr:colOff>
      <xdr:row>97</xdr:row>
      <xdr:rowOff>93866</xdr:rowOff>
    </xdr:to>
    <xdr:cxnSp macro="">
      <xdr:nvCxnSpPr>
        <xdr:cNvPr id="234" name="直線コネクタ 233"/>
        <xdr:cNvCxnSpPr/>
      </xdr:nvCxnSpPr>
      <xdr:spPr>
        <a:xfrm>
          <a:off x="2908300" y="1669354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62891</xdr:rowOff>
    </xdr:from>
    <xdr:to>
      <xdr:col>15</xdr:col>
      <xdr:colOff>50800</xdr:colOff>
      <xdr:row>97</xdr:row>
      <xdr:rowOff>65291</xdr:rowOff>
    </xdr:to>
    <xdr:cxnSp macro="">
      <xdr:nvCxnSpPr>
        <xdr:cNvPr id="237" name="直線コネクタ 236"/>
        <xdr:cNvCxnSpPr/>
      </xdr:nvCxnSpPr>
      <xdr:spPr>
        <a:xfrm flipV="1">
          <a:off x="2019300" y="1669354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65291</xdr:rowOff>
    </xdr:from>
    <xdr:to>
      <xdr:col>10</xdr:col>
      <xdr:colOff>114300</xdr:colOff>
      <xdr:row>97</xdr:row>
      <xdr:rowOff>136880</xdr:rowOff>
    </xdr:to>
    <xdr:cxnSp macro="">
      <xdr:nvCxnSpPr>
        <xdr:cNvPr id="240" name="直線コネクタ 239"/>
        <xdr:cNvCxnSpPr/>
      </xdr:nvCxnSpPr>
      <xdr:spPr>
        <a:xfrm flipV="1">
          <a:off x="1130300" y="16695941"/>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169635</xdr:rowOff>
    </xdr:from>
    <xdr:to>
      <xdr:col>24</xdr:col>
      <xdr:colOff>114300</xdr:colOff>
      <xdr:row>97</xdr:row>
      <xdr:rowOff>99785</xdr:rowOff>
    </xdr:to>
    <xdr:sp macro="" textlink="">
      <xdr:nvSpPr>
        <xdr:cNvPr id="250" name="楕円 249"/>
        <xdr:cNvSpPr/>
      </xdr:nvSpPr>
      <xdr:spPr>
        <a:xfrm>
          <a:off x="4584700" y="166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148062</xdr:rowOff>
    </xdr:from>
    <xdr:ext cx="534377" cy="259045"/>
    <xdr:sp macro="" textlink="">
      <xdr:nvSpPr>
        <xdr:cNvPr id="251" name="扶助費該当値テキスト"/>
        <xdr:cNvSpPr txBox="1"/>
      </xdr:nvSpPr>
      <xdr:spPr>
        <a:xfrm>
          <a:off x="4686300" y="1660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43066</xdr:rowOff>
    </xdr:from>
    <xdr:to>
      <xdr:col>20</xdr:col>
      <xdr:colOff>38100</xdr:colOff>
      <xdr:row>97</xdr:row>
      <xdr:rowOff>144666</xdr:rowOff>
    </xdr:to>
    <xdr:sp macro="" textlink="">
      <xdr:nvSpPr>
        <xdr:cNvPr id="252" name="楕円 251"/>
        <xdr:cNvSpPr/>
      </xdr:nvSpPr>
      <xdr:spPr>
        <a:xfrm>
          <a:off x="3746500" y="1667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135793</xdr:rowOff>
    </xdr:from>
    <xdr:ext cx="534377" cy="259045"/>
    <xdr:sp macro="" textlink="">
      <xdr:nvSpPr>
        <xdr:cNvPr id="253" name="テキスト ボックス 252"/>
        <xdr:cNvSpPr txBox="1"/>
      </xdr:nvSpPr>
      <xdr:spPr>
        <a:xfrm>
          <a:off x="3530111" y="1676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12091</xdr:rowOff>
    </xdr:from>
    <xdr:to>
      <xdr:col>15</xdr:col>
      <xdr:colOff>101600</xdr:colOff>
      <xdr:row>97</xdr:row>
      <xdr:rowOff>113691</xdr:rowOff>
    </xdr:to>
    <xdr:sp macro="" textlink="">
      <xdr:nvSpPr>
        <xdr:cNvPr id="254" name="楕円 253"/>
        <xdr:cNvSpPr/>
      </xdr:nvSpPr>
      <xdr:spPr>
        <a:xfrm>
          <a:off x="2857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104818</xdr:rowOff>
    </xdr:from>
    <xdr:ext cx="534377" cy="259045"/>
    <xdr:sp macro="" textlink="">
      <xdr:nvSpPr>
        <xdr:cNvPr id="255" name="テキスト ボックス 254"/>
        <xdr:cNvSpPr txBox="1"/>
      </xdr:nvSpPr>
      <xdr:spPr>
        <a:xfrm>
          <a:off x="2641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14491</xdr:rowOff>
    </xdr:from>
    <xdr:to>
      <xdr:col>10</xdr:col>
      <xdr:colOff>165100</xdr:colOff>
      <xdr:row>97</xdr:row>
      <xdr:rowOff>116091</xdr:rowOff>
    </xdr:to>
    <xdr:sp macro="" textlink="">
      <xdr:nvSpPr>
        <xdr:cNvPr id="256" name="楕円 255"/>
        <xdr:cNvSpPr/>
      </xdr:nvSpPr>
      <xdr:spPr>
        <a:xfrm>
          <a:off x="1968500" y="166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107218</xdr:rowOff>
    </xdr:from>
    <xdr:ext cx="534377" cy="259045"/>
    <xdr:sp macro="" textlink="">
      <xdr:nvSpPr>
        <xdr:cNvPr id="257" name="テキスト ボックス 256"/>
        <xdr:cNvSpPr txBox="1"/>
      </xdr:nvSpPr>
      <xdr:spPr>
        <a:xfrm>
          <a:off x="1752111" y="1673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86080</xdr:rowOff>
    </xdr:from>
    <xdr:to>
      <xdr:col>6</xdr:col>
      <xdr:colOff>38100</xdr:colOff>
      <xdr:row>98</xdr:row>
      <xdr:rowOff>16230</xdr:rowOff>
    </xdr:to>
    <xdr:sp macro="" textlink="">
      <xdr:nvSpPr>
        <xdr:cNvPr id="258" name="楕円 257"/>
        <xdr:cNvSpPr/>
      </xdr:nvSpPr>
      <xdr:spPr>
        <a:xfrm>
          <a:off x="1079500" y="16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7357</xdr:rowOff>
    </xdr:from>
    <xdr:ext cx="534377" cy="259045"/>
    <xdr:sp macro="" textlink="">
      <xdr:nvSpPr>
        <xdr:cNvPr id="259" name="テキスト ボックス 258"/>
        <xdr:cNvSpPr txBox="1"/>
      </xdr:nvSpPr>
      <xdr:spPr>
        <a:xfrm>
          <a:off x="863111" y="1680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22922</xdr:rowOff>
    </xdr:from>
    <xdr:to>
      <xdr:col>55</xdr:col>
      <xdr:colOff>0</xdr:colOff>
      <xdr:row>36</xdr:row>
      <xdr:rowOff>47739</xdr:rowOff>
    </xdr:to>
    <xdr:cxnSp macro="">
      <xdr:nvCxnSpPr>
        <xdr:cNvPr id="286" name="直線コネクタ 285"/>
        <xdr:cNvCxnSpPr/>
      </xdr:nvCxnSpPr>
      <xdr:spPr>
        <a:xfrm>
          <a:off x="9639300" y="6195122"/>
          <a:ext cx="8382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22922</xdr:rowOff>
    </xdr:from>
    <xdr:to>
      <xdr:col>50</xdr:col>
      <xdr:colOff>114300</xdr:colOff>
      <xdr:row>36</xdr:row>
      <xdr:rowOff>101848</xdr:rowOff>
    </xdr:to>
    <xdr:cxnSp macro="">
      <xdr:nvCxnSpPr>
        <xdr:cNvPr id="289" name="直線コネクタ 288"/>
        <xdr:cNvCxnSpPr/>
      </xdr:nvCxnSpPr>
      <xdr:spPr>
        <a:xfrm flipV="1">
          <a:off x="8750300" y="6195122"/>
          <a:ext cx="8890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13838</xdr:rowOff>
    </xdr:from>
    <xdr:to>
      <xdr:col>45</xdr:col>
      <xdr:colOff>177800</xdr:colOff>
      <xdr:row>36</xdr:row>
      <xdr:rowOff>101848</xdr:rowOff>
    </xdr:to>
    <xdr:cxnSp macro="">
      <xdr:nvCxnSpPr>
        <xdr:cNvPr id="292" name="直線コネクタ 291"/>
        <xdr:cNvCxnSpPr/>
      </xdr:nvCxnSpPr>
      <xdr:spPr>
        <a:xfrm>
          <a:off x="7861300" y="6186038"/>
          <a:ext cx="889000" cy="8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13838</xdr:rowOff>
    </xdr:from>
    <xdr:to>
      <xdr:col>41</xdr:col>
      <xdr:colOff>50800</xdr:colOff>
      <xdr:row>36</xdr:row>
      <xdr:rowOff>64518</xdr:rowOff>
    </xdr:to>
    <xdr:cxnSp macro="">
      <xdr:nvCxnSpPr>
        <xdr:cNvPr id="295" name="直線コネクタ 294"/>
        <xdr:cNvCxnSpPr/>
      </xdr:nvCxnSpPr>
      <xdr:spPr>
        <a:xfrm flipV="1">
          <a:off x="6972300" y="6186038"/>
          <a:ext cx="889000" cy="5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168389</xdr:rowOff>
    </xdr:from>
    <xdr:to>
      <xdr:col>55</xdr:col>
      <xdr:colOff>50800</xdr:colOff>
      <xdr:row>36</xdr:row>
      <xdr:rowOff>98539</xdr:rowOff>
    </xdr:to>
    <xdr:sp macro="" textlink="">
      <xdr:nvSpPr>
        <xdr:cNvPr id="305" name="楕円 304"/>
        <xdr:cNvSpPr/>
      </xdr:nvSpPr>
      <xdr:spPr>
        <a:xfrm>
          <a:off x="10426700" y="61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19816</xdr:rowOff>
    </xdr:from>
    <xdr:ext cx="534377" cy="259045"/>
    <xdr:sp macro="" textlink="">
      <xdr:nvSpPr>
        <xdr:cNvPr id="306" name="補助費等該当値テキスト"/>
        <xdr:cNvSpPr txBox="1"/>
      </xdr:nvSpPr>
      <xdr:spPr>
        <a:xfrm>
          <a:off x="10528300" y="602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143572</xdr:rowOff>
    </xdr:from>
    <xdr:to>
      <xdr:col>50</xdr:col>
      <xdr:colOff>165100</xdr:colOff>
      <xdr:row>36</xdr:row>
      <xdr:rowOff>73722</xdr:rowOff>
    </xdr:to>
    <xdr:sp macro="" textlink="">
      <xdr:nvSpPr>
        <xdr:cNvPr id="307" name="楕円 306"/>
        <xdr:cNvSpPr/>
      </xdr:nvSpPr>
      <xdr:spPr>
        <a:xfrm>
          <a:off x="9588500" y="614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90249</xdr:rowOff>
    </xdr:from>
    <xdr:ext cx="599010" cy="259045"/>
    <xdr:sp macro="" textlink="">
      <xdr:nvSpPr>
        <xdr:cNvPr id="308" name="テキスト ボックス 307"/>
        <xdr:cNvSpPr txBox="1"/>
      </xdr:nvSpPr>
      <xdr:spPr>
        <a:xfrm>
          <a:off x="9339795" y="591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51048</xdr:rowOff>
    </xdr:from>
    <xdr:to>
      <xdr:col>46</xdr:col>
      <xdr:colOff>38100</xdr:colOff>
      <xdr:row>36</xdr:row>
      <xdr:rowOff>152648</xdr:rowOff>
    </xdr:to>
    <xdr:sp macro="" textlink="">
      <xdr:nvSpPr>
        <xdr:cNvPr id="309" name="楕円 308"/>
        <xdr:cNvSpPr/>
      </xdr:nvSpPr>
      <xdr:spPr>
        <a:xfrm>
          <a:off x="8699500" y="622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169175</xdr:rowOff>
    </xdr:from>
    <xdr:ext cx="534377" cy="259045"/>
    <xdr:sp macro="" textlink="">
      <xdr:nvSpPr>
        <xdr:cNvPr id="310" name="テキスト ボックス 309"/>
        <xdr:cNvSpPr txBox="1"/>
      </xdr:nvSpPr>
      <xdr:spPr>
        <a:xfrm>
          <a:off x="8483111" y="599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134488</xdr:rowOff>
    </xdr:from>
    <xdr:to>
      <xdr:col>41</xdr:col>
      <xdr:colOff>101600</xdr:colOff>
      <xdr:row>36</xdr:row>
      <xdr:rowOff>64638</xdr:rowOff>
    </xdr:to>
    <xdr:sp macro="" textlink="">
      <xdr:nvSpPr>
        <xdr:cNvPr id="311" name="楕円 310"/>
        <xdr:cNvSpPr/>
      </xdr:nvSpPr>
      <xdr:spPr>
        <a:xfrm>
          <a:off x="7810500" y="61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81165</xdr:rowOff>
    </xdr:from>
    <xdr:ext cx="599010" cy="259045"/>
    <xdr:sp macro="" textlink="">
      <xdr:nvSpPr>
        <xdr:cNvPr id="312" name="テキスト ボックス 311"/>
        <xdr:cNvSpPr txBox="1"/>
      </xdr:nvSpPr>
      <xdr:spPr>
        <a:xfrm>
          <a:off x="7561795" y="591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13718</xdr:rowOff>
    </xdr:from>
    <xdr:to>
      <xdr:col>36</xdr:col>
      <xdr:colOff>165100</xdr:colOff>
      <xdr:row>36</xdr:row>
      <xdr:rowOff>115318</xdr:rowOff>
    </xdr:to>
    <xdr:sp macro="" textlink="">
      <xdr:nvSpPr>
        <xdr:cNvPr id="313" name="楕円 312"/>
        <xdr:cNvSpPr/>
      </xdr:nvSpPr>
      <xdr:spPr>
        <a:xfrm>
          <a:off x="6921500" y="61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131845</xdr:rowOff>
    </xdr:from>
    <xdr:ext cx="534377" cy="259045"/>
    <xdr:sp macro="" textlink="">
      <xdr:nvSpPr>
        <xdr:cNvPr id="314" name="テキスト ボックス 313"/>
        <xdr:cNvSpPr txBox="1"/>
      </xdr:nvSpPr>
      <xdr:spPr>
        <a:xfrm>
          <a:off x="6705111" y="59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44001</xdr:rowOff>
    </xdr:from>
    <xdr:to>
      <xdr:col>55</xdr:col>
      <xdr:colOff>0</xdr:colOff>
      <xdr:row>57</xdr:row>
      <xdr:rowOff>57372</xdr:rowOff>
    </xdr:to>
    <xdr:cxnSp macro="">
      <xdr:nvCxnSpPr>
        <xdr:cNvPr id="345" name="直線コネクタ 344"/>
        <xdr:cNvCxnSpPr/>
      </xdr:nvCxnSpPr>
      <xdr:spPr>
        <a:xfrm flipV="1">
          <a:off x="9639300" y="9645201"/>
          <a:ext cx="838200" cy="18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31763</xdr:rowOff>
    </xdr:from>
    <xdr:ext cx="599010" cy="259045"/>
    <xdr:sp macro="" textlink="">
      <xdr:nvSpPr>
        <xdr:cNvPr id="346" name="普通建設事業費平均値テキスト"/>
        <xdr:cNvSpPr txBox="1"/>
      </xdr:nvSpPr>
      <xdr:spPr>
        <a:xfrm>
          <a:off x="10528300" y="9804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57372</xdr:rowOff>
    </xdr:from>
    <xdr:to>
      <xdr:col>50</xdr:col>
      <xdr:colOff>114300</xdr:colOff>
      <xdr:row>57</xdr:row>
      <xdr:rowOff>140023</xdr:rowOff>
    </xdr:to>
    <xdr:cxnSp macro="">
      <xdr:nvCxnSpPr>
        <xdr:cNvPr id="348" name="直線コネクタ 347"/>
        <xdr:cNvCxnSpPr/>
      </xdr:nvCxnSpPr>
      <xdr:spPr>
        <a:xfrm flipV="1">
          <a:off x="8750300" y="9830022"/>
          <a:ext cx="889000" cy="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140023</xdr:rowOff>
    </xdr:from>
    <xdr:to>
      <xdr:col>45</xdr:col>
      <xdr:colOff>177800</xdr:colOff>
      <xdr:row>58</xdr:row>
      <xdr:rowOff>32235</xdr:rowOff>
    </xdr:to>
    <xdr:cxnSp macro="">
      <xdr:nvCxnSpPr>
        <xdr:cNvPr id="351" name="直線コネクタ 350"/>
        <xdr:cNvCxnSpPr/>
      </xdr:nvCxnSpPr>
      <xdr:spPr>
        <a:xfrm flipV="1">
          <a:off x="7861300" y="9912673"/>
          <a:ext cx="889000" cy="6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32235</xdr:rowOff>
    </xdr:from>
    <xdr:to>
      <xdr:col>41</xdr:col>
      <xdr:colOff>50800</xdr:colOff>
      <xdr:row>58</xdr:row>
      <xdr:rowOff>70039</xdr:rowOff>
    </xdr:to>
    <xdr:cxnSp macro="">
      <xdr:nvCxnSpPr>
        <xdr:cNvPr id="354" name="直線コネクタ 353"/>
        <xdr:cNvCxnSpPr/>
      </xdr:nvCxnSpPr>
      <xdr:spPr>
        <a:xfrm flipV="1">
          <a:off x="6972300" y="9976335"/>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78143</xdr:rowOff>
    </xdr:from>
    <xdr:ext cx="534377" cy="259045"/>
    <xdr:sp macro="" textlink="">
      <xdr:nvSpPr>
        <xdr:cNvPr id="356" name="テキスト ボックス 355"/>
        <xdr:cNvSpPr txBox="1"/>
      </xdr:nvSpPr>
      <xdr:spPr>
        <a:xfrm>
          <a:off x="7594111" y="967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89553</xdr:rowOff>
    </xdr:from>
    <xdr:ext cx="534377" cy="259045"/>
    <xdr:sp macro="" textlink="">
      <xdr:nvSpPr>
        <xdr:cNvPr id="358" name="テキスト ボックス 357"/>
        <xdr:cNvSpPr txBox="1"/>
      </xdr:nvSpPr>
      <xdr:spPr>
        <a:xfrm>
          <a:off x="6705111" y="9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164651</xdr:rowOff>
    </xdr:from>
    <xdr:to>
      <xdr:col>55</xdr:col>
      <xdr:colOff>50800</xdr:colOff>
      <xdr:row>56</xdr:row>
      <xdr:rowOff>94801</xdr:rowOff>
    </xdr:to>
    <xdr:sp macro="" textlink="">
      <xdr:nvSpPr>
        <xdr:cNvPr id="364" name="楕円 363"/>
        <xdr:cNvSpPr/>
      </xdr:nvSpPr>
      <xdr:spPr>
        <a:xfrm>
          <a:off x="10426700" y="959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16078</xdr:rowOff>
    </xdr:from>
    <xdr:ext cx="599010" cy="259045"/>
    <xdr:sp macro="" textlink="">
      <xdr:nvSpPr>
        <xdr:cNvPr id="365" name="普通建設事業費該当値テキスト"/>
        <xdr:cNvSpPr txBox="1"/>
      </xdr:nvSpPr>
      <xdr:spPr>
        <a:xfrm>
          <a:off x="10528300" y="944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6572</xdr:rowOff>
    </xdr:from>
    <xdr:to>
      <xdr:col>50</xdr:col>
      <xdr:colOff>165100</xdr:colOff>
      <xdr:row>57</xdr:row>
      <xdr:rowOff>108172</xdr:rowOff>
    </xdr:to>
    <xdr:sp macro="" textlink="">
      <xdr:nvSpPr>
        <xdr:cNvPr id="366" name="楕円 365"/>
        <xdr:cNvSpPr/>
      </xdr:nvSpPr>
      <xdr:spPr>
        <a:xfrm>
          <a:off x="9588500" y="977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124699</xdr:rowOff>
    </xdr:from>
    <xdr:ext cx="599010" cy="259045"/>
    <xdr:sp macro="" textlink="">
      <xdr:nvSpPr>
        <xdr:cNvPr id="367" name="テキスト ボックス 366"/>
        <xdr:cNvSpPr txBox="1"/>
      </xdr:nvSpPr>
      <xdr:spPr>
        <a:xfrm>
          <a:off x="9339795" y="955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89223</xdr:rowOff>
    </xdr:from>
    <xdr:to>
      <xdr:col>46</xdr:col>
      <xdr:colOff>38100</xdr:colOff>
      <xdr:row>58</xdr:row>
      <xdr:rowOff>19373</xdr:rowOff>
    </xdr:to>
    <xdr:sp macro="" textlink="">
      <xdr:nvSpPr>
        <xdr:cNvPr id="368" name="楕円 367"/>
        <xdr:cNvSpPr/>
      </xdr:nvSpPr>
      <xdr:spPr>
        <a:xfrm>
          <a:off x="8699500" y="98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35900</xdr:rowOff>
    </xdr:from>
    <xdr:ext cx="534377" cy="259045"/>
    <xdr:sp macro="" textlink="">
      <xdr:nvSpPr>
        <xdr:cNvPr id="369" name="テキスト ボックス 368"/>
        <xdr:cNvSpPr txBox="1"/>
      </xdr:nvSpPr>
      <xdr:spPr>
        <a:xfrm>
          <a:off x="8483111" y="96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152885</xdr:rowOff>
    </xdr:from>
    <xdr:to>
      <xdr:col>41</xdr:col>
      <xdr:colOff>101600</xdr:colOff>
      <xdr:row>58</xdr:row>
      <xdr:rowOff>83035</xdr:rowOff>
    </xdr:to>
    <xdr:sp macro="" textlink="">
      <xdr:nvSpPr>
        <xdr:cNvPr id="370" name="楕円 369"/>
        <xdr:cNvSpPr/>
      </xdr:nvSpPr>
      <xdr:spPr>
        <a:xfrm>
          <a:off x="7810500" y="99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74162</xdr:rowOff>
    </xdr:from>
    <xdr:ext cx="534377" cy="259045"/>
    <xdr:sp macro="" textlink="">
      <xdr:nvSpPr>
        <xdr:cNvPr id="371" name="テキスト ボックス 370"/>
        <xdr:cNvSpPr txBox="1"/>
      </xdr:nvSpPr>
      <xdr:spPr>
        <a:xfrm>
          <a:off x="7594111" y="100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19239</xdr:rowOff>
    </xdr:from>
    <xdr:to>
      <xdr:col>36</xdr:col>
      <xdr:colOff>165100</xdr:colOff>
      <xdr:row>58</xdr:row>
      <xdr:rowOff>120839</xdr:rowOff>
    </xdr:to>
    <xdr:sp macro="" textlink="">
      <xdr:nvSpPr>
        <xdr:cNvPr id="372" name="楕円 371"/>
        <xdr:cNvSpPr/>
      </xdr:nvSpPr>
      <xdr:spPr>
        <a:xfrm>
          <a:off x="6921500" y="996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111966</xdr:rowOff>
    </xdr:from>
    <xdr:ext cx="534377" cy="259045"/>
    <xdr:sp macro="" textlink="">
      <xdr:nvSpPr>
        <xdr:cNvPr id="373" name="テキスト ボックス 372"/>
        <xdr:cNvSpPr txBox="1"/>
      </xdr:nvSpPr>
      <xdr:spPr>
        <a:xfrm>
          <a:off x="6705111" y="1005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28862</xdr:rowOff>
    </xdr:from>
    <xdr:to>
      <xdr:col>55</xdr:col>
      <xdr:colOff>0</xdr:colOff>
      <xdr:row>79</xdr:row>
      <xdr:rowOff>86237</xdr:rowOff>
    </xdr:to>
    <xdr:cxnSp macro="">
      <xdr:nvCxnSpPr>
        <xdr:cNvPr id="404" name="直線コネクタ 403"/>
        <xdr:cNvCxnSpPr/>
      </xdr:nvCxnSpPr>
      <xdr:spPr>
        <a:xfrm flipV="1">
          <a:off x="9639300" y="13573412"/>
          <a:ext cx="838200" cy="5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119425</xdr:rowOff>
    </xdr:from>
    <xdr:ext cx="534377" cy="259045"/>
    <xdr:sp macro="" textlink="">
      <xdr:nvSpPr>
        <xdr:cNvPr id="405" name="普通建設事業費 （ うち新規整備　）平均値テキスト"/>
        <xdr:cNvSpPr txBox="1"/>
      </xdr:nvSpPr>
      <xdr:spPr>
        <a:xfrm>
          <a:off x="10528300" y="13321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32649</xdr:rowOff>
    </xdr:from>
    <xdr:to>
      <xdr:col>50</xdr:col>
      <xdr:colOff>114300</xdr:colOff>
      <xdr:row>79</xdr:row>
      <xdr:rowOff>86237</xdr:rowOff>
    </xdr:to>
    <xdr:cxnSp macro="">
      <xdr:nvCxnSpPr>
        <xdr:cNvPr id="407" name="直線コネクタ 406"/>
        <xdr:cNvCxnSpPr/>
      </xdr:nvCxnSpPr>
      <xdr:spPr>
        <a:xfrm>
          <a:off x="8750300" y="13577199"/>
          <a:ext cx="889000" cy="5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80810</xdr:rowOff>
    </xdr:from>
    <xdr:ext cx="534377" cy="259045"/>
    <xdr:sp macro="" textlink="">
      <xdr:nvSpPr>
        <xdr:cNvPr id="409" name="テキスト ボックス 408"/>
        <xdr:cNvSpPr txBox="1"/>
      </xdr:nvSpPr>
      <xdr:spPr>
        <a:xfrm>
          <a:off x="9372111" y="1328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32649</xdr:rowOff>
    </xdr:from>
    <xdr:to>
      <xdr:col>45</xdr:col>
      <xdr:colOff>177800</xdr:colOff>
      <xdr:row>79</xdr:row>
      <xdr:rowOff>65722</xdr:rowOff>
    </xdr:to>
    <xdr:cxnSp macro="">
      <xdr:nvCxnSpPr>
        <xdr:cNvPr id="410" name="直線コネクタ 409"/>
        <xdr:cNvCxnSpPr/>
      </xdr:nvCxnSpPr>
      <xdr:spPr>
        <a:xfrm flipV="1">
          <a:off x="7861300" y="13577199"/>
          <a:ext cx="889000" cy="3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81695</xdr:rowOff>
    </xdr:from>
    <xdr:ext cx="534377" cy="259045"/>
    <xdr:sp macro="" textlink="">
      <xdr:nvSpPr>
        <xdr:cNvPr id="412" name="テキスト ボックス 411"/>
        <xdr:cNvSpPr txBox="1"/>
      </xdr:nvSpPr>
      <xdr:spPr>
        <a:xfrm>
          <a:off x="8483111" y="1328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19013</xdr:rowOff>
    </xdr:from>
    <xdr:to>
      <xdr:col>41</xdr:col>
      <xdr:colOff>50800</xdr:colOff>
      <xdr:row>79</xdr:row>
      <xdr:rowOff>65722</xdr:rowOff>
    </xdr:to>
    <xdr:cxnSp macro="">
      <xdr:nvCxnSpPr>
        <xdr:cNvPr id="413" name="直線コネクタ 412"/>
        <xdr:cNvCxnSpPr/>
      </xdr:nvCxnSpPr>
      <xdr:spPr>
        <a:xfrm>
          <a:off x="6972300" y="13563563"/>
          <a:ext cx="889000" cy="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91783</xdr:rowOff>
    </xdr:from>
    <xdr:ext cx="534377" cy="259045"/>
    <xdr:sp macro="" textlink="">
      <xdr:nvSpPr>
        <xdr:cNvPr id="415" name="テキスト ボックス 414"/>
        <xdr:cNvSpPr txBox="1"/>
      </xdr:nvSpPr>
      <xdr:spPr>
        <a:xfrm>
          <a:off x="7594111" y="1329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73136</xdr:rowOff>
    </xdr:from>
    <xdr:ext cx="534377" cy="259045"/>
    <xdr:sp macro="" textlink="">
      <xdr:nvSpPr>
        <xdr:cNvPr id="417" name="テキスト ボックス 416"/>
        <xdr:cNvSpPr txBox="1"/>
      </xdr:nvSpPr>
      <xdr:spPr>
        <a:xfrm>
          <a:off x="6705111" y="132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149512</xdr:rowOff>
    </xdr:from>
    <xdr:to>
      <xdr:col>55</xdr:col>
      <xdr:colOff>50800</xdr:colOff>
      <xdr:row>79</xdr:row>
      <xdr:rowOff>79662</xdr:rowOff>
    </xdr:to>
    <xdr:sp macro="" textlink="">
      <xdr:nvSpPr>
        <xdr:cNvPr id="423" name="楕円 422"/>
        <xdr:cNvSpPr/>
      </xdr:nvSpPr>
      <xdr:spPr>
        <a:xfrm>
          <a:off x="10426700" y="135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74976</xdr:rowOff>
    </xdr:from>
    <xdr:ext cx="534377" cy="259045"/>
    <xdr:sp macro="" textlink="">
      <xdr:nvSpPr>
        <xdr:cNvPr id="424" name="普通建設事業費 （ うち新規整備　）該当値テキスト"/>
        <xdr:cNvSpPr txBox="1"/>
      </xdr:nvSpPr>
      <xdr:spPr>
        <a:xfrm>
          <a:off x="10528300" y="134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35437</xdr:rowOff>
    </xdr:from>
    <xdr:to>
      <xdr:col>50</xdr:col>
      <xdr:colOff>165100</xdr:colOff>
      <xdr:row>79</xdr:row>
      <xdr:rowOff>137037</xdr:rowOff>
    </xdr:to>
    <xdr:sp macro="" textlink="">
      <xdr:nvSpPr>
        <xdr:cNvPr id="425" name="楕円 424"/>
        <xdr:cNvSpPr/>
      </xdr:nvSpPr>
      <xdr:spPr>
        <a:xfrm>
          <a:off x="9588500" y="1357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128164</xdr:rowOff>
    </xdr:from>
    <xdr:ext cx="469744" cy="259045"/>
    <xdr:sp macro="" textlink="">
      <xdr:nvSpPr>
        <xdr:cNvPr id="426" name="テキスト ボックス 425"/>
        <xdr:cNvSpPr txBox="1"/>
      </xdr:nvSpPr>
      <xdr:spPr>
        <a:xfrm>
          <a:off x="9404428" y="1367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153299</xdr:rowOff>
    </xdr:from>
    <xdr:to>
      <xdr:col>46</xdr:col>
      <xdr:colOff>38100</xdr:colOff>
      <xdr:row>79</xdr:row>
      <xdr:rowOff>83449</xdr:rowOff>
    </xdr:to>
    <xdr:sp macro="" textlink="">
      <xdr:nvSpPr>
        <xdr:cNvPr id="427" name="楕円 426"/>
        <xdr:cNvSpPr/>
      </xdr:nvSpPr>
      <xdr:spPr>
        <a:xfrm>
          <a:off x="8699500" y="13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74576</xdr:rowOff>
    </xdr:from>
    <xdr:ext cx="534377" cy="259045"/>
    <xdr:sp macro="" textlink="">
      <xdr:nvSpPr>
        <xdr:cNvPr id="428" name="テキスト ボックス 427"/>
        <xdr:cNvSpPr txBox="1"/>
      </xdr:nvSpPr>
      <xdr:spPr>
        <a:xfrm>
          <a:off x="8483111" y="1361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14922</xdr:rowOff>
    </xdr:from>
    <xdr:to>
      <xdr:col>41</xdr:col>
      <xdr:colOff>101600</xdr:colOff>
      <xdr:row>79</xdr:row>
      <xdr:rowOff>116522</xdr:rowOff>
    </xdr:to>
    <xdr:sp macro="" textlink="">
      <xdr:nvSpPr>
        <xdr:cNvPr id="429" name="楕円 428"/>
        <xdr:cNvSpPr/>
      </xdr:nvSpPr>
      <xdr:spPr>
        <a:xfrm>
          <a:off x="7810500" y="1355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107649</xdr:rowOff>
    </xdr:from>
    <xdr:ext cx="534377" cy="259045"/>
    <xdr:sp macro="" textlink="">
      <xdr:nvSpPr>
        <xdr:cNvPr id="430" name="テキスト ボックス 429"/>
        <xdr:cNvSpPr txBox="1"/>
      </xdr:nvSpPr>
      <xdr:spPr>
        <a:xfrm>
          <a:off x="7594111" y="1365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139663</xdr:rowOff>
    </xdr:from>
    <xdr:to>
      <xdr:col>36</xdr:col>
      <xdr:colOff>165100</xdr:colOff>
      <xdr:row>79</xdr:row>
      <xdr:rowOff>69813</xdr:rowOff>
    </xdr:to>
    <xdr:sp macro="" textlink="">
      <xdr:nvSpPr>
        <xdr:cNvPr id="431" name="楕円 430"/>
        <xdr:cNvSpPr/>
      </xdr:nvSpPr>
      <xdr:spPr>
        <a:xfrm>
          <a:off x="6921500" y="1351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60940</xdr:rowOff>
    </xdr:from>
    <xdr:ext cx="534377" cy="259045"/>
    <xdr:sp macro="" textlink="">
      <xdr:nvSpPr>
        <xdr:cNvPr id="432" name="テキスト ボックス 431"/>
        <xdr:cNvSpPr txBox="1"/>
      </xdr:nvSpPr>
      <xdr:spPr>
        <a:xfrm>
          <a:off x="6705111" y="1360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161655</xdr:rowOff>
    </xdr:from>
    <xdr:to>
      <xdr:col>55</xdr:col>
      <xdr:colOff>0</xdr:colOff>
      <xdr:row>95</xdr:row>
      <xdr:rowOff>170703</xdr:rowOff>
    </xdr:to>
    <xdr:cxnSp macro="">
      <xdr:nvCxnSpPr>
        <xdr:cNvPr id="459" name="直線コネクタ 458"/>
        <xdr:cNvCxnSpPr/>
      </xdr:nvCxnSpPr>
      <xdr:spPr>
        <a:xfrm flipV="1">
          <a:off x="9639300" y="16277955"/>
          <a:ext cx="838200" cy="18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157263</xdr:rowOff>
    </xdr:from>
    <xdr:ext cx="534377" cy="259045"/>
    <xdr:sp macro="" textlink="">
      <xdr:nvSpPr>
        <xdr:cNvPr id="460" name="普通建設事業費 （ うち更新整備　）平均値テキスト"/>
        <xdr:cNvSpPr txBox="1"/>
      </xdr:nvSpPr>
      <xdr:spPr>
        <a:xfrm>
          <a:off x="10528300" y="16616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170703</xdr:rowOff>
    </xdr:from>
    <xdr:to>
      <xdr:col>50</xdr:col>
      <xdr:colOff>114300</xdr:colOff>
      <xdr:row>97</xdr:row>
      <xdr:rowOff>38133</xdr:rowOff>
    </xdr:to>
    <xdr:cxnSp macro="">
      <xdr:nvCxnSpPr>
        <xdr:cNvPr id="462" name="直線コネクタ 461"/>
        <xdr:cNvCxnSpPr/>
      </xdr:nvCxnSpPr>
      <xdr:spPr>
        <a:xfrm flipV="1">
          <a:off x="8750300" y="16458453"/>
          <a:ext cx="889000" cy="21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125967</xdr:rowOff>
    </xdr:from>
    <xdr:ext cx="534377" cy="259045"/>
    <xdr:sp macro="" textlink="">
      <xdr:nvSpPr>
        <xdr:cNvPr id="464" name="テキスト ボックス 463"/>
        <xdr:cNvSpPr txBox="1"/>
      </xdr:nvSpPr>
      <xdr:spPr>
        <a:xfrm>
          <a:off x="9372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38133</xdr:rowOff>
    </xdr:from>
    <xdr:to>
      <xdr:col>45</xdr:col>
      <xdr:colOff>177800</xdr:colOff>
      <xdr:row>97</xdr:row>
      <xdr:rowOff>88864</xdr:rowOff>
    </xdr:to>
    <xdr:cxnSp macro="">
      <xdr:nvCxnSpPr>
        <xdr:cNvPr id="465" name="直線コネクタ 464"/>
        <xdr:cNvCxnSpPr/>
      </xdr:nvCxnSpPr>
      <xdr:spPr>
        <a:xfrm flipV="1">
          <a:off x="7861300" y="16668783"/>
          <a:ext cx="889000" cy="5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120316</xdr:rowOff>
    </xdr:from>
    <xdr:ext cx="534377" cy="259045"/>
    <xdr:sp macro="" textlink="">
      <xdr:nvSpPr>
        <xdr:cNvPr id="467" name="テキスト ボックス 466"/>
        <xdr:cNvSpPr txBox="1"/>
      </xdr:nvSpPr>
      <xdr:spPr>
        <a:xfrm>
          <a:off x="8483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88864</xdr:rowOff>
    </xdr:from>
    <xdr:to>
      <xdr:col>41</xdr:col>
      <xdr:colOff>50800</xdr:colOff>
      <xdr:row>98</xdr:row>
      <xdr:rowOff>313</xdr:rowOff>
    </xdr:to>
    <xdr:cxnSp macro="">
      <xdr:nvCxnSpPr>
        <xdr:cNvPr id="468" name="直線コネクタ 467"/>
        <xdr:cNvCxnSpPr/>
      </xdr:nvCxnSpPr>
      <xdr:spPr>
        <a:xfrm flipV="1">
          <a:off x="6972300" y="16719514"/>
          <a:ext cx="889000" cy="8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146564</xdr:rowOff>
    </xdr:from>
    <xdr:ext cx="534377" cy="259045"/>
    <xdr:sp macro="" textlink="">
      <xdr:nvSpPr>
        <xdr:cNvPr id="470" name="テキスト ボックス 469"/>
        <xdr:cNvSpPr txBox="1"/>
      </xdr:nvSpPr>
      <xdr:spPr>
        <a:xfrm>
          <a:off x="7594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110855</xdr:rowOff>
    </xdr:from>
    <xdr:to>
      <xdr:col>55</xdr:col>
      <xdr:colOff>50800</xdr:colOff>
      <xdr:row>95</xdr:row>
      <xdr:rowOff>41005</xdr:rowOff>
    </xdr:to>
    <xdr:sp macro="" textlink="">
      <xdr:nvSpPr>
        <xdr:cNvPr id="478" name="楕円 477"/>
        <xdr:cNvSpPr/>
      </xdr:nvSpPr>
      <xdr:spPr>
        <a:xfrm>
          <a:off x="10426700" y="16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133732</xdr:rowOff>
    </xdr:from>
    <xdr:ext cx="599010" cy="259045"/>
    <xdr:sp macro="" textlink="">
      <xdr:nvSpPr>
        <xdr:cNvPr id="479" name="普通建設事業費 （ うち更新整備　）該当値テキスト"/>
        <xdr:cNvSpPr txBox="1"/>
      </xdr:nvSpPr>
      <xdr:spPr>
        <a:xfrm>
          <a:off x="10528300" y="16078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119903</xdr:rowOff>
    </xdr:from>
    <xdr:to>
      <xdr:col>50</xdr:col>
      <xdr:colOff>165100</xdr:colOff>
      <xdr:row>96</xdr:row>
      <xdr:rowOff>50053</xdr:rowOff>
    </xdr:to>
    <xdr:sp macro="" textlink="">
      <xdr:nvSpPr>
        <xdr:cNvPr id="480" name="楕円 479"/>
        <xdr:cNvSpPr/>
      </xdr:nvSpPr>
      <xdr:spPr>
        <a:xfrm>
          <a:off x="9588500" y="164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66580</xdr:rowOff>
    </xdr:from>
    <xdr:ext cx="599010" cy="259045"/>
    <xdr:sp macro="" textlink="">
      <xdr:nvSpPr>
        <xdr:cNvPr id="481" name="テキスト ボックス 480"/>
        <xdr:cNvSpPr txBox="1"/>
      </xdr:nvSpPr>
      <xdr:spPr>
        <a:xfrm>
          <a:off x="9339795" y="16182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158783</xdr:rowOff>
    </xdr:from>
    <xdr:to>
      <xdr:col>46</xdr:col>
      <xdr:colOff>38100</xdr:colOff>
      <xdr:row>97</xdr:row>
      <xdr:rowOff>88933</xdr:rowOff>
    </xdr:to>
    <xdr:sp macro="" textlink="">
      <xdr:nvSpPr>
        <xdr:cNvPr id="482" name="楕円 481"/>
        <xdr:cNvSpPr/>
      </xdr:nvSpPr>
      <xdr:spPr>
        <a:xfrm>
          <a:off x="8699500" y="1661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105460</xdr:rowOff>
    </xdr:from>
    <xdr:ext cx="534377" cy="259045"/>
    <xdr:sp macro="" textlink="">
      <xdr:nvSpPr>
        <xdr:cNvPr id="483" name="テキスト ボックス 482"/>
        <xdr:cNvSpPr txBox="1"/>
      </xdr:nvSpPr>
      <xdr:spPr>
        <a:xfrm>
          <a:off x="8483111" y="1639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38064</xdr:rowOff>
    </xdr:from>
    <xdr:to>
      <xdr:col>41</xdr:col>
      <xdr:colOff>101600</xdr:colOff>
      <xdr:row>97</xdr:row>
      <xdr:rowOff>139664</xdr:rowOff>
    </xdr:to>
    <xdr:sp macro="" textlink="">
      <xdr:nvSpPr>
        <xdr:cNvPr id="484" name="楕円 483"/>
        <xdr:cNvSpPr/>
      </xdr:nvSpPr>
      <xdr:spPr>
        <a:xfrm>
          <a:off x="7810500" y="166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156191</xdr:rowOff>
    </xdr:from>
    <xdr:ext cx="534377" cy="259045"/>
    <xdr:sp macro="" textlink="">
      <xdr:nvSpPr>
        <xdr:cNvPr id="485" name="テキスト ボックス 484"/>
        <xdr:cNvSpPr txBox="1"/>
      </xdr:nvSpPr>
      <xdr:spPr>
        <a:xfrm>
          <a:off x="7594111" y="164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120963</xdr:rowOff>
    </xdr:from>
    <xdr:to>
      <xdr:col>36</xdr:col>
      <xdr:colOff>165100</xdr:colOff>
      <xdr:row>98</xdr:row>
      <xdr:rowOff>51113</xdr:rowOff>
    </xdr:to>
    <xdr:sp macro="" textlink="">
      <xdr:nvSpPr>
        <xdr:cNvPr id="486" name="楕円 485"/>
        <xdr:cNvSpPr/>
      </xdr:nvSpPr>
      <xdr:spPr>
        <a:xfrm>
          <a:off x="6921500" y="167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42240</xdr:rowOff>
    </xdr:from>
    <xdr:ext cx="534377" cy="259045"/>
    <xdr:sp macro="" textlink="">
      <xdr:nvSpPr>
        <xdr:cNvPr id="487" name="テキスト ボックス 486"/>
        <xdr:cNvSpPr txBox="1"/>
      </xdr:nvSpPr>
      <xdr:spPr>
        <a:xfrm>
          <a:off x="6705111" y="168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157467</xdr:rowOff>
    </xdr:from>
    <xdr:to>
      <xdr:col>85</xdr:col>
      <xdr:colOff>127000</xdr:colOff>
      <xdr:row>38</xdr:row>
      <xdr:rowOff>168301</xdr:rowOff>
    </xdr:to>
    <xdr:cxnSp macro="">
      <xdr:nvCxnSpPr>
        <xdr:cNvPr id="516" name="直線コネクタ 515"/>
        <xdr:cNvCxnSpPr/>
      </xdr:nvCxnSpPr>
      <xdr:spPr>
        <a:xfrm>
          <a:off x="15481300" y="6672567"/>
          <a:ext cx="8382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157467</xdr:rowOff>
    </xdr:from>
    <xdr:to>
      <xdr:col>81</xdr:col>
      <xdr:colOff>50800</xdr:colOff>
      <xdr:row>39</xdr:row>
      <xdr:rowOff>7925</xdr:rowOff>
    </xdr:to>
    <xdr:cxnSp macro="">
      <xdr:nvCxnSpPr>
        <xdr:cNvPr id="519" name="直線コネクタ 518"/>
        <xdr:cNvCxnSpPr/>
      </xdr:nvCxnSpPr>
      <xdr:spPr>
        <a:xfrm flipV="1">
          <a:off x="14592300" y="6672567"/>
          <a:ext cx="88900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52189</xdr:rowOff>
    </xdr:from>
    <xdr:ext cx="469744" cy="259045"/>
    <xdr:sp macro="" textlink="">
      <xdr:nvSpPr>
        <xdr:cNvPr id="521" name="テキスト ボックス 520"/>
        <xdr:cNvSpPr txBox="1"/>
      </xdr:nvSpPr>
      <xdr:spPr>
        <a:xfrm>
          <a:off x="15246428" y="639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7925</xdr:rowOff>
    </xdr:from>
    <xdr:to>
      <xdr:col>76</xdr:col>
      <xdr:colOff>114300</xdr:colOff>
      <xdr:row>39</xdr:row>
      <xdr:rowOff>10896</xdr:rowOff>
    </xdr:to>
    <xdr:cxnSp macro="">
      <xdr:nvCxnSpPr>
        <xdr:cNvPr id="522" name="直線コネクタ 521"/>
        <xdr:cNvCxnSpPr/>
      </xdr:nvCxnSpPr>
      <xdr:spPr>
        <a:xfrm flipV="1">
          <a:off x="13703300" y="6694475"/>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66819</xdr:rowOff>
    </xdr:from>
    <xdr:ext cx="469744" cy="259045"/>
    <xdr:sp macro="" textlink="">
      <xdr:nvSpPr>
        <xdr:cNvPr id="524" name="テキスト ボックス 523"/>
        <xdr:cNvSpPr txBox="1"/>
      </xdr:nvSpPr>
      <xdr:spPr>
        <a:xfrm>
          <a:off x="14357428" y="675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10896</xdr:rowOff>
    </xdr:from>
    <xdr:to>
      <xdr:col>71</xdr:col>
      <xdr:colOff>177800</xdr:colOff>
      <xdr:row>39</xdr:row>
      <xdr:rowOff>12230</xdr:rowOff>
    </xdr:to>
    <xdr:cxnSp macro="">
      <xdr:nvCxnSpPr>
        <xdr:cNvPr id="525" name="直線コネクタ 524"/>
        <xdr:cNvCxnSpPr/>
      </xdr:nvCxnSpPr>
      <xdr:spPr>
        <a:xfrm flipV="1">
          <a:off x="12814300" y="6697446"/>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65688</xdr:rowOff>
    </xdr:from>
    <xdr:ext cx="469744" cy="259045"/>
    <xdr:sp macro="" textlink="">
      <xdr:nvSpPr>
        <xdr:cNvPr id="529" name="テキスト ボックス 528"/>
        <xdr:cNvSpPr txBox="1"/>
      </xdr:nvSpPr>
      <xdr:spPr>
        <a:xfrm>
          <a:off x="12579428" y="67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117501</xdr:rowOff>
    </xdr:from>
    <xdr:to>
      <xdr:col>85</xdr:col>
      <xdr:colOff>177800</xdr:colOff>
      <xdr:row>39</xdr:row>
      <xdr:rowOff>47651</xdr:rowOff>
    </xdr:to>
    <xdr:sp macro="" textlink="">
      <xdr:nvSpPr>
        <xdr:cNvPr id="535" name="楕円 534"/>
        <xdr:cNvSpPr/>
      </xdr:nvSpPr>
      <xdr:spPr>
        <a:xfrm>
          <a:off x="16268700" y="663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106667</xdr:rowOff>
    </xdr:from>
    <xdr:to>
      <xdr:col>81</xdr:col>
      <xdr:colOff>101600</xdr:colOff>
      <xdr:row>39</xdr:row>
      <xdr:rowOff>36817</xdr:rowOff>
    </xdr:to>
    <xdr:sp macro="" textlink="">
      <xdr:nvSpPr>
        <xdr:cNvPr id="537" name="楕円 536"/>
        <xdr:cNvSpPr/>
      </xdr:nvSpPr>
      <xdr:spPr>
        <a:xfrm>
          <a:off x="15430500" y="66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27944</xdr:rowOff>
    </xdr:from>
    <xdr:ext cx="469744" cy="259045"/>
    <xdr:sp macro="" textlink="">
      <xdr:nvSpPr>
        <xdr:cNvPr id="538" name="テキスト ボックス 537"/>
        <xdr:cNvSpPr txBox="1"/>
      </xdr:nvSpPr>
      <xdr:spPr>
        <a:xfrm>
          <a:off x="15246428" y="671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128575</xdr:rowOff>
    </xdr:from>
    <xdr:to>
      <xdr:col>76</xdr:col>
      <xdr:colOff>165100</xdr:colOff>
      <xdr:row>39</xdr:row>
      <xdr:rowOff>58725</xdr:rowOff>
    </xdr:to>
    <xdr:sp macro="" textlink="">
      <xdr:nvSpPr>
        <xdr:cNvPr id="539" name="楕円 538"/>
        <xdr:cNvSpPr/>
      </xdr:nvSpPr>
      <xdr:spPr>
        <a:xfrm>
          <a:off x="14541500" y="66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75252</xdr:rowOff>
    </xdr:from>
    <xdr:ext cx="469744" cy="259045"/>
    <xdr:sp macro="" textlink="">
      <xdr:nvSpPr>
        <xdr:cNvPr id="540" name="テキスト ボックス 539"/>
        <xdr:cNvSpPr txBox="1"/>
      </xdr:nvSpPr>
      <xdr:spPr>
        <a:xfrm>
          <a:off x="14357428" y="64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131546</xdr:rowOff>
    </xdr:from>
    <xdr:to>
      <xdr:col>72</xdr:col>
      <xdr:colOff>38100</xdr:colOff>
      <xdr:row>39</xdr:row>
      <xdr:rowOff>61696</xdr:rowOff>
    </xdr:to>
    <xdr:sp macro="" textlink="">
      <xdr:nvSpPr>
        <xdr:cNvPr id="541" name="楕円 540"/>
        <xdr:cNvSpPr/>
      </xdr:nvSpPr>
      <xdr:spPr>
        <a:xfrm>
          <a:off x="13652500" y="66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52823</xdr:rowOff>
    </xdr:from>
    <xdr:ext cx="469744" cy="259045"/>
    <xdr:sp macro="" textlink="">
      <xdr:nvSpPr>
        <xdr:cNvPr id="542" name="テキスト ボックス 541"/>
        <xdr:cNvSpPr txBox="1"/>
      </xdr:nvSpPr>
      <xdr:spPr>
        <a:xfrm>
          <a:off x="13468428" y="673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132880</xdr:rowOff>
    </xdr:from>
    <xdr:to>
      <xdr:col>67</xdr:col>
      <xdr:colOff>101600</xdr:colOff>
      <xdr:row>39</xdr:row>
      <xdr:rowOff>63030</xdr:rowOff>
    </xdr:to>
    <xdr:sp macro="" textlink="">
      <xdr:nvSpPr>
        <xdr:cNvPr id="543" name="楕円 542"/>
        <xdr:cNvSpPr/>
      </xdr:nvSpPr>
      <xdr:spPr>
        <a:xfrm>
          <a:off x="12763500" y="66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79557</xdr:rowOff>
    </xdr:from>
    <xdr:ext cx="469744" cy="259045"/>
    <xdr:sp macro="" textlink="">
      <xdr:nvSpPr>
        <xdr:cNvPr id="544" name="テキスト ボックス 543"/>
        <xdr:cNvSpPr txBox="1"/>
      </xdr:nvSpPr>
      <xdr:spPr>
        <a:xfrm>
          <a:off x="12579428" y="642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75158</xdr:rowOff>
    </xdr:from>
    <xdr:to>
      <xdr:col>85</xdr:col>
      <xdr:colOff>127000</xdr:colOff>
      <xdr:row>76</xdr:row>
      <xdr:rowOff>98513</xdr:rowOff>
    </xdr:to>
    <xdr:cxnSp macro="">
      <xdr:nvCxnSpPr>
        <xdr:cNvPr id="622" name="直線コネクタ 621"/>
        <xdr:cNvCxnSpPr/>
      </xdr:nvCxnSpPr>
      <xdr:spPr>
        <a:xfrm flipV="1">
          <a:off x="15481300" y="13105358"/>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98513</xdr:rowOff>
    </xdr:from>
    <xdr:to>
      <xdr:col>81</xdr:col>
      <xdr:colOff>50800</xdr:colOff>
      <xdr:row>76</xdr:row>
      <xdr:rowOff>142367</xdr:rowOff>
    </xdr:to>
    <xdr:cxnSp macro="">
      <xdr:nvCxnSpPr>
        <xdr:cNvPr id="625" name="直線コネクタ 624"/>
        <xdr:cNvCxnSpPr/>
      </xdr:nvCxnSpPr>
      <xdr:spPr>
        <a:xfrm flipV="1">
          <a:off x="14592300" y="13128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136759</xdr:rowOff>
    </xdr:from>
    <xdr:to>
      <xdr:col>76</xdr:col>
      <xdr:colOff>114300</xdr:colOff>
      <xdr:row>76</xdr:row>
      <xdr:rowOff>142367</xdr:rowOff>
    </xdr:to>
    <xdr:cxnSp macro="">
      <xdr:nvCxnSpPr>
        <xdr:cNvPr id="628" name="直線コネクタ 627"/>
        <xdr:cNvCxnSpPr/>
      </xdr:nvCxnSpPr>
      <xdr:spPr>
        <a:xfrm>
          <a:off x="13703300" y="13166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136759</xdr:rowOff>
    </xdr:from>
    <xdr:to>
      <xdr:col>71</xdr:col>
      <xdr:colOff>177800</xdr:colOff>
      <xdr:row>76</xdr:row>
      <xdr:rowOff>157111</xdr:rowOff>
    </xdr:to>
    <xdr:cxnSp macro="">
      <xdr:nvCxnSpPr>
        <xdr:cNvPr id="631" name="直線コネクタ 630"/>
        <xdr:cNvCxnSpPr/>
      </xdr:nvCxnSpPr>
      <xdr:spPr>
        <a:xfrm flipV="1">
          <a:off x="12814300" y="13166959"/>
          <a:ext cx="889000" cy="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3916</xdr:rowOff>
    </xdr:from>
    <xdr:ext cx="534377" cy="259045"/>
    <xdr:sp macro="" textlink="">
      <xdr:nvSpPr>
        <xdr:cNvPr id="635" name="テキスト ボックス 634"/>
        <xdr:cNvSpPr txBox="1"/>
      </xdr:nvSpPr>
      <xdr:spPr>
        <a:xfrm>
          <a:off x="12547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24358</xdr:rowOff>
    </xdr:from>
    <xdr:to>
      <xdr:col>85</xdr:col>
      <xdr:colOff>177800</xdr:colOff>
      <xdr:row>76</xdr:row>
      <xdr:rowOff>125958</xdr:rowOff>
    </xdr:to>
    <xdr:sp macro="" textlink="">
      <xdr:nvSpPr>
        <xdr:cNvPr id="641" name="楕円 640"/>
        <xdr:cNvSpPr/>
      </xdr:nvSpPr>
      <xdr:spPr>
        <a:xfrm>
          <a:off x="16268700" y="130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47236</xdr:rowOff>
    </xdr:from>
    <xdr:ext cx="534377" cy="259045"/>
    <xdr:sp macro="" textlink="">
      <xdr:nvSpPr>
        <xdr:cNvPr id="642" name="公債費該当値テキスト"/>
        <xdr:cNvSpPr txBox="1"/>
      </xdr:nvSpPr>
      <xdr:spPr>
        <a:xfrm>
          <a:off x="16370300" y="1290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47713</xdr:rowOff>
    </xdr:from>
    <xdr:to>
      <xdr:col>81</xdr:col>
      <xdr:colOff>101600</xdr:colOff>
      <xdr:row>76</xdr:row>
      <xdr:rowOff>149313</xdr:rowOff>
    </xdr:to>
    <xdr:sp macro="" textlink="">
      <xdr:nvSpPr>
        <xdr:cNvPr id="643" name="楕円 642"/>
        <xdr:cNvSpPr/>
      </xdr:nvSpPr>
      <xdr:spPr>
        <a:xfrm>
          <a:off x="15430500" y="130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165841</xdr:rowOff>
    </xdr:from>
    <xdr:ext cx="534377" cy="259045"/>
    <xdr:sp macro="" textlink="">
      <xdr:nvSpPr>
        <xdr:cNvPr id="644" name="テキスト ボックス 643"/>
        <xdr:cNvSpPr txBox="1"/>
      </xdr:nvSpPr>
      <xdr:spPr>
        <a:xfrm>
          <a:off x="15214111" y="128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91567</xdr:rowOff>
    </xdr:from>
    <xdr:to>
      <xdr:col>76</xdr:col>
      <xdr:colOff>165100</xdr:colOff>
      <xdr:row>77</xdr:row>
      <xdr:rowOff>21717</xdr:rowOff>
    </xdr:to>
    <xdr:sp macro="" textlink="">
      <xdr:nvSpPr>
        <xdr:cNvPr id="645" name="楕円 644"/>
        <xdr:cNvSpPr/>
      </xdr:nvSpPr>
      <xdr:spPr>
        <a:xfrm>
          <a:off x="14541500" y="1312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38244</xdr:rowOff>
    </xdr:from>
    <xdr:ext cx="534377" cy="259045"/>
    <xdr:sp macro="" textlink="">
      <xdr:nvSpPr>
        <xdr:cNvPr id="646" name="テキスト ボックス 645"/>
        <xdr:cNvSpPr txBox="1"/>
      </xdr:nvSpPr>
      <xdr:spPr>
        <a:xfrm>
          <a:off x="14325111" y="128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85959</xdr:rowOff>
    </xdr:from>
    <xdr:to>
      <xdr:col>72</xdr:col>
      <xdr:colOff>38100</xdr:colOff>
      <xdr:row>77</xdr:row>
      <xdr:rowOff>16109</xdr:rowOff>
    </xdr:to>
    <xdr:sp macro="" textlink="">
      <xdr:nvSpPr>
        <xdr:cNvPr id="647" name="楕円 646"/>
        <xdr:cNvSpPr/>
      </xdr:nvSpPr>
      <xdr:spPr>
        <a:xfrm>
          <a:off x="13652500" y="1311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32635</xdr:rowOff>
    </xdr:from>
    <xdr:ext cx="534377" cy="259045"/>
    <xdr:sp macro="" textlink="">
      <xdr:nvSpPr>
        <xdr:cNvPr id="648" name="テキスト ボックス 647"/>
        <xdr:cNvSpPr txBox="1"/>
      </xdr:nvSpPr>
      <xdr:spPr>
        <a:xfrm>
          <a:off x="13436111" y="12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106311</xdr:rowOff>
    </xdr:from>
    <xdr:to>
      <xdr:col>67</xdr:col>
      <xdr:colOff>101600</xdr:colOff>
      <xdr:row>77</xdr:row>
      <xdr:rowOff>36461</xdr:rowOff>
    </xdr:to>
    <xdr:sp macro="" textlink="">
      <xdr:nvSpPr>
        <xdr:cNvPr id="649" name="楕円 648"/>
        <xdr:cNvSpPr/>
      </xdr:nvSpPr>
      <xdr:spPr>
        <a:xfrm>
          <a:off x="12763500" y="131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27588</xdr:rowOff>
    </xdr:from>
    <xdr:ext cx="534377" cy="259045"/>
    <xdr:sp macro="" textlink="">
      <xdr:nvSpPr>
        <xdr:cNvPr id="650" name="テキスト ボックス 649"/>
        <xdr:cNvSpPr txBox="1"/>
      </xdr:nvSpPr>
      <xdr:spPr>
        <a:xfrm>
          <a:off x="12547111" y="1322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45822</xdr:rowOff>
    </xdr:from>
    <xdr:to>
      <xdr:col>85</xdr:col>
      <xdr:colOff>127000</xdr:colOff>
      <xdr:row>97</xdr:row>
      <xdr:rowOff>77158</xdr:rowOff>
    </xdr:to>
    <xdr:cxnSp macro="">
      <xdr:nvCxnSpPr>
        <xdr:cNvPr id="679" name="直線コネクタ 678"/>
        <xdr:cNvCxnSpPr/>
      </xdr:nvCxnSpPr>
      <xdr:spPr>
        <a:xfrm flipV="1">
          <a:off x="15481300" y="16505022"/>
          <a:ext cx="838200" cy="20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168539</xdr:rowOff>
    </xdr:from>
    <xdr:ext cx="534377" cy="259045"/>
    <xdr:sp macro="" textlink="">
      <xdr:nvSpPr>
        <xdr:cNvPr id="680" name="積立金平均値テキスト"/>
        <xdr:cNvSpPr txBox="1"/>
      </xdr:nvSpPr>
      <xdr:spPr>
        <a:xfrm>
          <a:off x="16370300" y="1645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27705</xdr:rowOff>
    </xdr:from>
    <xdr:to>
      <xdr:col>81</xdr:col>
      <xdr:colOff>50800</xdr:colOff>
      <xdr:row>97</xdr:row>
      <xdr:rowOff>77158</xdr:rowOff>
    </xdr:to>
    <xdr:cxnSp macro="">
      <xdr:nvCxnSpPr>
        <xdr:cNvPr id="682" name="直線コネクタ 681"/>
        <xdr:cNvCxnSpPr/>
      </xdr:nvCxnSpPr>
      <xdr:spPr>
        <a:xfrm>
          <a:off x="14592300" y="16658355"/>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27705</xdr:rowOff>
    </xdr:from>
    <xdr:to>
      <xdr:col>76</xdr:col>
      <xdr:colOff>114300</xdr:colOff>
      <xdr:row>97</xdr:row>
      <xdr:rowOff>88742</xdr:rowOff>
    </xdr:to>
    <xdr:cxnSp macro="">
      <xdr:nvCxnSpPr>
        <xdr:cNvPr id="685" name="直線コネクタ 684"/>
        <xdr:cNvCxnSpPr/>
      </xdr:nvCxnSpPr>
      <xdr:spPr>
        <a:xfrm flipV="1">
          <a:off x="13703300" y="16658355"/>
          <a:ext cx="889000" cy="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88742</xdr:rowOff>
    </xdr:from>
    <xdr:to>
      <xdr:col>71</xdr:col>
      <xdr:colOff>177800</xdr:colOff>
      <xdr:row>98</xdr:row>
      <xdr:rowOff>88131</xdr:rowOff>
    </xdr:to>
    <xdr:cxnSp macro="">
      <xdr:nvCxnSpPr>
        <xdr:cNvPr id="688" name="直線コネクタ 687"/>
        <xdr:cNvCxnSpPr/>
      </xdr:nvCxnSpPr>
      <xdr:spPr>
        <a:xfrm flipV="1">
          <a:off x="12814300" y="16719392"/>
          <a:ext cx="889000" cy="17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131208</xdr:rowOff>
    </xdr:from>
    <xdr:ext cx="534377" cy="259045"/>
    <xdr:sp macro="" textlink="">
      <xdr:nvSpPr>
        <xdr:cNvPr id="692" name="テキスト ボックス 691"/>
        <xdr:cNvSpPr txBox="1"/>
      </xdr:nvSpPr>
      <xdr:spPr>
        <a:xfrm>
          <a:off x="12547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166472</xdr:rowOff>
    </xdr:from>
    <xdr:to>
      <xdr:col>85</xdr:col>
      <xdr:colOff>177800</xdr:colOff>
      <xdr:row>96</xdr:row>
      <xdr:rowOff>96622</xdr:rowOff>
    </xdr:to>
    <xdr:sp macro="" textlink="">
      <xdr:nvSpPr>
        <xdr:cNvPr id="698" name="楕円 697"/>
        <xdr:cNvSpPr/>
      </xdr:nvSpPr>
      <xdr:spPr>
        <a:xfrm>
          <a:off x="16268700" y="1645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17899</xdr:rowOff>
    </xdr:from>
    <xdr:ext cx="534377" cy="259045"/>
    <xdr:sp macro="" textlink="">
      <xdr:nvSpPr>
        <xdr:cNvPr id="699" name="積立金該当値テキスト"/>
        <xdr:cNvSpPr txBox="1"/>
      </xdr:nvSpPr>
      <xdr:spPr>
        <a:xfrm>
          <a:off x="16370300" y="163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26358</xdr:rowOff>
    </xdr:from>
    <xdr:to>
      <xdr:col>81</xdr:col>
      <xdr:colOff>101600</xdr:colOff>
      <xdr:row>97</xdr:row>
      <xdr:rowOff>127958</xdr:rowOff>
    </xdr:to>
    <xdr:sp macro="" textlink="">
      <xdr:nvSpPr>
        <xdr:cNvPr id="700" name="楕円 699"/>
        <xdr:cNvSpPr/>
      </xdr:nvSpPr>
      <xdr:spPr>
        <a:xfrm>
          <a:off x="15430500" y="166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119085</xdr:rowOff>
    </xdr:from>
    <xdr:ext cx="534377" cy="259045"/>
    <xdr:sp macro="" textlink="">
      <xdr:nvSpPr>
        <xdr:cNvPr id="701" name="テキスト ボックス 700"/>
        <xdr:cNvSpPr txBox="1"/>
      </xdr:nvSpPr>
      <xdr:spPr>
        <a:xfrm>
          <a:off x="15214111" y="167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148355</xdr:rowOff>
    </xdr:from>
    <xdr:to>
      <xdr:col>76</xdr:col>
      <xdr:colOff>165100</xdr:colOff>
      <xdr:row>97</xdr:row>
      <xdr:rowOff>78505</xdr:rowOff>
    </xdr:to>
    <xdr:sp macro="" textlink="">
      <xdr:nvSpPr>
        <xdr:cNvPr id="702" name="楕円 701"/>
        <xdr:cNvSpPr/>
      </xdr:nvSpPr>
      <xdr:spPr>
        <a:xfrm>
          <a:off x="14541500" y="166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69632</xdr:rowOff>
    </xdr:from>
    <xdr:ext cx="534377" cy="259045"/>
    <xdr:sp macro="" textlink="">
      <xdr:nvSpPr>
        <xdr:cNvPr id="703" name="テキスト ボックス 702"/>
        <xdr:cNvSpPr txBox="1"/>
      </xdr:nvSpPr>
      <xdr:spPr>
        <a:xfrm>
          <a:off x="14325111" y="167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37942</xdr:rowOff>
    </xdr:from>
    <xdr:to>
      <xdr:col>72</xdr:col>
      <xdr:colOff>38100</xdr:colOff>
      <xdr:row>97</xdr:row>
      <xdr:rowOff>139542</xdr:rowOff>
    </xdr:to>
    <xdr:sp macro="" textlink="">
      <xdr:nvSpPr>
        <xdr:cNvPr id="704" name="楕円 703"/>
        <xdr:cNvSpPr/>
      </xdr:nvSpPr>
      <xdr:spPr>
        <a:xfrm>
          <a:off x="13652500" y="166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130669</xdr:rowOff>
    </xdr:from>
    <xdr:ext cx="534377" cy="259045"/>
    <xdr:sp macro="" textlink="">
      <xdr:nvSpPr>
        <xdr:cNvPr id="705" name="テキスト ボックス 704"/>
        <xdr:cNvSpPr txBox="1"/>
      </xdr:nvSpPr>
      <xdr:spPr>
        <a:xfrm>
          <a:off x="13436111" y="167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37331</xdr:rowOff>
    </xdr:from>
    <xdr:to>
      <xdr:col>67</xdr:col>
      <xdr:colOff>101600</xdr:colOff>
      <xdr:row>98</xdr:row>
      <xdr:rowOff>138931</xdr:rowOff>
    </xdr:to>
    <xdr:sp macro="" textlink="">
      <xdr:nvSpPr>
        <xdr:cNvPr id="706" name="楕円 705"/>
        <xdr:cNvSpPr/>
      </xdr:nvSpPr>
      <xdr:spPr>
        <a:xfrm>
          <a:off x="12763500" y="1683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130058</xdr:rowOff>
    </xdr:from>
    <xdr:ext cx="469744" cy="259045"/>
    <xdr:sp macro="" textlink="">
      <xdr:nvSpPr>
        <xdr:cNvPr id="707" name="テキスト ボックス 706"/>
        <xdr:cNvSpPr txBox="1"/>
      </xdr:nvSpPr>
      <xdr:spPr>
        <a:xfrm>
          <a:off x="12579428" y="1693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1" name="テキスト ボックス 720"/>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3" name="テキスト ボックス 722"/>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5" name="テキスト ボックス 724"/>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29" name="テキスト ボックス 728"/>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147685</xdr:rowOff>
    </xdr:from>
    <xdr:to>
      <xdr:col>116</xdr:col>
      <xdr:colOff>62864</xdr:colOff>
      <xdr:row>39</xdr:row>
      <xdr:rowOff>98878</xdr:rowOff>
    </xdr:to>
    <xdr:cxnSp macro="">
      <xdr:nvCxnSpPr>
        <xdr:cNvPr id="733" name="直線コネクタ 732"/>
        <xdr:cNvCxnSpPr/>
      </xdr:nvCxnSpPr>
      <xdr:spPr>
        <a:xfrm flipV="1">
          <a:off x="22159595" y="6148435"/>
          <a:ext cx="1269" cy="636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116145</xdr:rowOff>
    </xdr:from>
    <xdr:ext cx="249299" cy="259045"/>
    <xdr:sp macro="" textlink="">
      <xdr:nvSpPr>
        <xdr:cNvPr id="734" name="投資及び出資金最小値テキスト"/>
        <xdr:cNvSpPr txBox="1"/>
      </xdr:nvSpPr>
      <xdr:spPr>
        <a:xfrm>
          <a:off x="22212300" y="68026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94362</xdr:rowOff>
    </xdr:from>
    <xdr:ext cx="534377" cy="259045"/>
    <xdr:sp macro="" textlink="">
      <xdr:nvSpPr>
        <xdr:cNvPr id="736" name="投資及び出資金最大値テキスト"/>
        <xdr:cNvSpPr txBox="1"/>
      </xdr:nvSpPr>
      <xdr:spPr>
        <a:xfrm>
          <a:off x="22212300" y="592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147685</xdr:rowOff>
    </xdr:from>
    <xdr:to>
      <xdr:col>116</xdr:col>
      <xdr:colOff>152400</xdr:colOff>
      <xdr:row>35</xdr:row>
      <xdr:rowOff>147685</xdr:rowOff>
    </xdr:to>
    <xdr:cxnSp macro="">
      <xdr:nvCxnSpPr>
        <xdr:cNvPr id="737" name="直線コネクタ 736"/>
        <xdr:cNvCxnSpPr/>
      </xdr:nvCxnSpPr>
      <xdr:spPr>
        <a:xfrm>
          <a:off x="22072600" y="6148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74140</xdr:rowOff>
    </xdr:from>
    <xdr:to>
      <xdr:col>116</xdr:col>
      <xdr:colOff>63500</xdr:colOff>
      <xdr:row>39</xdr:row>
      <xdr:rowOff>87955</xdr:rowOff>
    </xdr:to>
    <xdr:cxnSp macro="">
      <xdr:nvCxnSpPr>
        <xdr:cNvPr id="738" name="直線コネクタ 737"/>
        <xdr:cNvCxnSpPr/>
      </xdr:nvCxnSpPr>
      <xdr:spPr>
        <a:xfrm flipV="1">
          <a:off x="21323300" y="6760690"/>
          <a:ext cx="8382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33596</xdr:rowOff>
    </xdr:from>
    <xdr:ext cx="469744" cy="259045"/>
    <xdr:sp macro="" textlink="">
      <xdr:nvSpPr>
        <xdr:cNvPr id="739" name="投資及び出資金平均値テキスト"/>
        <xdr:cNvSpPr txBox="1"/>
      </xdr:nvSpPr>
      <xdr:spPr>
        <a:xfrm>
          <a:off x="22212300" y="6548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10719</xdr:rowOff>
    </xdr:from>
    <xdr:to>
      <xdr:col>116</xdr:col>
      <xdr:colOff>114300</xdr:colOff>
      <xdr:row>39</xdr:row>
      <xdr:rowOff>112319</xdr:rowOff>
    </xdr:to>
    <xdr:sp macro="" textlink="">
      <xdr:nvSpPr>
        <xdr:cNvPr id="740" name="フローチャート: 判断 739"/>
        <xdr:cNvSpPr/>
      </xdr:nvSpPr>
      <xdr:spPr>
        <a:xfrm>
          <a:off x="22110700" y="6697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87955</xdr:rowOff>
    </xdr:from>
    <xdr:to>
      <xdr:col>111</xdr:col>
      <xdr:colOff>177800</xdr:colOff>
      <xdr:row>39</xdr:row>
      <xdr:rowOff>88134</xdr:rowOff>
    </xdr:to>
    <xdr:cxnSp macro="">
      <xdr:nvCxnSpPr>
        <xdr:cNvPr id="741" name="直線コネクタ 740"/>
        <xdr:cNvCxnSpPr/>
      </xdr:nvCxnSpPr>
      <xdr:spPr>
        <a:xfrm flipV="1">
          <a:off x="20434300" y="6774505"/>
          <a:ext cx="889000" cy="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2473</xdr:rowOff>
    </xdr:from>
    <xdr:to>
      <xdr:col>112</xdr:col>
      <xdr:colOff>38100</xdr:colOff>
      <xdr:row>39</xdr:row>
      <xdr:rowOff>104073</xdr:rowOff>
    </xdr:to>
    <xdr:sp macro="" textlink="">
      <xdr:nvSpPr>
        <xdr:cNvPr id="742" name="フローチャート: 判断 741"/>
        <xdr:cNvSpPr/>
      </xdr:nvSpPr>
      <xdr:spPr>
        <a:xfrm>
          <a:off x="21272500" y="668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120600</xdr:rowOff>
    </xdr:from>
    <xdr:ext cx="469744" cy="259045"/>
    <xdr:sp macro="" textlink="">
      <xdr:nvSpPr>
        <xdr:cNvPr id="743" name="テキスト ボックス 742"/>
        <xdr:cNvSpPr txBox="1"/>
      </xdr:nvSpPr>
      <xdr:spPr>
        <a:xfrm>
          <a:off x="21088428" y="646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50072</xdr:rowOff>
    </xdr:from>
    <xdr:to>
      <xdr:col>107</xdr:col>
      <xdr:colOff>50800</xdr:colOff>
      <xdr:row>39</xdr:row>
      <xdr:rowOff>88134</xdr:rowOff>
    </xdr:to>
    <xdr:cxnSp macro="">
      <xdr:nvCxnSpPr>
        <xdr:cNvPr id="744" name="直線コネクタ 743"/>
        <xdr:cNvCxnSpPr/>
      </xdr:nvCxnSpPr>
      <xdr:spPr>
        <a:xfrm>
          <a:off x="19545300" y="6736622"/>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18720</xdr:rowOff>
    </xdr:from>
    <xdr:to>
      <xdr:col>107</xdr:col>
      <xdr:colOff>101600</xdr:colOff>
      <xdr:row>39</xdr:row>
      <xdr:rowOff>120320</xdr:rowOff>
    </xdr:to>
    <xdr:sp macro="" textlink="">
      <xdr:nvSpPr>
        <xdr:cNvPr id="745" name="フローチャート: 判断 744"/>
        <xdr:cNvSpPr/>
      </xdr:nvSpPr>
      <xdr:spPr>
        <a:xfrm>
          <a:off x="20383500" y="67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136847</xdr:rowOff>
    </xdr:from>
    <xdr:ext cx="469744" cy="259045"/>
    <xdr:sp macro="" textlink="">
      <xdr:nvSpPr>
        <xdr:cNvPr id="746" name="テキスト ボックス 745"/>
        <xdr:cNvSpPr txBox="1"/>
      </xdr:nvSpPr>
      <xdr:spPr>
        <a:xfrm>
          <a:off x="20199428" y="64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45207</xdr:rowOff>
    </xdr:from>
    <xdr:to>
      <xdr:col>102</xdr:col>
      <xdr:colOff>114300</xdr:colOff>
      <xdr:row>39</xdr:row>
      <xdr:rowOff>50072</xdr:rowOff>
    </xdr:to>
    <xdr:cxnSp macro="">
      <xdr:nvCxnSpPr>
        <xdr:cNvPr id="747" name="直線コネクタ 746"/>
        <xdr:cNvCxnSpPr/>
      </xdr:nvCxnSpPr>
      <xdr:spPr>
        <a:xfrm>
          <a:off x="18656300" y="5188707"/>
          <a:ext cx="889000" cy="15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25464</xdr:rowOff>
    </xdr:from>
    <xdr:to>
      <xdr:col>102</xdr:col>
      <xdr:colOff>165100</xdr:colOff>
      <xdr:row>39</xdr:row>
      <xdr:rowOff>127064</xdr:rowOff>
    </xdr:to>
    <xdr:sp macro="" textlink="">
      <xdr:nvSpPr>
        <xdr:cNvPr id="748" name="フローチャート: 判断 747"/>
        <xdr:cNvSpPr/>
      </xdr:nvSpPr>
      <xdr:spPr>
        <a:xfrm>
          <a:off x="19494500" y="671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118191</xdr:rowOff>
    </xdr:from>
    <xdr:ext cx="469744" cy="259045"/>
    <xdr:sp macro="" textlink="">
      <xdr:nvSpPr>
        <xdr:cNvPr id="749" name="テキスト ボックス 748"/>
        <xdr:cNvSpPr txBox="1"/>
      </xdr:nvSpPr>
      <xdr:spPr>
        <a:xfrm>
          <a:off x="19310428" y="680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30852</xdr:rowOff>
    </xdr:from>
    <xdr:to>
      <xdr:col>98</xdr:col>
      <xdr:colOff>38100</xdr:colOff>
      <xdr:row>39</xdr:row>
      <xdr:rowOff>132452</xdr:rowOff>
    </xdr:to>
    <xdr:sp macro="" textlink="">
      <xdr:nvSpPr>
        <xdr:cNvPr id="750" name="フローチャート: 判断 749"/>
        <xdr:cNvSpPr/>
      </xdr:nvSpPr>
      <xdr:spPr>
        <a:xfrm>
          <a:off x="18605500" y="67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123579</xdr:rowOff>
    </xdr:from>
    <xdr:ext cx="469744" cy="259045"/>
    <xdr:sp macro="" textlink="">
      <xdr:nvSpPr>
        <xdr:cNvPr id="751" name="テキスト ボックス 750"/>
        <xdr:cNvSpPr txBox="1"/>
      </xdr:nvSpPr>
      <xdr:spPr>
        <a:xfrm>
          <a:off x="18421428" y="681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23340</xdr:rowOff>
    </xdr:from>
    <xdr:to>
      <xdr:col>116</xdr:col>
      <xdr:colOff>114300</xdr:colOff>
      <xdr:row>39</xdr:row>
      <xdr:rowOff>124940</xdr:rowOff>
    </xdr:to>
    <xdr:sp macro="" textlink="">
      <xdr:nvSpPr>
        <xdr:cNvPr id="757" name="楕円 756"/>
        <xdr:cNvSpPr/>
      </xdr:nvSpPr>
      <xdr:spPr>
        <a:xfrm>
          <a:off x="22110700" y="67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160595</xdr:rowOff>
    </xdr:from>
    <xdr:ext cx="469744" cy="259045"/>
    <xdr:sp macro="" textlink="">
      <xdr:nvSpPr>
        <xdr:cNvPr id="758" name="投資及び出資金該当値テキスト"/>
        <xdr:cNvSpPr txBox="1"/>
      </xdr:nvSpPr>
      <xdr:spPr>
        <a:xfrm>
          <a:off x="22212300" y="667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37155</xdr:rowOff>
    </xdr:from>
    <xdr:to>
      <xdr:col>112</xdr:col>
      <xdr:colOff>38100</xdr:colOff>
      <xdr:row>39</xdr:row>
      <xdr:rowOff>138755</xdr:rowOff>
    </xdr:to>
    <xdr:sp macro="" textlink="">
      <xdr:nvSpPr>
        <xdr:cNvPr id="759" name="楕円 758"/>
        <xdr:cNvSpPr/>
      </xdr:nvSpPr>
      <xdr:spPr>
        <a:xfrm>
          <a:off x="21272500" y="67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129882</xdr:rowOff>
    </xdr:from>
    <xdr:ext cx="378565" cy="259045"/>
    <xdr:sp macro="" textlink="">
      <xdr:nvSpPr>
        <xdr:cNvPr id="760" name="テキスト ボックス 759"/>
        <xdr:cNvSpPr txBox="1"/>
      </xdr:nvSpPr>
      <xdr:spPr>
        <a:xfrm>
          <a:off x="21134017" y="6816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37334</xdr:rowOff>
    </xdr:from>
    <xdr:to>
      <xdr:col>107</xdr:col>
      <xdr:colOff>101600</xdr:colOff>
      <xdr:row>39</xdr:row>
      <xdr:rowOff>138934</xdr:rowOff>
    </xdr:to>
    <xdr:sp macro="" textlink="">
      <xdr:nvSpPr>
        <xdr:cNvPr id="761" name="楕円 760"/>
        <xdr:cNvSpPr/>
      </xdr:nvSpPr>
      <xdr:spPr>
        <a:xfrm>
          <a:off x="20383500" y="672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130061</xdr:rowOff>
    </xdr:from>
    <xdr:ext cx="378565" cy="259045"/>
    <xdr:sp macro="" textlink="">
      <xdr:nvSpPr>
        <xdr:cNvPr id="762" name="テキスト ボックス 761"/>
        <xdr:cNvSpPr txBox="1"/>
      </xdr:nvSpPr>
      <xdr:spPr>
        <a:xfrm>
          <a:off x="20245017" y="6816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170722</xdr:rowOff>
    </xdr:from>
    <xdr:to>
      <xdr:col>102</xdr:col>
      <xdr:colOff>165100</xdr:colOff>
      <xdr:row>39</xdr:row>
      <xdr:rowOff>100872</xdr:rowOff>
    </xdr:to>
    <xdr:sp macro="" textlink="">
      <xdr:nvSpPr>
        <xdr:cNvPr id="763" name="楕円 762"/>
        <xdr:cNvSpPr/>
      </xdr:nvSpPr>
      <xdr:spPr>
        <a:xfrm>
          <a:off x="19494500" y="66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117400</xdr:rowOff>
    </xdr:from>
    <xdr:ext cx="469744" cy="259045"/>
    <xdr:sp macro="" textlink="">
      <xdr:nvSpPr>
        <xdr:cNvPr id="764" name="テキスト ボックス 763"/>
        <xdr:cNvSpPr txBox="1"/>
      </xdr:nvSpPr>
      <xdr:spPr>
        <a:xfrm>
          <a:off x="19310428" y="646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165857</xdr:rowOff>
    </xdr:from>
    <xdr:to>
      <xdr:col>98</xdr:col>
      <xdr:colOff>38100</xdr:colOff>
      <xdr:row>30</xdr:row>
      <xdr:rowOff>96007</xdr:rowOff>
    </xdr:to>
    <xdr:sp macro="" textlink="">
      <xdr:nvSpPr>
        <xdr:cNvPr id="765" name="楕円 764"/>
        <xdr:cNvSpPr/>
      </xdr:nvSpPr>
      <xdr:spPr>
        <a:xfrm>
          <a:off x="18605500" y="513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28</xdr:row>
      <xdr:rowOff>112534</xdr:rowOff>
    </xdr:from>
    <xdr:ext cx="534377" cy="259045"/>
    <xdr:sp macro="" textlink="">
      <xdr:nvSpPr>
        <xdr:cNvPr id="766" name="テキスト ボックス 765"/>
        <xdr:cNvSpPr txBox="1"/>
      </xdr:nvSpPr>
      <xdr:spPr>
        <a:xfrm>
          <a:off x="18389111" y="49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90" name="直線コネクタ 789"/>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3" name="貸付金最大値テキスト"/>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4" name="直線コネクタ 793"/>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160465</xdr:rowOff>
    </xdr:from>
    <xdr:to>
      <xdr:col>116</xdr:col>
      <xdr:colOff>63500</xdr:colOff>
      <xdr:row>58</xdr:row>
      <xdr:rowOff>60223</xdr:rowOff>
    </xdr:to>
    <xdr:cxnSp macro="">
      <xdr:nvCxnSpPr>
        <xdr:cNvPr id="795" name="直線コネクタ 794"/>
        <xdr:cNvCxnSpPr/>
      </xdr:nvCxnSpPr>
      <xdr:spPr>
        <a:xfrm flipV="1">
          <a:off x="21323300" y="9761665"/>
          <a:ext cx="838200" cy="2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53763</xdr:rowOff>
    </xdr:from>
    <xdr:ext cx="469744" cy="259045"/>
    <xdr:sp macro="" textlink="">
      <xdr:nvSpPr>
        <xdr:cNvPr id="796" name="貸付金平均値テキスト"/>
        <xdr:cNvSpPr txBox="1"/>
      </xdr:nvSpPr>
      <xdr:spPr>
        <a:xfrm>
          <a:off x="22212300" y="9997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7" name="フローチャート: 判断 796"/>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59080</xdr:rowOff>
    </xdr:from>
    <xdr:to>
      <xdr:col>111</xdr:col>
      <xdr:colOff>177800</xdr:colOff>
      <xdr:row>58</xdr:row>
      <xdr:rowOff>60223</xdr:rowOff>
    </xdr:to>
    <xdr:cxnSp macro="">
      <xdr:nvCxnSpPr>
        <xdr:cNvPr id="798" name="直線コネクタ 797"/>
        <xdr:cNvCxnSpPr/>
      </xdr:nvCxnSpPr>
      <xdr:spPr>
        <a:xfrm>
          <a:off x="20434300" y="1000318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9" name="フローチャート: 判断 798"/>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4386</xdr:rowOff>
    </xdr:from>
    <xdr:ext cx="469744" cy="259045"/>
    <xdr:sp macro="" textlink="">
      <xdr:nvSpPr>
        <xdr:cNvPr id="800" name="テキスト ボックス 799"/>
        <xdr:cNvSpPr txBox="1"/>
      </xdr:nvSpPr>
      <xdr:spPr>
        <a:xfrm>
          <a:off x="21088428" y="1011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59080</xdr:rowOff>
    </xdr:from>
    <xdr:to>
      <xdr:col>107</xdr:col>
      <xdr:colOff>50800</xdr:colOff>
      <xdr:row>58</xdr:row>
      <xdr:rowOff>68376</xdr:rowOff>
    </xdr:to>
    <xdr:cxnSp macro="">
      <xdr:nvCxnSpPr>
        <xdr:cNvPr id="801" name="直線コネクタ 800"/>
        <xdr:cNvCxnSpPr/>
      </xdr:nvCxnSpPr>
      <xdr:spPr>
        <a:xfrm flipV="1">
          <a:off x="19545300" y="10003180"/>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2" name="フローチャート: 判断 801"/>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6024</xdr:rowOff>
    </xdr:from>
    <xdr:ext cx="469744" cy="259045"/>
    <xdr:sp macro="" textlink="">
      <xdr:nvSpPr>
        <xdr:cNvPr id="803" name="テキスト ボックス 802"/>
        <xdr:cNvSpPr txBox="1"/>
      </xdr:nvSpPr>
      <xdr:spPr>
        <a:xfrm>
          <a:off x="20199428" y="1012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68376</xdr:rowOff>
    </xdr:from>
    <xdr:to>
      <xdr:col>102</xdr:col>
      <xdr:colOff>114300</xdr:colOff>
      <xdr:row>58</xdr:row>
      <xdr:rowOff>75426</xdr:rowOff>
    </xdr:to>
    <xdr:cxnSp macro="">
      <xdr:nvCxnSpPr>
        <xdr:cNvPr id="804" name="直線コネクタ 803"/>
        <xdr:cNvCxnSpPr/>
      </xdr:nvCxnSpPr>
      <xdr:spPr>
        <a:xfrm flipV="1">
          <a:off x="18656300" y="10012476"/>
          <a:ext cx="889000" cy="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5" name="フローチャート: 判断 804"/>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7129</xdr:rowOff>
    </xdr:from>
    <xdr:ext cx="469744" cy="259045"/>
    <xdr:sp macro="" textlink="">
      <xdr:nvSpPr>
        <xdr:cNvPr id="806" name="テキスト ボックス 805"/>
        <xdr:cNvSpPr txBox="1"/>
      </xdr:nvSpPr>
      <xdr:spPr>
        <a:xfrm>
          <a:off x="19310428" y="1012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7" name="フローチャート: 判断 806"/>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157319</xdr:rowOff>
    </xdr:from>
    <xdr:ext cx="469744" cy="259045"/>
    <xdr:sp macro="" textlink="">
      <xdr:nvSpPr>
        <xdr:cNvPr id="808" name="テキスト ボックス 807"/>
        <xdr:cNvSpPr txBox="1"/>
      </xdr:nvSpPr>
      <xdr:spPr>
        <a:xfrm>
          <a:off x="18421428" y="1010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109665</xdr:rowOff>
    </xdr:from>
    <xdr:to>
      <xdr:col>116</xdr:col>
      <xdr:colOff>114300</xdr:colOff>
      <xdr:row>57</xdr:row>
      <xdr:rowOff>39815</xdr:rowOff>
    </xdr:to>
    <xdr:sp macro="" textlink="">
      <xdr:nvSpPr>
        <xdr:cNvPr id="814" name="楕円 813"/>
        <xdr:cNvSpPr/>
      </xdr:nvSpPr>
      <xdr:spPr>
        <a:xfrm>
          <a:off x="22110700" y="97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132542</xdr:rowOff>
    </xdr:from>
    <xdr:ext cx="534377" cy="259045"/>
    <xdr:sp macro="" textlink="">
      <xdr:nvSpPr>
        <xdr:cNvPr id="815" name="貸付金該当値テキスト"/>
        <xdr:cNvSpPr txBox="1"/>
      </xdr:nvSpPr>
      <xdr:spPr>
        <a:xfrm>
          <a:off x="22212300" y="956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9423</xdr:rowOff>
    </xdr:from>
    <xdr:to>
      <xdr:col>112</xdr:col>
      <xdr:colOff>38100</xdr:colOff>
      <xdr:row>58</xdr:row>
      <xdr:rowOff>111023</xdr:rowOff>
    </xdr:to>
    <xdr:sp macro="" textlink="">
      <xdr:nvSpPr>
        <xdr:cNvPr id="816" name="楕円 815"/>
        <xdr:cNvSpPr/>
      </xdr:nvSpPr>
      <xdr:spPr>
        <a:xfrm>
          <a:off x="21272500" y="99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127550</xdr:rowOff>
    </xdr:from>
    <xdr:ext cx="469744" cy="259045"/>
    <xdr:sp macro="" textlink="">
      <xdr:nvSpPr>
        <xdr:cNvPr id="817" name="テキスト ボックス 816"/>
        <xdr:cNvSpPr txBox="1"/>
      </xdr:nvSpPr>
      <xdr:spPr>
        <a:xfrm>
          <a:off x="21088428" y="972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8280</xdr:rowOff>
    </xdr:from>
    <xdr:to>
      <xdr:col>107</xdr:col>
      <xdr:colOff>101600</xdr:colOff>
      <xdr:row>58</xdr:row>
      <xdr:rowOff>109880</xdr:rowOff>
    </xdr:to>
    <xdr:sp macro="" textlink="">
      <xdr:nvSpPr>
        <xdr:cNvPr id="818" name="楕円 817"/>
        <xdr:cNvSpPr/>
      </xdr:nvSpPr>
      <xdr:spPr>
        <a:xfrm>
          <a:off x="20383500" y="99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126407</xdr:rowOff>
    </xdr:from>
    <xdr:ext cx="469744" cy="259045"/>
    <xdr:sp macro="" textlink="">
      <xdr:nvSpPr>
        <xdr:cNvPr id="819" name="テキスト ボックス 818"/>
        <xdr:cNvSpPr txBox="1"/>
      </xdr:nvSpPr>
      <xdr:spPr>
        <a:xfrm>
          <a:off x="20199428" y="97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17576</xdr:rowOff>
    </xdr:from>
    <xdr:to>
      <xdr:col>102</xdr:col>
      <xdr:colOff>165100</xdr:colOff>
      <xdr:row>58</xdr:row>
      <xdr:rowOff>119176</xdr:rowOff>
    </xdr:to>
    <xdr:sp macro="" textlink="">
      <xdr:nvSpPr>
        <xdr:cNvPr id="820" name="楕円 819"/>
        <xdr:cNvSpPr/>
      </xdr:nvSpPr>
      <xdr:spPr>
        <a:xfrm>
          <a:off x="19494500" y="996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135703</xdr:rowOff>
    </xdr:from>
    <xdr:ext cx="469744" cy="259045"/>
    <xdr:sp macro="" textlink="">
      <xdr:nvSpPr>
        <xdr:cNvPr id="821" name="テキスト ボックス 820"/>
        <xdr:cNvSpPr txBox="1"/>
      </xdr:nvSpPr>
      <xdr:spPr>
        <a:xfrm>
          <a:off x="19310428" y="973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24626</xdr:rowOff>
    </xdr:from>
    <xdr:to>
      <xdr:col>98</xdr:col>
      <xdr:colOff>38100</xdr:colOff>
      <xdr:row>58</xdr:row>
      <xdr:rowOff>126226</xdr:rowOff>
    </xdr:to>
    <xdr:sp macro="" textlink="">
      <xdr:nvSpPr>
        <xdr:cNvPr id="822" name="楕円 821"/>
        <xdr:cNvSpPr/>
      </xdr:nvSpPr>
      <xdr:spPr>
        <a:xfrm>
          <a:off x="18605500" y="99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142753</xdr:rowOff>
    </xdr:from>
    <xdr:ext cx="469744" cy="259045"/>
    <xdr:sp macro="" textlink="">
      <xdr:nvSpPr>
        <xdr:cNvPr id="823" name="テキスト ボックス 822"/>
        <xdr:cNvSpPr txBox="1"/>
      </xdr:nvSpPr>
      <xdr:spPr>
        <a:xfrm>
          <a:off x="18421428" y="974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9" name="直線コネクタ 848"/>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50" name="繰出金最小値テキスト"/>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51" name="直線コネクタ 850"/>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2" name="繰出金最大値テキスト"/>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3" name="直線コネクタ 852"/>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155702</xdr:rowOff>
    </xdr:from>
    <xdr:to>
      <xdr:col>116</xdr:col>
      <xdr:colOff>63500</xdr:colOff>
      <xdr:row>76</xdr:row>
      <xdr:rowOff>5283</xdr:rowOff>
    </xdr:to>
    <xdr:cxnSp macro="">
      <xdr:nvCxnSpPr>
        <xdr:cNvPr id="854" name="直線コネクタ 853"/>
        <xdr:cNvCxnSpPr/>
      </xdr:nvCxnSpPr>
      <xdr:spPr>
        <a:xfrm flipV="1">
          <a:off x="21323300" y="13014452"/>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5" name="繰出金平均値テキスト"/>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6" name="フローチャート: 判断 855"/>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5283</xdr:rowOff>
    </xdr:from>
    <xdr:to>
      <xdr:col>111</xdr:col>
      <xdr:colOff>177800</xdr:colOff>
      <xdr:row>76</xdr:row>
      <xdr:rowOff>22537</xdr:rowOff>
    </xdr:to>
    <xdr:cxnSp macro="">
      <xdr:nvCxnSpPr>
        <xdr:cNvPr id="857" name="直線コネクタ 856"/>
        <xdr:cNvCxnSpPr/>
      </xdr:nvCxnSpPr>
      <xdr:spPr>
        <a:xfrm flipV="1">
          <a:off x="20434300" y="13035483"/>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8" name="フローチャート: 判断 857"/>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9" name="テキスト ボックス 858"/>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22537</xdr:rowOff>
    </xdr:from>
    <xdr:to>
      <xdr:col>107</xdr:col>
      <xdr:colOff>50800</xdr:colOff>
      <xdr:row>76</xdr:row>
      <xdr:rowOff>51330</xdr:rowOff>
    </xdr:to>
    <xdr:cxnSp macro="">
      <xdr:nvCxnSpPr>
        <xdr:cNvPr id="860" name="直線コネクタ 859"/>
        <xdr:cNvCxnSpPr/>
      </xdr:nvCxnSpPr>
      <xdr:spPr>
        <a:xfrm flipV="1">
          <a:off x="19545300" y="13052737"/>
          <a:ext cx="889000" cy="2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61" name="フローチャート: 判断 860"/>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2" name="テキスト ボックス 861"/>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51330</xdr:rowOff>
    </xdr:from>
    <xdr:to>
      <xdr:col>102</xdr:col>
      <xdr:colOff>114300</xdr:colOff>
      <xdr:row>76</xdr:row>
      <xdr:rowOff>55683</xdr:rowOff>
    </xdr:to>
    <xdr:cxnSp macro="">
      <xdr:nvCxnSpPr>
        <xdr:cNvPr id="863" name="直線コネクタ 862"/>
        <xdr:cNvCxnSpPr/>
      </xdr:nvCxnSpPr>
      <xdr:spPr>
        <a:xfrm flipV="1">
          <a:off x="18656300" y="13081530"/>
          <a:ext cx="8890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4" name="フローチャート: 判断 863"/>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5" name="テキスト ボックス 864"/>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6" name="フローチャート: 判断 865"/>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7" name="テキスト ボックス 866"/>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104902</xdr:rowOff>
    </xdr:from>
    <xdr:to>
      <xdr:col>116</xdr:col>
      <xdr:colOff>114300</xdr:colOff>
      <xdr:row>76</xdr:row>
      <xdr:rowOff>35052</xdr:rowOff>
    </xdr:to>
    <xdr:sp macro="" textlink="">
      <xdr:nvSpPr>
        <xdr:cNvPr id="873" name="楕円 872"/>
        <xdr:cNvSpPr/>
      </xdr:nvSpPr>
      <xdr:spPr>
        <a:xfrm>
          <a:off x="221107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83329</xdr:rowOff>
    </xdr:from>
    <xdr:ext cx="534377" cy="259045"/>
    <xdr:sp macro="" textlink="">
      <xdr:nvSpPr>
        <xdr:cNvPr id="874" name="繰出金該当値テキスト"/>
        <xdr:cNvSpPr txBox="1"/>
      </xdr:nvSpPr>
      <xdr:spPr>
        <a:xfrm>
          <a:off x="22212300" y="129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125933</xdr:rowOff>
    </xdr:from>
    <xdr:to>
      <xdr:col>112</xdr:col>
      <xdr:colOff>38100</xdr:colOff>
      <xdr:row>76</xdr:row>
      <xdr:rowOff>56083</xdr:rowOff>
    </xdr:to>
    <xdr:sp macro="" textlink="">
      <xdr:nvSpPr>
        <xdr:cNvPr id="875" name="楕円 874"/>
        <xdr:cNvSpPr/>
      </xdr:nvSpPr>
      <xdr:spPr>
        <a:xfrm>
          <a:off x="21272500" y="129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47210</xdr:rowOff>
    </xdr:from>
    <xdr:ext cx="534377" cy="259045"/>
    <xdr:sp macro="" textlink="">
      <xdr:nvSpPr>
        <xdr:cNvPr id="876" name="テキスト ボックス 875"/>
        <xdr:cNvSpPr txBox="1"/>
      </xdr:nvSpPr>
      <xdr:spPr>
        <a:xfrm>
          <a:off x="21056111" y="1307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143187</xdr:rowOff>
    </xdr:from>
    <xdr:to>
      <xdr:col>107</xdr:col>
      <xdr:colOff>101600</xdr:colOff>
      <xdr:row>76</xdr:row>
      <xdr:rowOff>73338</xdr:rowOff>
    </xdr:to>
    <xdr:sp macro="" textlink="">
      <xdr:nvSpPr>
        <xdr:cNvPr id="877" name="楕円 876"/>
        <xdr:cNvSpPr/>
      </xdr:nvSpPr>
      <xdr:spPr>
        <a:xfrm>
          <a:off x="20383500" y="130019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64464</xdr:rowOff>
    </xdr:from>
    <xdr:ext cx="534377" cy="259045"/>
    <xdr:sp macro="" textlink="">
      <xdr:nvSpPr>
        <xdr:cNvPr id="878" name="テキスト ボックス 877"/>
        <xdr:cNvSpPr txBox="1"/>
      </xdr:nvSpPr>
      <xdr:spPr>
        <a:xfrm>
          <a:off x="20167111" y="1309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530</xdr:rowOff>
    </xdr:from>
    <xdr:to>
      <xdr:col>102</xdr:col>
      <xdr:colOff>165100</xdr:colOff>
      <xdr:row>76</xdr:row>
      <xdr:rowOff>102130</xdr:rowOff>
    </xdr:to>
    <xdr:sp macro="" textlink="">
      <xdr:nvSpPr>
        <xdr:cNvPr id="879" name="楕円 878"/>
        <xdr:cNvSpPr/>
      </xdr:nvSpPr>
      <xdr:spPr>
        <a:xfrm>
          <a:off x="19494500" y="130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93257</xdr:rowOff>
    </xdr:from>
    <xdr:ext cx="534377" cy="259045"/>
    <xdr:sp macro="" textlink="">
      <xdr:nvSpPr>
        <xdr:cNvPr id="880" name="テキスト ボックス 879"/>
        <xdr:cNvSpPr txBox="1"/>
      </xdr:nvSpPr>
      <xdr:spPr>
        <a:xfrm>
          <a:off x="19278111" y="131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4883</xdr:rowOff>
    </xdr:from>
    <xdr:to>
      <xdr:col>98</xdr:col>
      <xdr:colOff>38100</xdr:colOff>
      <xdr:row>76</xdr:row>
      <xdr:rowOff>106483</xdr:rowOff>
    </xdr:to>
    <xdr:sp macro="" textlink="">
      <xdr:nvSpPr>
        <xdr:cNvPr id="881" name="楕円 880"/>
        <xdr:cNvSpPr/>
      </xdr:nvSpPr>
      <xdr:spPr>
        <a:xfrm>
          <a:off x="18605500" y="1303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97610</xdr:rowOff>
    </xdr:from>
    <xdr:ext cx="534377" cy="259045"/>
    <xdr:sp macro="" textlink="">
      <xdr:nvSpPr>
        <xdr:cNvPr id="882" name="テキスト ボックス 881"/>
        <xdr:cNvSpPr txBox="1"/>
      </xdr:nvSpPr>
      <xdr:spPr>
        <a:xfrm>
          <a:off x="18389111" y="1312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貸付金に係る数値が大幅に上昇した要因として、小豆島中央病院の経営状況悪化により病院企業団へ貸付金が影響している。補助費においても同団体への負担金が数値高止まりの要因となっていることを踏まえ、着実かつ適切な経営改善を実施していく必要がある。また、普通建設事業費の数値が庁舎建設事業などの影響により大幅に増加している。今後は、一般廃棄物処理施設整備事業及び浄水場整備に係る水道企業団への負担が見込まれているため、必要最小限の事業費となるよう抑制し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香川県土庄町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
13,646
74.38
9,949,165
9,350,877
511,774
4,750,015
10,969,002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13.8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12446</xdr:rowOff>
    </xdr:from>
    <xdr:to>
      <xdr:col>24</xdr:col>
      <xdr:colOff>63500</xdr:colOff>
      <xdr:row>37</xdr:row>
      <xdr:rowOff>29401</xdr:rowOff>
    </xdr:to>
    <xdr:cxnSp macro="">
      <xdr:nvCxnSpPr>
        <xdr:cNvPr id="61" name="直線コネクタ 60"/>
        <xdr:cNvCxnSpPr/>
      </xdr:nvCxnSpPr>
      <xdr:spPr>
        <a:xfrm>
          <a:off x="3797300" y="6356096"/>
          <a:ext cx="8382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103967</xdr:rowOff>
    </xdr:from>
    <xdr:ext cx="469744" cy="259045"/>
    <xdr:sp macro="" textlink="">
      <xdr:nvSpPr>
        <xdr:cNvPr id="62" name="議会費平均値テキスト"/>
        <xdr:cNvSpPr txBox="1"/>
      </xdr:nvSpPr>
      <xdr:spPr>
        <a:xfrm>
          <a:off x="4686300" y="5933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12446</xdr:rowOff>
    </xdr:from>
    <xdr:to>
      <xdr:col>19</xdr:col>
      <xdr:colOff>177800</xdr:colOff>
      <xdr:row>37</xdr:row>
      <xdr:rowOff>37973</xdr:rowOff>
    </xdr:to>
    <xdr:cxnSp macro="">
      <xdr:nvCxnSpPr>
        <xdr:cNvPr id="64" name="直線コネクタ 63"/>
        <xdr:cNvCxnSpPr/>
      </xdr:nvCxnSpPr>
      <xdr:spPr>
        <a:xfrm flipV="1">
          <a:off x="2908300" y="635609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62818</xdr:rowOff>
    </xdr:from>
    <xdr:ext cx="469744" cy="259045"/>
    <xdr:sp macro="" textlink="">
      <xdr:nvSpPr>
        <xdr:cNvPr id="66" name="テキスト ボックス 65"/>
        <xdr:cNvSpPr txBox="1"/>
      </xdr:nvSpPr>
      <xdr:spPr>
        <a:xfrm>
          <a:off x="3562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37973</xdr:rowOff>
    </xdr:from>
    <xdr:to>
      <xdr:col>15</xdr:col>
      <xdr:colOff>50800</xdr:colOff>
      <xdr:row>37</xdr:row>
      <xdr:rowOff>66548</xdr:rowOff>
    </xdr:to>
    <xdr:cxnSp macro="">
      <xdr:nvCxnSpPr>
        <xdr:cNvPr id="67" name="直線コネクタ 66"/>
        <xdr:cNvCxnSpPr/>
      </xdr:nvCxnSpPr>
      <xdr:spPr>
        <a:xfrm flipV="1">
          <a:off x="2019300" y="6381623"/>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100347</xdr:rowOff>
    </xdr:from>
    <xdr:ext cx="469744" cy="259045"/>
    <xdr:sp macro="" textlink="">
      <xdr:nvSpPr>
        <xdr:cNvPr id="69" name="テキスト ボックス 68"/>
        <xdr:cNvSpPr txBox="1"/>
      </xdr:nvSpPr>
      <xdr:spPr>
        <a:xfrm>
          <a:off x="2673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119888</xdr:rowOff>
    </xdr:from>
    <xdr:to>
      <xdr:col>10</xdr:col>
      <xdr:colOff>114300</xdr:colOff>
      <xdr:row>37</xdr:row>
      <xdr:rowOff>66548</xdr:rowOff>
    </xdr:to>
    <xdr:cxnSp macro="">
      <xdr:nvCxnSpPr>
        <xdr:cNvPr id="70" name="直線コネクタ 69"/>
        <xdr:cNvCxnSpPr/>
      </xdr:nvCxnSpPr>
      <xdr:spPr>
        <a:xfrm>
          <a:off x="1130300" y="6292088"/>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107967</xdr:rowOff>
    </xdr:from>
    <xdr:ext cx="469744" cy="259045"/>
    <xdr:sp macro="" textlink="">
      <xdr:nvSpPr>
        <xdr:cNvPr id="72" name="テキスト ボックス 71"/>
        <xdr:cNvSpPr txBox="1"/>
      </xdr:nvSpPr>
      <xdr:spPr>
        <a:xfrm>
          <a:off x="1784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163212</xdr:rowOff>
    </xdr:from>
    <xdr:ext cx="469744" cy="259045"/>
    <xdr:sp macro="" textlink="">
      <xdr:nvSpPr>
        <xdr:cNvPr id="74" name="テキスト ボックス 73"/>
        <xdr:cNvSpPr txBox="1"/>
      </xdr:nvSpPr>
      <xdr:spPr>
        <a:xfrm>
          <a:off x="895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150051</xdr:rowOff>
    </xdr:from>
    <xdr:to>
      <xdr:col>24</xdr:col>
      <xdr:colOff>114300</xdr:colOff>
      <xdr:row>37</xdr:row>
      <xdr:rowOff>80201</xdr:rowOff>
    </xdr:to>
    <xdr:sp macro="" textlink="">
      <xdr:nvSpPr>
        <xdr:cNvPr id="80" name="楕円 79"/>
        <xdr:cNvSpPr/>
      </xdr:nvSpPr>
      <xdr:spPr>
        <a:xfrm>
          <a:off x="4584700" y="632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128478</xdr:rowOff>
    </xdr:from>
    <xdr:ext cx="469744" cy="259045"/>
    <xdr:sp macro="" textlink="">
      <xdr:nvSpPr>
        <xdr:cNvPr id="81" name="議会費該当値テキスト"/>
        <xdr:cNvSpPr txBox="1"/>
      </xdr:nvSpPr>
      <xdr:spPr>
        <a:xfrm>
          <a:off x="4686300" y="630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133096</xdr:rowOff>
    </xdr:from>
    <xdr:to>
      <xdr:col>20</xdr:col>
      <xdr:colOff>38100</xdr:colOff>
      <xdr:row>37</xdr:row>
      <xdr:rowOff>63246</xdr:rowOff>
    </xdr:to>
    <xdr:sp macro="" textlink="">
      <xdr:nvSpPr>
        <xdr:cNvPr id="82" name="楕円 81"/>
        <xdr:cNvSpPr/>
      </xdr:nvSpPr>
      <xdr:spPr>
        <a:xfrm>
          <a:off x="3746500" y="63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54373</xdr:rowOff>
    </xdr:from>
    <xdr:ext cx="469744" cy="259045"/>
    <xdr:sp macro="" textlink="">
      <xdr:nvSpPr>
        <xdr:cNvPr id="83" name="テキスト ボックス 82"/>
        <xdr:cNvSpPr txBox="1"/>
      </xdr:nvSpPr>
      <xdr:spPr>
        <a:xfrm>
          <a:off x="3562428"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158623</xdr:rowOff>
    </xdr:from>
    <xdr:to>
      <xdr:col>15</xdr:col>
      <xdr:colOff>101600</xdr:colOff>
      <xdr:row>37</xdr:row>
      <xdr:rowOff>88773</xdr:rowOff>
    </xdr:to>
    <xdr:sp macro="" textlink="">
      <xdr:nvSpPr>
        <xdr:cNvPr id="84" name="楕円 83"/>
        <xdr:cNvSpPr/>
      </xdr:nvSpPr>
      <xdr:spPr>
        <a:xfrm>
          <a:off x="2857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79900</xdr:rowOff>
    </xdr:from>
    <xdr:ext cx="469744" cy="259045"/>
    <xdr:sp macro="" textlink="">
      <xdr:nvSpPr>
        <xdr:cNvPr id="85" name="テキスト ボックス 84"/>
        <xdr:cNvSpPr txBox="1"/>
      </xdr:nvSpPr>
      <xdr:spPr>
        <a:xfrm>
          <a:off x="2673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15748</xdr:rowOff>
    </xdr:from>
    <xdr:to>
      <xdr:col>10</xdr:col>
      <xdr:colOff>165100</xdr:colOff>
      <xdr:row>37</xdr:row>
      <xdr:rowOff>117348</xdr:rowOff>
    </xdr:to>
    <xdr:sp macro="" textlink="">
      <xdr:nvSpPr>
        <xdr:cNvPr id="86" name="楕円 85"/>
        <xdr:cNvSpPr/>
      </xdr:nvSpPr>
      <xdr:spPr>
        <a:xfrm>
          <a:off x="1968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108475</xdr:rowOff>
    </xdr:from>
    <xdr:ext cx="469744" cy="259045"/>
    <xdr:sp macro="" textlink="">
      <xdr:nvSpPr>
        <xdr:cNvPr id="87" name="テキスト ボックス 86"/>
        <xdr:cNvSpPr txBox="1"/>
      </xdr:nvSpPr>
      <xdr:spPr>
        <a:xfrm>
          <a:off x="1784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69088</xdr:rowOff>
    </xdr:from>
    <xdr:to>
      <xdr:col>6</xdr:col>
      <xdr:colOff>38100</xdr:colOff>
      <xdr:row>36</xdr:row>
      <xdr:rowOff>170688</xdr:rowOff>
    </xdr:to>
    <xdr:sp macro="" textlink="">
      <xdr:nvSpPr>
        <xdr:cNvPr id="88" name="楕円 87"/>
        <xdr:cNvSpPr/>
      </xdr:nvSpPr>
      <xdr:spPr>
        <a:xfrm>
          <a:off x="1079500" y="624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161815</xdr:rowOff>
    </xdr:from>
    <xdr:ext cx="469744" cy="259045"/>
    <xdr:sp macro="" textlink="">
      <xdr:nvSpPr>
        <xdr:cNvPr id="89" name="テキスト ボックス 88"/>
        <xdr:cNvSpPr txBox="1"/>
      </xdr:nvSpPr>
      <xdr:spPr>
        <a:xfrm>
          <a:off x="895428"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77325</xdr:rowOff>
    </xdr:from>
    <xdr:to>
      <xdr:col>24</xdr:col>
      <xdr:colOff>63500</xdr:colOff>
      <xdr:row>58</xdr:row>
      <xdr:rowOff>9826</xdr:rowOff>
    </xdr:to>
    <xdr:cxnSp macro="">
      <xdr:nvCxnSpPr>
        <xdr:cNvPr id="120" name="直線コネクタ 119"/>
        <xdr:cNvCxnSpPr/>
      </xdr:nvCxnSpPr>
      <xdr:spPr>
        <a:xfrm flipV="1">
          <a:off x="3797300" y="9849975"/>
          <a:ext cx="838200" cy="10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9826</xdr:rowOff>
    </xdr:from>
    <xdr:to>
      <xdr:col>19</xdr:col>
      <xdr:colOff>177800</xdr:colOff>
      <xdr:row>58</xdr:row>
      <xdr:rowOff>17931</xdr:rowOff>
    </xdr:to>
    <xdr:cxnSp macro="">
      <xdr:nvCxnSpPr>
        <xdr:cNvPr id="123" name="直線コネクタ 122"/>
        <xdr:cNvCxnSpPr/>
      </xdr:nvCxnSpPr>
      <xdr:spPr>
        <a:xfrm flipV="1">
          <a:off x="2908300" y="9953926"/>
          <a:ext cx="8890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138761</xdr:rowOff>
    </xdr:from>
    <xdr:ext cx="599010" cy="259045"/>
    <xdr:sp macro="" textlink="">
      <xdr:nvSpPr>
        <xdr:cNvPr id="125" name="テキスト ボックス 124"/>
        <xdr:cNvSpPr txBox="1"/>
      </xdr:nvSpPr>
      <xdr:spPr>
        <a:xfrm>
          <a:off x="3497795" y="956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17931</xdr:rowOff>
    </xdr:from>
    <xdr:to>
      <xdr:col>15</xdr:col>
      <xdr:colOff>50800</xdr:colOff>
      <xdr:row>58</xdr:row>
      <xdr:rowOff>25074</xdr:rowOff>
    </xdr:to>
    <xdr:cxnSp macro="">
      <xdr:nvCxnSpPr>
        <xdr:cNvPr id="126" name="直線コネクタ 125"/>
        <xdr:cNvCxnSpPr/>
      </xdr:nvCxnSpPr>
      <xdr:spPr>
        <a:xfrm flipV="1">
          <a:off x="2019300" y="9962031"/>
          <a:ext cx="8890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159975</xdr:rowOff>
    </xdr:from>
    <xdr:ext cx="599010" cy="259045"/>
    <xdr:sp macro="" textlink="">
      <xdr:nvSpPr>
        <xdr:cNvPr id="128" name="テキスト ボックス 127"/>
        <xdr:cNvSpPr txBox="1"/>
      </xdr:nvSpPr>
      <xdr:spPr>
        <a:xfrm>
          <a:off x="2608795" y="95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25074</xdr:rowOff>
    </xdr:from>
    <xdr:to>
      <xdr:col>10</xdr:col>
      <xdr:colOff>114300</xdr:colOff>
      <xdr:row>58</xdr:row>
      <xdr:rowOff>76646</xdr:rowOff>
    </xdr:to>
    <xdr:cxnSp macro="">
      <xdr:nvCxnSpPr>
        <xdr:cNvPr id="129" name="直線コネクタ 128"/>
        <xdr:cNvCxnSpPr/>
      </xdr:nvCxnSpPr>
      <xdr:spPr>
        <a:xfrm flipV="1">
          <a:off x="1130300" y="9969174"/>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21182</xdr:rowOff>
    </xdr:from>
    <xdr:ext cx="534377" cy="259045"/>
    <xdr:sp macro="" textlink="">
      <xdr:nvSpPr>
        <xdr:cNvPr id="131" name="テキスト ボックス 130"/>
        <xdr:cNvSpPr txBox="1"/>
      </xdr:nvSpPr>
      <xdr:spPr>
        <a:xfrm>
          <a:off x="1752111" y="962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25812</xdr:rowOff>
    </xdr:from>
    <xdr:ext cx="534377" cy="259045"/>
    <xdr:sp macro="" textlink="">
      <xdr:nvSpPr>
        <xdr:cNvPr id="133" name="テキスト ボックス 132"/>
        <xdr:cNvSpPr txBox="1"/>
      </xdr:nvSpPr>
      <xdr:spPr>
        <a:xfrm>
          <a:off x="863111" y="96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26525</xdr:rowOff>
    </xdr:from>
    <xdr:to>
      <xdr:col>24</xdr:col>
      <xdr:colOff>114300</xdr:colOff>
      <xdr:row>57</xdr:row>
      <xdr:rowOff>128125</xdr:rowOff>
    </xdr:to>
    <xdr:sp macro="" textlink="">
      <xdr:nvSpPr>
        <xdr:cNvPr id="139" name="楕円 138"/>
        <xdr:cNvSpPr/>
      </xdr:nvSpPr>
      <xdr:spPr>
        <a:xfrm>
          <a:off x="4584700" y="97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4952</xdr:rowOff>
    </xdr:from>
    <xdr:ext cx="599010" cy="259045"/>
    <xdr:sp macro="" textlink="">
      <xdr:nvSpPr>
        <xdr:cNvPr id="140" name="総務費該当値テキスト"/>
        <xdr:cNvSpPr txBox="1"/>
      </xdr:nvSpPr>
      <xdr:spPr>
        <a:xfrm>
          <a:off x="4686300" y="977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130476</xdr:rowOff>
    </xdr:from>
    <xdr:to>
      <xdr:col>20</xdr:col>
      <xdr:colOff>38100</xdr:colOff>
      <xdr:row>58</xdr:row>
      <xdr:rowOff>60626</xdr:rowOff>
    </xdr:to>
    <xdr:sp macro="" textlink="">
      <xdr:nvSpPr>
        <xdr:cNvPr id="141" name="楕円 140"/>
        <xdr:cNvSpPr/>
      </xdr:nvSpPr>
      <xdr:spPr>
        <a:xfrm>
          <a:off x="3746500" y="990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51753</xdr:rowOff>
    </xdr:from>
    <xdr:ext cx="534377" cy="259045"/>
    <xdr:sp macro="" textlink="">
      <xdr:nvSpPr>
        <xdr:cNvPr id="142" name="テキスト ボックス 141"/>
        <xdr:cNvSpPr txBox="1"/>
      </xdr:nvSpPr>
      <xdr:spPr>
        <a:xfrm>
          <a:off x="3530111" y="99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138581</xdr:rowOff>
    </xdr:from>
    <xdr:to>
      <xdr:col>15</xdr:col>
      <xdr:colOff>101600</xdr:colOff>
      <xdr:row>58</xdr:row>
      <xdr:rowOff>68731</xdr:rowOff>
    </xdr:to>
    <xdr:sp macro="" textlink="">
      <xdr:nvSpPr>
        <xdr:cNvPr id="143" name="楕円 142"/>
        <xdr:cNvSpPr/>
      </xdr:nvSpPr>
      <xdr:spPr>
        <a:xfrm>
          <a:off x="2857500" y="991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59858</xdr:rowOff>
    </xdr:from>
    <xdr:ext cx="534377" cy="259045"/>
    <xdr:sp macro="" textlink="">
      <xdr:nvSpPr>
        <xdr:cNvPr id="144" name="テキスト ボックス 143"/>
        <xdr:cNvSpPr txBox="1"/>
      </xdr:nvSpPr>
      <xdr:spPr>
        <a:xfrm>
          <a:off x="2641111" y="100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145724</xdr:rowOff>
    </xdr:from>
    <xdr:to>
      <xdr:col>10</xdr:col>
      <xdr:colOff>165100</xdr:colOff>
      <xdr:row>58</xdr:row>
      <xdr:rowOff>75874</xdr:rowOff>
    </xdr:to>
    <xdr:sp macro="" textlink="">
      <xdr:nvSpPr>
        <xdr:cNvPr id="145" name="楕円 144"/>
        <xdr:cNvSpPr/>
      </xdr:nvSpPr>
      <xdr:spPr>
        <a:xfrm>
          <a:off x="1968500" y="991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67001</xdr:rowOff>
    </xdr:from>
    <xdr:ext cx="534377" cy="259045"/>
    <xdr:sp macro="" textlink="">
      <xdr:nvSpPr>
        <xdr:cNvPr id="146" name="テキスト ボックス 145"/>
        <xdr:cNvSpPr txBox="1"/>
      </xdr:nvSpPr>
      <xdr:spPr>
        <a:xfrm>
          <a:off x="1752111" y="1001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25846</xdr:rowOff>
    </xdr:from>
    <xdr:to>
      <xdr:col>6</xdr:col>
      <xdr:colOff>38100</xdr:colOff>
      <xdr:row>58</xdr:row>
      <xdr:rowOff>127446</xdr:rowOff>
    </xdr:to>
    <xdr:sp macro="" textlink="">
      <xdr:nvSpPr>
        <xdr:cNvPr id="147" name="楕円 146"/>
        <xdr:cNvSpPr/>
      </xdr:nvSpPr>
      <xdr:spPr>
        <a:xfrm>
          <a:off x="1079500" y="99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118573</xdr:rowOff>
    </xdr:from>
    <xdr:ext cx="534377" cy="259045"/>
    <xdr:sp macro="" textlink="">
      <xdr:nvSpPr>
        <xdr:cNvPr id="148" name="テキスト ボックス 147"/>
        <xdr:cNvSpPr txBox="1"/>
      </xdr:nvSpPr>
      <xdr:spPr>
        <a:xfrm>
          <a:off x="863111" y="1006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149377</xdr:rowOff>
    </xdr:from>
    <xdr:to>
      <xdr:col>24</xdr:col>
      <xdr:colOff>63500</xdr:colOff>
      <xdr:row>77</xdr:row>
      <xdr:rowOff>5908</xdr:rowOff>
    </xdr:to>
    <xdr:cxnSp macro="">
      <xdr:nvCxnSpPr>
        <xdr:cNvPr id="178" name="直線コネクタ 177"/>
        <xdr:cNvCxnSpPr/>
      </xdr:nvCxnSpPr>
      <xdr:spPr>
        <a:xfrm flipV="1">
          <a:off x="3797300" y="13179577"/>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5908</xdr:rowOff>
    </xdr:from>
    <xdr:to>
      <xdr:col>19</xdr:col>
      <xdr:colOff>177800</xdr:colOff>
      <xdr:row>77</xdr:row>
      <xdr:rowOff>71386</xdr:rowOff>
    </xdr:to>
    <xdr:cxnSp macro="">
      <xdr:nvCxnSpPr>
        <xdr:cNvPr id="181" name="直線コネクタ 180"/>
        <xdr:cNvCxnSpPr/>
      </xdr:nvCxnSpPr>
      <xdr:spPr>
        <a:xfrm flipV="1">
          <a:off x="2908300" y="13207558"/>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71386</xdr:rowOff>
    </xdr:from>
    <xdr:to>
      <xdr:col>15</xdr:col>
      <xdr:colOff>50800</xdr:colOff>
      <xdr:row>77</xdr:row>
      <xdr:rowOff>130159</xdr:rowOff>
    </xdr:to>
    <xdr:cxnSp macro="">
      <xdr:nvCxnSpPr>
        <xdr:cNvPr id="184" name="直線コネクタ 183"/>
        <xdr:cNvCxnSpPr/>
      </xdr:nvCxnSpPr>
      <xdr:spPr>
        <a:xfrm flipV="1">
          <a:off x="2019300" y="13273036"/>
          <a:ext cx="889000" cy="5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130159</xdr:rowOff>
    </xdr:from>
    <xdr:to>
      <xdr:col>10</xdr:col>
      <xdr:colOff>114300</xdr:colOff>
      <xdr:row>78</xdr:row>
      <xdr:rowOff>95</xdr:rowOff>
    </xdr:to>
    <xdr:cxnSp macro="">
      <xdr:nvCxnSpPr>
        <xdr:cNvPr id="187" name="直線コネクタ 186"/>
        <xdr:cNvCxnSpPr/>
      </xdr:nvCxnSpPr>
      <xdr:spPr>
        <a:xfrm flipV="1">
          <a:off x="1130300" y="13331809"/>
          <a:ext cx="889000" cy="4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98577</xdr:rowOff>
    </xdr:from>
    <xdr:to>
      <xdr:col>24</xdr:col>
      <xdr:colOff>114300</xdr:colOff>
      <xdr:row>77</xdr:row>
      <xdr:rowOff>28727</xdr:rowOff>
    </xdr:to>
    <xdr:sp macro="" textlink="">
      <xdr:nvSpPr>
        <xdr:cNvPr id="197" name="楕円 196"/>
        <xdr:cNvSpPr/>
      </xdr:nvSpPr>
      <xdr:spPr>
        <a:xfrm>
          <a:off x="4584700" y="131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77004</xdr:rowOff>
    </xdr:from>
    <xdr:ext cx="599010" cy="259045"/>
    <xdr:sp macro="" textlink="">
      <xdr:nvSpPr>
        <xdr:cNvPr id="198" name="民生費該当値テキスト"/>
        <xdr:cNvSpPr txBox="1"/>
      </xdr:nvSpPr>
      <xdr:spPr>
        <a:xfrm>
          <a:off x="4686300" y="1310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126558</xdr:rowOff>
    </xdr:from>
    <xdr:to>
      <xdr:col>20</xdr:col>
      <xdr:colOff>38100</xdr:colOff>
      <xdr:row>77</xdr:row>
      <xdr:rowOff>56708</xdr:rowOff>
    </xdr:to>
    <xdr:sp macro="" textlink="">
      <xdr:nvSpPr>
        <xdr:cNvPr id="199" name="楕円 198"/>
        <xdr:cNvSpPr/>
      </xdr:nvSpPr>
      <xdr:spPr>
        <a:xfrm>
          <a:off x="3746500" y="1315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47835</xdr:rowOff>
    </xdr:from>
    <xdr:ext cx="599010" cy="259045"/>
    <xdr:sp macro="" textlink="">
      <xdr:nvSpPr>
        <xdr:cNvPr id="200" name="テキスト ボックス 199"/>
        <xdr:cNvSpPr txBox="1"/>
      </xdr:nvSpPr>
      <xdr:spPr>
        <a:xfrm>
          <a:off x="3497795" y="132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20586</xdr:rowOff>
    </xdr:from>
    <xdr:to>
      <xdr:col>15</xdr:col>
      <xdr:colOff>101600</xdr:colOff>
      <xdr:row>77</xdr:row>
      <xdr:rowOff>122186</xdr:rowOff>
    </xdr:to>
    <xdr:sp macro="" textlink="">
      <xdr:nvSpPr>
        <xdr:cNvPr id="201" name="楕円 200"/>
        <xdr:cNvSpPr/>
      </xdr:nvSpPr>
      <xdr:spPr>
        <a:xfrm>
          <a:off x="2857500" y="132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113313</xdr:rowOff>
    </xdr:from>
    <xdr:ext cx="599010" cy="259045"/>
    <xdr:sp macro="" textlink="">
      <xdr:nvSpPr>
        <xdr:cNvPr id="202" name="テキスト ボックス 201"/>
        <xdr:cNvSpPr txBox="1"/>
      </xdr:nvSpPr>
      <xdr:spPr>
        <a:xfrm>
          <a:off x="2608795" y="133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79359</xdr:rowOff>
    </xdr:from>
    <xdr:to>
      <xdr:col>10</xdr:col>
      <xdr:colOff>165100</xdr:colOff>
      <xdr:row>78</xdr:row>
      <xdr:rowOff>9509</xdr:rowOff>
    </xdr:to>
    <xdr:sp macro="" textlink="">
      <xdr:nvSpPr>
        <xdr:cNvPr id="203" name="楕円 202"/>
        <xdr:cNvSpPr/>
      </xdr:nvSpPr>
      <xdr:spPr>
        <a:xfrm>
          <a:off x="1968500" y="132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636</xdr:rowOff>
    </xdr:from>
    <xdr:ext cx="599010" cy="259045"/>
    <xdr:sp macro="" textlink="">
      <xdr:nvSpPr>
        <xdr:cNvPr id="204" name="テキスト ボックス 203"/>
        <xdr:cNvSpPr txBox="1"/>
      </xdr:nvSpPr>
      <xdr:spPr>
        <a:xfrm>
          <a:off x="1719795" y="133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120745</xdr:rowOff>
    </xdr:from>
    <xdr:to>
      <xdr:col>6</xdr:col>
      <xdr:colOff>38100</xdr:colOff>
      <xdr:row>78</xdr:row>
      <xdr:rowOff>50895</xdr:rowOff>
    </xdr:to>
    <xdr:sp macro="" textlink="">
      <xdr:nvSpPr>
        <xdr:cNvPr id="205" name="楕円 204"/>
        <xdr:cNvSpPr/>
      </xdr:nvSpPr>
      <xdr:spPr>
        <a:xfrm>
          <a:off x="1079500" y="133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42022</xdr:rowOff>
    </xdr:from>
    <xdr:ext cx="599010" cy="259045"/>
    <xdr:sp macro="" textlink="">
      <xdr:nvSpPr>
        <xdr:cNvPr id="206" name="テキスト ボックス 205"/>
        <xdr:cNvSpPr txBox="1"/>
      </xdr:nvSpPr>
      <xdr:spPr>
        <a:xfrm>
          <a:off x="830795" y="13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75367</xdr:rowOff>
    </xdr:from>
    <xdr:to>
      <xdr:col>24</xdr:col>
      <xdr:colOff>62865</xdr:colOff>
      <xdr:row>98</xdr:row>
      <xdr:rowOff>130575</xdr:rowOff>
    </xdr:to>
    <xdr:cxnSp macro="">
      <xdr:nvCxnSpPr>
        <xdr:cNvPr id="234" name="直線コネクタ 233"/>
        <xdr:cNvCxnSpPr/>
      </xdr:nvCxnSpPr>
      <xdr:spPr>
        <a:xfrm flipV="1">
          <a:off x="4633595" y="15677317"/>
          <a:ext cx="1270" cy="1255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134402</xdr:rowOff>
    </xdr:from>
    <xdr:ext cx="534377" cy="259045"/>
    <xdr:sp macro="" textlink="">
      <xdr:nvSpPr>
        <xdr:cNvPr id="235" name="衛生費最小値テキスト"/>
        <xdr:cNvSpPr txBox="1"/>
      </xdr:nvSpPr>
      <xdr:spPr>
        <a:xfrm>
          <a:off x="4686300" y="1693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130575</xdr:rowOff>
    </xdr:from>
    <xdr:to>
      <xdr:col>24</xdr:col>
      <xdr:colOff>152400</xdr:colOff>
      <xdr:row>98</xdr:row>
      <xdr:rowOff>130575</xdr:rowOff>
    </xdr:to>
    <xdr:cxnSp macro="">
      <xdr:nvCxnSpPr>
        <xdr:cNvPr id="236" name="直線コネクタ 235"/>
        <xdr:cNvCxnSpPr/>
      </xdr:nvCxnSpPr>
      <xdr:spPr>
        <a:xfrm>
          <a:off x="4546600" y="1693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22044</xdr:rowOff>
    </xdr:from>
    <xdr:ext cx="599010" cy="259045"/>
    <xdr:sp macro="" textlink="">
      <xdr:nvSpPr>
        <xdr:cNvPr id="237" name="衛生費最大値テキスト"/>
        <xdr:cNvSpPr txBox="1"/>
      </xdr:nvSpPr>
      <xdr:spPr>
        <a:xfrm>
          <a:off x="4686300" y="154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75367</xdr:rowOff>
    </xdr:from>
    <xdr:to>
      <xdr:col>24</xdr:col>
      <xdr:colOff>152400</xdr:colOff>
      <xdr:row>91</xdr:row>
      <xdr:rowOff>75367</xdr:rowOff>
    </xdr:to>
    <xdr:cxnSp macro="">
      <xdr:nvCxnSpPr>
        <xdr:cNvPr id="238" name="直線コネクタ 237"/>
        <xdr:cNvCxnSpPr/>
      </xdr:nvCxnSpPr>
      <xdr:spPr>
        <a:xfrm>
          <a:off x="4546600" y="1567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39630</xdr:rowOff>
    </xdr:from>
    <xdr:to>
      <xdr:col>24</xdr:col>
      <xdr:colOff>63500</xdr:colOff>
      <xdr:row>95</xdr:row>
      <xdr:rowOff>43365</xdr:rowOff>
    </xdr:to>
    <xdr:cxnSp macro="">
      <xdr:nvCxnSpPr>
        <xdr:cNvPr id="239" name="直線コネクタ 238"/>
        <xdr:cNvCxnSpPr/>
      </xdr:nvCxnSpPr>
      <xdr:spPr>
        <a:xfrm flipV="1">
          <a:off x="3797300" y="16327380"/>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61392</xdr:rowOff>
    </xdr:from>
    <xdr:ext cx="534377" cy="259045"/>
    <xdr:sp macro="" textlink="">
      <xdr:nvSpPr>
        <xdr:cNvPr id="240" name="衛生費平均値テキスト"/>
        <xdr:cNvSpPr txBox="1"/>
      </xdr:nvSpPr>
      <xdr:spPr>
        <a:xfrm>
          <a:off x="4686300" y="16520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82965</xdr:rowOff>
    </xdr:from>
    <xdr:to>
      <xdr:col>24</xdr:col>
      <xdr:colOff>114300</xdr:colOff>
      <xdr:row>97</xdr:row>
      <xdr:rowOff>13115</xdr:rowOff>
    </xdr:to>
    <xdr:sp macro="" textlink="">
      <xdr:nvSpPr>
        <xdr:cNvPr id="241" name="フローチャート: 判断 240"/>
        <xdr:cNvSpPr/>
      </xdr:nvSpPr>
      <xdr:spPr>
        <a:xfrm>
          <a:off x="4584700" y="1654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43365</xdr:rowOff>
    </xdr:from>
    <xdr:to>
      <xdr:col>19</xdr:col>
      <xdr:colOff>177800</xdr:colOff>
      <xdr:row>96</xdr:row>
      <xdr:rowOff>38297</xdr:rowOff>
    </xdr:to>
    <xdr:cxnSp macro="">
      <xdr:nvCxnSpPr>
        <xdr:cNvPr id="242" name="直線コネクタ 241"/>
        <xdr:cNvCxnSpPr/>
      </xdr:nvCxnSpPr>
      <xdr:spPr>
        <a:xfrm flipV="1">
          <a:off x="2908300" y="16331115"/>
          <a:ext cx="889000" cy="16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92081</xdr:rowOff>
    </xdr:from>
    <xdr:to>
      <xdr:col>20</xdr:col>
      <xdr:colOff>38100</xdr:colOff>
      <xdr:row>97</xdr:row>
      <xdr:rowOff>22231</xdr:rowOff>
    </xdr:to>
    <xdr:sp macro="" textlink="">
      <xdr:nvSpPr>
        <xdr:cNvPr id="243" name="フローチャート: 判断 242"/>
        <xdr:cNvSpPr/>
      </xdr:nvSpPr>
      <xdr:spPr>
        <a:xfrm>
          <a:off x="3746500" y="165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13358</xdr:rowOff>
    </xdr:from>
    <xdr:ext cx="534377" cy="259045"/>
    <xdr:sp macro="" textlink="">
      <xdr:nvSpPr>
        <xdr:cNvPr id="244" name="テキスト ボックス 243"/>
        <xdr:cNvSpPr txBox="1"/>
      </xdr:nvSpPr>
      <xdr:spPr>
        <a:xfrm>
          <a:off x="3530111" y="166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2702</xdr:rowOff>
    </xdr:from>
    <xdr:to>
      <xdr:col>15</xdr:col>
      <xdr:colOff>50800</xdr:colOff>
      <xdr:row>96</xdr:row>
      <xdr:rowOff>38297</xdr:rowOff>
    </xdr:to>
    <xdr:cxnSp macro="">
      <xdr:nvCxnSpPr>
        <xdr:cNvPr id="245" name="直線コネクタ 244"/>
        <xdr:cNvCxnSpPr/>
      </xdr:nvCxnSpPr>
      <xdr:spPr>
        <a:xfrm>
          <a:off x="2019300" y="16290452"/>
          <a:ext cx="889000" cy="20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106245</xdr:rowOff>
    </xdr:from>
    <xdr:to>
      <xdr:col>15</xdr:col>
      <xdr:colOff>101600</xdr:colOff>
      <xdr:row>97</xdr:row>
      <xdr:rowOff>36395</xdr:rowOff>
    </xdr:to>
    <xdr:sp macro="" textlink="">
      <xdr:nvSpPr>
        <xdr:cNvPr id="246" name="フローチャート: 判断 245"/>
        <xdr:cNvSpPr/>
      </xdr:nvSpPr>
      <xdr:spPr>
        <a:xfrm>
          <a:off x="2857500" y="1656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27522</xdr:rowOff>
    </xdr:from>
    <xdr:ext cx="534377" cy="259045"/>
    <xdr:sp macro="" textlink="">
      <xdr:nvSpPr>
        <xdr:cNvPr id="247" name="テキスト ボックス 246"/>
        <xdr:cNvSpPr txBox="1"/>
      </xdr:nvSpPr>
      <xdr:spPr>
        <a:xfrm>
          <a:off x="2641111" y="166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164579</xdr:rowOff>
    </xdr:from>
    <xdr:to>
      <xdr:col>10</xdr:col>
      <xdr:colOff>114300</xdr:colOff>
      <xdr:row>95</xdr:row>
      <xdr:rowOff>2702</xdr:rowOff>
    </xdr:to>
    <xdr:cxnSp macro="">
      <xdr:nvCxnSpPr>
        <xdr:cNvPr id="248" name="直線コネクタ 247"/>
        <xdr:cNvCxnSpPr/>
      </xdr:nvCxnSpPr>
      <xdr:spPr>
        <a:xfrm>
          <a:off x="1130300" y="15595079"/>
          <a:ext cx="889000" cy="69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104036</xdr:rowOff>
    </xdr:from>
    <xdr:to>
      <xdr:col>10</xdr:col>
      <xdr:colOff>165100</xdr:colOff>
      <xdr:row>97</xdr:row>
      <xdr:rowOff>34186</xdr:rowOff>
    </xdr:to>
    <xdr:sp macro="" textlink="">
      <xdr:nvSpPr>
        <xdr:cNvPr id="249" name="フローチャート: 判断 248"/>
        <xdr:cNvSpPr/>
      </xdr:nvSpPr>
      <xdr:spPr>
        <a:xfrm>
          <a:off x="1968500" y="165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25313</xdr:rowOff>
    </xdr:from>
    <xdr:ext cx="534377" cy="259045"/>
    <xdr:sp macro="" textlink="">
      <xdr:nvSpPr>
        <xdr:cNvPr id="250" name="テキスト ボックス 249"/>
        <xdr:cNvSpPr txBox="1"/>
      </xdr:nvSpPr>
      <xdr:spPr>
        <a:xfrm>
          <a:off x="1752111" y="166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121532</xdr:rowOff>
    </xdr:from>
    <xdr:to>
      <xdr:col>6</xdr:col>
      <xdr:colOff>38100</xdr:colOff>
      <xdr:row>97</xdr:row>
      <xdr:rowOff>51682</xdr:rowOff>
    </xdr:to>
    <xdr:sp macro="" textlink="">
      <xdr:nvSpPr>
        <xdr:cNvPr id="251" name="フローチャート: 判断 250"/>
        <xdr:cNvSpPr/>
      </xdr:nvSpPr>
      <xdr:spPr>
        <a:xfrm>
          <a:off x="1079500" y="1658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42809</xdr:rowOff>
    </xdr:from>
    <xdr:ext cx="534377" cy="259045"/>
    <xdr:sp macro="" textlink="">
      <xdr:nvSpPr>
        <xdr:cNvPr id="252" name="テキスト ボックス 251"/>
        <xdr:cNvSpPr txBox="1"/>
      </xdr:nvSpPr>
      <xdr:spPr>
        <a:xfrm>
          <a:off x="863111" y="166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160280</xdr:rowOff>
    </xdr:from>
    <xdr:to>
      <xdr:col>24</xdr:col>
      <xdr:colOff>114300</xdr:colOff>
      <xdr:row>95</xdr:row>
      <xdr:rowOff>90430</xdr:rowOff>
    </xdr:to>
    <xdr:sp macro="" textlink="">
      <xdr:nvSpPr>
        <xdr:cNvPr id="258" name="楕円 257"/>
        <xdr:cNvSpPr/>
      </xdr:nvSpPr>
      <xdr:spPr>
        <a:xfrm>
          <a:off x="4584700" y="162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11707</xdr:rowOff>
    </xdr:from>
    <xdr:ext cx="534377" cy="259045"/>
    <xdr:sp macro="" textlink="">
      <xdr:nvSpPr>
        <xdr:cNvPr id="259" name="衛生費該当値テキスト"/>
        <xdr:cNvSpPr txBox="1"/>
      </xdr:nvSpPr>
      <xdr:spPr>
        <a:xfrm>
          <a:off x="4686300" y="161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164015</xdr:rowOff>
    </xdr:from>
    <xdr:to>
      <xdr:col>20</xdr:col>
      <xdr:colOff>38100</xdr:colOff>
      <xdr:row>95</xdr:row>
      <xdr:rowOff>94165</xdr:rowOff>
    </xdr:to>
    <xdr:sp macro="" textlink="">
      <xdr:nvSpPr>
        <xdr:cNvPr id="260" name="楕円 259"/>
        <xdr:cNvSpPr/>
      </xdr:nvSpPr>
      <xdr:spPr>
        <a:xfrm>
          <a:off x="3746500" y="162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110692</xdr:rowOff>
    </xdr:from>
    <xdr:ext cx="534377" cy="259045"/>
    <xdr:sp macro="" textlink="">
      <xdr:nvSpPr>
        <xdr:cNvPr id="261" name="テキスト ボックス 260"/>
        <xdr:cNvSpPr txBox="1"/>
      </xdr:nvSpPr>
      <xdr:spPr>
        <a:xfrm>
          <a:off x="3530111" y="1605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158947</xdr:rowOff>
    </xdr:from>
    <xdr:to>
      <xdr:col>15</xdr:col>
      <xdr:colOff>101600</xdr:colOff>
      <xdr:row>96</xdr:row>
      <xdr:rowOff>89097</xdr:rowOff>
    </xdr:to>
    <xdr:sp macro="" textlink="">
      <xdr:nvSpPr>
        <xdr:cNvPr id="262" name="楕円 261"/>
        <xdr:cNvSpPr/>
      </xdr:nvSpPr>
      <xdr:spPr>
        <a:xfrm>
          <a:off x="2857500" y="164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105624</xdr:rowOff>
    </xdr:from>
    <xdr:ext cx="534377" cy="259045"/>
    <xdr:sp macro="" textlink="">
      <xdr:nvSpPr>
        <xdr:cNvPr id="263" name="テキスト ボックス 262"/>
        <xdr:cNvSpPr txBox="1"/>
      </xdr:nvSpPr>
      <xdr:spPr>
        <a:xfrm>
          <a:off x="2641111" y="162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123352</xdr:rowOff>
    </xdr:from>
    <xdr:to>
      <xdr:col>10</xdr:col>
      <xdr:colOff>165100</xdr:colOff>
      <xdr:row>95</xdr:row>
      <xdr:rowOff>53502</xdr:rowOff>
    </xdr:to>
    <xdr:sp macro="" textlink="">
      <xdr:nvSpPr>
        <xdr:cNvPr id="264" name="楕円 263"/>
        <xdr:cNvSpPr/>
      </xdr:nvSpPr>
      <xdr:spPr>
        <a:xfrm>
          <a:off x="1968500" y="1623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70029</xdr:rowOff>
    </xdr:from>
    <xdr:ext cx="534377" cy="259045"/>
    <xdr:sp macro="" textlink="">
      <xdr:nvSpPr>
        <xdr:cNvPr id="265" name="テキスト ボックス 264"/>
        <xdr:cNvSpPr txBox="1"/>
      </xdr:nvSpPr>
      <xdr:spPr>
        <a:xfrm>
          <a:off x="1752111" y="1601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113779</xdr:rowOff>
    </xdr:from>
    <xdr:to>
      <xdr:col>6</xdr:col>
      <xdr:colOff>38100</xdr:colOff>
      <xdr:row>91</xdr:row>
      <xdr:rowOff>43929</xdr:rowOff>
    </xdr:to>
    <xdr:sp macro="" textlink="">
      <xdr:nvSpPr>
        <xdr:cNvPr id="266" name="楕円 265"/>
        <xdr:cNvSpPr/>
      </xdr:nvSpPr>
      <xdr:spPr>
        <a:xfrm>
          <a:off x="1079500" y="155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60456</xdr:rowOff>
    </xdr:from>
    <xdr:ext cx="599010" cy="259045"/>
    <xdr:sp macro="" textlink="">
      <xdr:nvSpPr>
        <xdr:cNvPr id="267" name="テキスト ボックス 266"/>
        <xdr:cNvSpPr txBox="1"/>
      </xdr:nvSpPr>
      <xdr:spPr>
        <a:xfrm>
          <a:off x="830795" y="1531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91" name="直線コネクタ 290"/>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4" name="労働費最大値テキスト"/>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5" name="直線コネクタ 294"/>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23114</xdr:rowOff>
    </xdr:from>
    <xdr:to>
      <xdr:col>55</xdr:col>
      <xdr:colOff>0</xdr:colOff>
      <xdr:row>34</xdr:row>
      <xdr:rowOff>35306</xdr:rowOff>
    </xdr:to>
    <xdr:cxnSp macro="">
      <xdr:nvCxnSpPr>
        <xdr:cNvPr id="296" name="直線コネクタ 295"/>
        <xdr:cNvCxnSpPr/>
      </xdr:nvCxnSpPr>
      <xdr:spPr>
        <a:xfrm>
          <a:off x="9639300" y="5852414"/>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92092</xdr:rowOff>
    </xdr:from>
    <xdr:ext cx="378565" cy="259045"/>
    <xdr:sp macro="" textlink="">
      <xdr:nvSpPr>
        <xdr:cNvPr id="297" name="労働費平均値テキスト"/>
        <xdr:cNvSpPr txBox="1"/>
      </xdr:nvSpPr>
      <xdr:spPr>
        <a:xfrm>
          <a:off x="10528300" y="6435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8" name="フローチャート: 判断 297"/>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164846</xdr:rowOff>
    </xdr:from>
    <xdr:to>
      <xdr:col>50</xdr:col>
      <xdr:colOff>114300</xdr:colOff>
      <xdr:row>34</xdr:row>
      <xdr:rowOff>23114</xdr:rowOff>
    </xdr:to>
    <xdr:cxnSp macro="">
      <xdr:nvCxnSpPr>
        <xdr:cNvPr id="299" name="直線コネクタ 298"/>
        <xdr:cNvCxnSpPr/>
      </xdr:nvCxnSpPr>
      <xdr:spPr>
        <a:xfrm>
          <a:off x="8750300" y="58226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300" name="フローチャート: 判断 299"/>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3319</xdr:rowOff>
    </xdr:from>
    <xdr:ext cx="378565" cy="259045"/>
    <xdr:sp macro="" textlink="">
      <xdr:nvSpPr>
        <xdr:cNvPr id="301" name="テキスト ボックス 300"/>
        <xdr:cNvSpPr txBox="1"/>
      </xdr:nvSpPr>
      <xdr:spPr>
        <a:xfrm>
          <a:off x="9450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164846</xdr:rowOff>
    </xdr:from>
    <xdr:to>
      <xdr:col>45</xdr:col>
      <xdr:colOff>177800</xdr:colOff>
      <xdr:row>34</xdr:row>
      <xdr:rowOff>73787</xdr:rowOff>
    </xdr:to>
    <xdr:cxnSp macro="">
      <xdr:nvCxnSpPr>
        <xdr:cNvPr id="302" name="直線コネクタ 301"/>
        <xdr:cNvCxnSpPr/>
      </xdr:nvCxnSpPr>
      <xdr:spPr>
        <a:xfrm flipV="1">
          <a:off x="7861300" y="5822696"/>
          <a:ext cx="8890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303" name="フローチャート: 判断 302"/>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17797</xdr:rowOff>
    </xdr:from>
    <xdr:ext cx="378565" cy="259045"/>
    <xdr:sp macro="" textlink="">
      <xdr:nvSpPr>
        <xdr:cNvPr id="304" name="テキスト ボックス 303"/>
        <xdr:cNvSpPr txBox="1"/>
      </xdr:nvSpPr>
      <xdr:spPr>
        <a:xfrm>
          <a:off x="8561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109220</xdr:rowOff>
    </xdr:from>
    <xdr:to>
      <xdr:col>41</xdr:col>
      <xdr:colOff>50800</xdr:colOff>
      <xdr:row>34</xdr:row>
      <xdr:rowOff>73787</xdr:rowOff>
    </xdr:to>
    <xdr:cxnSp macro="">
      <xdr:nvCxnSpPr>
        <xdr:cNvPr id="305" name="直線コネクタ 304"/>
        <xdr:cNvCxnSpPr/>
      </xdr:nvCxnSpPr>
      <xdr:spPr>
        <a:xfrm>
          <a:off x="6972300" y="5767070"/>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6" name="フローチャート: 判断 305"/>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168292</xdr:rowOff>
    </xdr:from>
    <xdr:ext cx="378565" cy="259045"/>
    <xdr:sp macro="" textlink="">
      <xdr:nvSpPr>
        <xdr:cNvPr id="307" name="テキスト ボックス 306"/>
        <xdr:cNvSpPr txBox="1"/>
      </xdr:nvSpPr>
      <xdr:spPr>
        <a:xfrm>
          <a:off x="7672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8" name="フローチャート: 判断 307"/>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9" name="テキスト ボックス 308"/>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155956</xdr:rowOff>
    </xdr:from>
    <xdr:to>
      <xdr:col>55</xdr:col>
      <xdr:colOff>50800</xdr:colOff>
      <xdr:row>34</xdr:row>
      <xdr:rowOff>86106</xdr:rowOff>
    </xdr:to>
    <xdr:sp macro="" textlink="">
      <xdr:nvSpPr>
        <xdr:cNvPr id="315" name="楕円 314"/>
        <xdr:cNvSpPr/>
      </xdr:nvSpPr>
      <xdr:spPr>
        <a:xfrm>
          <a:off x="10426700" y="581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7383</xdr:rowOff>
    </xdr:from>
    <xdr:ext cx="469744" cy="259045"/>
    <xdr:sp macro="" textlink="">
      <xdr:nvSpPr>
        <xdr:cNvPr id="316" name="労働費該当値テキスト"/>
        <xdr:cNvSpPr txBox="1"/>
      </xdr:nvSpPr>
      <xdr:spPr>
        <a:xfrm>
          <a:off x="10528300" y="566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143764</xdr:rowOff>
    </xdr:from>
    <xdr:to>
      <xdr:col>50</xdr:col>
      <xdr:colOff>165100</xdr:colOff>
      <xdr:row>34</xdr:row>
      <xdr:rowOff>73914</xdr:rowOff>
    </xdr:to>
    <xdr:sp macro="" textlink="">
      <xdr:nvSpPr>
        <xdr:cNvPr id="317" name="楕円 316"/>
        <xdr:cNvSpPr/>
      </xdr:nvSpPr>
      <xdr:spPr>
        <a:xfrm>
          <a:off x="9588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90441</xdr:rowOff>
    </xdr:from>
    <xdr:ext cx="469744" cy="259045"/>
    <xdr:sp macro="" textlink="">
      <xdr:nvSpPr>
        <xdr:cNvPr id="318" name="テキスト ボックス 317"/>
        <xdr:cNvSpPr txBox="1"/>
      </xdr:nvSpPr>
      <xdr:spPr>
        <a:xfrm>
          <a:off x="9404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114046</xdr:rowOff>
    </xdr:from>
    <xdr:to>
      <xdr:col>46</xdr:col>
      <xdr:colOff>38100</xdr:colOff>
      <xdr:row>34</xdr:row>
      <xdr:rowOff>44196</xdr:rowOff>
    </xdr:to>
    <xdr:sp macro="" textlink="">
      <xdr:nvSpPr>
        <xdr:cNvPr id="319" name="楕円 318"/>
        <xdr:cNvSpPr/>
      </xdr:nvSpPr>
      <xdr:spPr>
        <a:xfrm>
          <a:off x="8699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60723</xdr:rowOff>
    </xdr:from>
    <xdr:ext cx="469744" cy="259045"/>
    <xdr:sp macro="" textlink="">
      <xdr:nvSpPr>
        <xdr:cNvPr id="320" name="テキスト ボックス 319"/>
        <xdr:cNvSpPr txBox="1"/>
      </xdr:nvSpPr>
      <xdr:spPr>
        <a:xfrm>
          <a:off x="8515428"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22987</xdr:rowOff>
    </xdr:from>
    <xdr:to>
      <xdr:col>41</xdr:col>
      <xdr:colOff>101600</xdr:colOff>
      <xdr:row>34</xdr:row>
      <xdr:rowOff>124587</xdr:rowOff>
    </xdr:to>
    <xdr:sp macro="" textlink="">
      <xdr:nvSpPr>
        <xdr:cNvPr id="321" name="楕円 320"/>
        <xdr:cNvSpPr/>
      </xdr:nvSpPr>
      <xdr:spPr>
        <a:xfrm>
          <a:off x="7810500" y="5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141114</xdr:rowOff>
    </xdr:from>
    <xdr:ext cx="469744" cy="259045"/>
    <xdr:sp macro="" textlink="">
      <xdr:nvSpPr>
        <xdr:cNvPr id="322" name="テキスト ボックス 321"/>
        <xdr:cNvSpPr txBox="1"/>
      </xdr:nvSpPr>
      <xdr:spPr>
        <a:xfrm>
          <a:off x="7626428" y="562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58420</xdr:rowOff>
    </xdr:from>
    <xdr:to>
      <xdr:col>36</xdr:col>
      <xdr:colOff>165100</xdr:colOff>
      <xdr:row>33</xdr:row>
      <xdr:rowOff>160020</xdr:rowOff>
    </xdr:to>
    <xdr:sp macro="" textlink="">
      <xdr:nvSpPr>
        <xdr:cNvPr id="323" name="楕円 322"/>
        <xdr:cNvSpPr/>
      </xdr:nvSpPr>
      <xdr:spPr>
        <a:xfrm>
          <a:off x="6921500" y="57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5097</xdr:rowOff>
    </xdr:from>
    <xdr:ext cx="469744" cy="259045"/>
    <xdr:sp macro="" textlink="">
      <xdr:nvSpPr>
        <xdr:cNvPr id="324" name="テキスト ボックス 323"/>
        <xdr:cNvSpPr txBox="1"/>
      </xdr:nvSpPr>
      <xdr:spPr>
        <a:xfrm>
          <a:off x="6737428" y="549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8" name="直線コネクタ 347"/>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9" name="農林水産業費最小値テキスト"/>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50" name="直線コネクタ 349"/>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51" name="農林水産業費最大値テキスト"/>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52" name="直線コネクタ 351"/>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98184</xdr:rowOff>
    </xdr:from>
    <xdr:to>
      <xdr:col>55</xdr:col>
      <xdr:colOff>0</xdr:colOff>
      <xdr:row>57</xdr:row>
      <xdr:rowOff>107683</xdr:rowOff>
    </xdr:to>
    <xdr:cxnSp macro="">
      <xdr:nvCxnSpPr>
        <xdr:cNvPr id="353" name="直線コネクタ 352"/>
        <xdr:cNvCxnSpPr/>
      </xdr:nvCxnSpPr>
      <xdr:spPr>
        <a:xfrm>
          <a:off x="9639300" y="9870834"/>
          <a:ext cx="8382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163987</xdr:rowOff>
    </xdr:from>
    <xdr:ext cx="534377" cy="259045"/>
    <xdr:sp macro="" textlink="">
      <xdr:nvSpPr>
        <xdr:cNvPr id="354" name="農林水産業費平均値テキスト"/>
        <xdr:cNvSpPr txBox="1"/>
      </xdr:nvSpPr>
      <xdr:spPr>
        <a:xfrm>
          <a:off x="10528300" y="959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5" name="フローチャート: 判断 354"/>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17755</xdr:rowOff>
    </xdr:from>
    <xdr:to>
      <xdr:col>50</xdr:col>
      <xdr:colOff>114300</xdr:colOff>
      <xdr:row>57</xdr:row>
      <xdr:rowOff>98184</xdr:rowOff>
    </xdr:to>
    <xdr:cxnSp macro="">
      <xdr:nvCxnSpPr>
        <xdr:cNvPr id="356" name="直線コネクタ 355"/>
        <xdr:cNvCxnSpPr/>
      </xdr:nvCxnSpPr>
      <xdr:spPr>
        <a:xfrm>
          <a:off x="8750300" y="9790405"/>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7" name="フローチャート: 判断 356"/>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91444</xdr:rowOff>
    </xdr:from>
    <xdr:ext cx="534377" cy="259045"/>
    <xdr:sp macro="" textlink="">
      <xdr:nvSpPr>
        <xdr:cNvPr id="358" name="テキスト ボックス 357"/>
        <xdr:cNvSpPr txBox="1"/>
      </xdr:nvSpPr>
      <xdr:spPr>
        <a:xfrm>
          <a:off x="9372111" y="95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17755</xdr:rowOff>
    </xdr:from>
    <xdr:to>
      <xdr:col>45</xdr:col>
      <xdr:colOff>177800</xdr:colOff>
      <xdr:row>57</xdr:row>
      <xdr:rowOff>43752</xdr:rowOff>
    </xdr:to>
    <xdr:cxnSp macro="">
      <xdr:nvCxnSpPr>
        <xdr:cNvPr id="359" name="直線コネクタ 358"/>
        <xdr:cNvCxnSpPr/>
      </xdr:nvCxnSpPr>
      <xdr:spPr>
        <a:xfrm flipV="1">
          <a:off x="7861300" y="9790405"/>
          <a:ext cx="889000" cy="2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60" name="フローチャート: 判断 359"/>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66324</xdr:rowOff>
    </xdr:from>
    <xdr:ext cx="534377" cy="259045"/>
    <xdr:sp macro="" textlink="">
      <xdr:nvSpPr>
        <xdr:cNvPr id="361" name="テキスト ボックス 360"/>
        <xdr:cNvSpPr txBox="1"/>
      </xdr:nvSpPr>
      <xdr:spPr>
        <a:xfrm>
          <a:off x="8483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43752</xdr:rowOff>
    </xdr:from>
    <xdr:to>
      <xdr:col>41</xdr:col>
      <xdr:colOff>50800</xdr:colOff>
      <xdr:row>57</xdr:row>
      <xdr:rowOff>152527</xdr:rowOff>
    </xdr:to>
    <xdr:cxnSp macro="">
      <xdr:nvCxnSpPr>
        <xdr:cNvPr id="362" name="直線コネクタ 361"/>
        <xdr:cNvCxnSpPr/>
      </xdr:nvCxnSpPr>
      <xdr:spPr>
        <a:xfrm flipV="1">
          <a:off x="6972300" y="9816402"/>
          <a:ext cx="889000" cy="10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63" name="フローチャート: 判断 362"/>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100919</xdr:rowOff>
    </xdr:from>
    <xdr:ext cx="534377" cy="259045"/>
    <xdr:sp macro="" textlink="">
      <xdr:nvSpPr>
        <xdr:cNvPr id="364" name="テキスト ボックス 363"/>
        <xdr:cNvSpPr txBox="1"/>
      </xdr:nvSpPr>
      <xdr:spPr>
        <a:xfrm>
          <a:off x="7594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5" name="フローチャート: 判断 364"/>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70070</xdr:rowOff>
    </xdr:from>
    <xdr:ext cx="534377" cy="259045"/>
    <xdr:sp macro="" textlink="">
      <xdr:nvSpPr>
        <xdr:cNvPr id="366" name="テキスト ボックス 365"/>
        <xdr:cNvSpPr txBox="1"/>
      </xdr:nvSpPr>
      <xdr:spPr>
        <a:xfrm>
          <a:off x="6705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56883</xdr:rowOff>
    </xdr:from>
    <xdr:to>
      <xdr:col>55</xdr:col>
      <xdr:colOff>50800</xdr:colOff>
      <xdr:row>57</xdr:row>
      <xdr:rowOff>158483</xdr:rowOff>
    </xdr:to>
    <xdr:sp macro="" textlink="">
      <xdr:nvSpPr>
        <xdr:cNvPr id="372" name="楕円 371"/>
        <xdr:cNvSpPr/>
      </xdr:nvSpPr>
      <xdr:spPr>
        <a:xfrm>
          <a:off x="10426700" y="98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35310</xdr:rowOff>
    </xdr:from>
    <xdr:ext cx="534377" cy="259045"/>
    <xdr:sp macro="" textlink="">
      <xdr:nvSpPr>
        <xdr:cNvPr id="373" name="農林水産業費該当値テキスト"/>
        <xdr:cNvSpPr txBox="1"/>
      </xdr:nvSpPr>
      <xdr:spPr>
        <a:xfrm>
          <a:off x="10528300" y="980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47384</xdr:rowOff>
    </xdr:from>
    <xdr:to>
      <xdr:col>50</xdr:col>
      <xdr:colOff>165100</xdr:colOff>
      <xdr:row>57</xdr:row>
      <xdr:rowOff>148984</xdr:rowOff>
    </xdr:to>
    <xdr:sp macro="" textlink="">
      <xdr:nvSpPr>
        <xdr:cNvPr id="374" name="楕円 373"/>
        <xdr:cNvSpPr/>
      </xdr:nvSpPr>
      <xdr:spPr>
        <a:xfrm>
          <a:off x="9588500" y="98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140111</xdr:rowOff>
    </xdr:from>
    <xdr:ext cx="534377" cy="259045"/>
    <xdr:sp macro="" textlink="">
      <xdr:nvSpPr>
        <xdr:cNvPr id="375" name="テキスト ボックス 374"/>
        <xdr:cNvSpPr txBox="1"/>
      </xdr:nvSpPr>
      <xdr:spPr>
        <a:xfrm>
          <a:off x="9372111" y="99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138405</xdr:rowOff>
    </xdr:from>
    <xdr:to>
      <xdr:col>46</xdr:col>
      <xdr:colOff>38100</xdr:colOff>
      <xdr:row>57</xdr:row>
      <xdr:rowOff>68555</xdr:rowOff>
    </xdr:to>
    <xdr:sp macro="" textlink="">
      <xdr:nvSpPr>
        <xdr:cNvPr id="376" name="楕円 375"/>
        <xdr:cNvSpPr/>
      </xdr:nvSpPr>
      <xdr:spPr>
        <a:xfrm>
          <a:off x="8699500" y="97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59682</xdr:rowOff>
    </xdr:from>
    <xdr:ext cx="534377" cy="259045"/>
    <xdr:sp macro="" textlink="">
      <xdr:nvSpPr>
        <xdr:cNvPr id="377" name="テキスト ボックス 376"/>
        <xdr:cNvSpPr txBox="1"/>
      </xdr:nvSpPr>
      <xdr:spPr>
        <a:xfrm>
          <a:off x="8483111" y="98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164402</xdr:rowOff>
    </xdr:from>
    <xdr:to>
      <xdr:col>41</xdr:col>
      <xdr:colOff>101600</xdr:colOff>
      <xdr:row>57</xdr:row>
      <xdr:rowOff>94552</xdr:rowOff>
    </xdr:to>
    <xdr:sp macro="" textlink="">
      <xdr:nvSpPr>
        <xdr:cNvPr id="378" name="楕円 377"/>
        <xdr:cNvSpPr/>
      </xdr:nvSpPr>
      <xdr:spPr>
        <a:xfrm>
          <a:off x="7810500" y="976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85679</xdr:rowOff>
    </xdr:from>
    <xdr:ext cx="534377" cy="259045"/>
    <xdr:sp macro="" textlink="">
      <xdr:nvSpPr>
        <xdr:cNvPr id="379" name="テキスト ボックス 378"/>
        <xdr:cNvSpPr txBox="1"/>
      </xdr:nvSpPr>
      <xdr:spPr>
        <a:xfrm>
          <a:off x="7594111" y="985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101727</xdr:rowOff>
    </xdr:from>
    <xdr:to>
      <xdr:col>36</xdr:col>
      <xdr:colOff>165100</xdr:colOff>
      <xdr:row>58</xdr:row>
      <xdr:rowOff>31877</xdr:rowOff>
    </xdr:to>
    <xdr:sp macro="" textlink="">
      <xdr:nvSpPr>
        <xdr:cNvPr id="380" name="楕円 379"/>
        <xdr:cNvSpPr/>
      </xdr:nvSpPr>
      <xdr:spPr>
        <a:xfrm>
          <a:off x="6921500" y="98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23004</xdr:rowOff>
    </xdr:from>
    <xdr:ext cx="534377" cy="259045"/>
    <xdr:sp macro="" textlink="">
      <xdr:nvSpPr>
        <xdr:cNvPr id="381" name="テキスト ボックス 380"/>
        <xdr:cNvSpPr txBox="1"/>
      </xdr:nvSpPr>
      <xdr:spPr>
        <a:xfrm>
          <a:off x="6705111" y="99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5" name="直線コネクタ 404"/>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6" name="商工費最小値テキスト"/>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7" name="直線コネクタ 406"/>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8" name="商工費最大値テキスト"/>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9" name="直線コネクタ 408"/>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124930</xdr:rowOff>
    </xdr:from>
    <xdr:to>
      <xdr:col>55</xdr:col>
      <xdr:colOff>0</xdr:colOff>
      <xdr:row>78</xdr:row>
      <xdr:rowOff>53772</xdr:rowOff>
    </xdr:to>
    <xdr:cxnSp macro="">
      <xdr:nvCxnSpPr>
        <xdr:cNvPr id="410" name="直線コネクタ 409"/>
        <xdr:cNvCxnSpPr/>
      </xdr:nvCxnSpPr>
      <xdr:spPr>
        <a:xfrm flipV="1">
          <a:off x="9639300" y="13326580"/>
          <a:ext cx="838200" cy="10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11" name="商工費平均値テキスト"/>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12" name="フローチャート: 判断 411"/>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156108</xdr:rowOff>
    </xdr:from>
    <xdr:to>
      <xdr:col>50</xdr:col>
      <xdr:colOff>114300</xdr:colOff>
      <xdr:row>78</xdr:row>
      <xdr:rowOff>53772</xdr:rowOff>
    </xdr:to>
    <xdr:cxnSp macro="">
      <xdr:nvCxnSpPr>
        <xdr:cNvPr id="413" name="直線コネクタ 412"/>
        <xdr:cNvCxnSpPr/>
      </xdr:nvCxnSpPr>
      <xdr:spPr>
        <a:xfrm>
          <a:off x="8750300" y="13357758"/>
          <a:ext cx="889000" cy="6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4" name="フローチャート: 判断 413"/>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87862</xdr:rowOff>
    </xdr:from>
    <xdr:ext cx="534377" cy="259045"/>
    <xdr:sp macro="" textlink="">
      <xdr:nvSpPr>
        <xdr:cNvPr id="415" name="テキスト ボックス 414"/>
        <xdr:cNvSpPr txBox="1"/>
      </xdr:nvSpPr>
      <xdr:spPr>
        <a:xfrm>
          <a:off x="9372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135992</xdr:rowOff>
    </xdr:from>
    <xdr:to>
      <xdr:col>45</xdr:col>
      <xdr:colOff>177800</xdr:colOff>
      <xdr:row>77</xdr:row>
      <xdr:rowOff>156108</xdr:rowOff>
    </xdr:to>
    <xdr:cxnSp macro="">
      <xdr:nvCxnSpPr>
        <xdr:cNvPr id="416" name="直線コネクタ 415"/>
        <xdr:cNvCxnSpPr/>
      </xdr:nvCxnSpPr>
      <xdr:spPr>
        <a:xfrm>
          <a:off x="7861300" y="1333764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7" name="フローチャート: 判断 416"/>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8" name="テキスト ボックス 417"/>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54153</xdr:rowOff>
    </xdr:from>
    <xdr:to>
      <xdr:col>41</xdr:col>
      <xdr:colOff>50800</xdr:colOff>
      <xdr:row>77</xdr:row>
      <xdr:rowOff>135992</xdr:rowOff>
    </xdr:to>
    <xdr:cxnSp macro="">
      <xdr:nvCxnSpPr>
        <xdr:cNvPr id="419" name="直線コネクタ 418"/>
        <xdr:cNvCxnSpPr/>
      </xdr:nvCxnSpPr>
      <xdr:spPr>
        <a:xfrm>
          <a:off x="6972300" y="13255803"/>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20" name="フローチャート: 判断 419"/>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21" name="テキスト ボックス 420"/>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22" name="フローチャート: 判断 421"/>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23" name="テキスト ボックス 422"/>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74130</xdr:rowOff>
    </xdr:from>
    <xdr:to>
      <xdr:col>55</xdr:col>
      <xdr:colOff>50800</xdr:colOff>
      <xdr:row>78</xdr:row>
      <xdr:rowOff>4280</xdr:rowOff>
    </xdr:to>
    <xdr:sp macro="" textlink="">
      <xdr:nvSpPr>
        <xdr:cNvPr id="429" name="楕円 428"/>
        <xdr:cNvSpPr/>
      </xdr:nvSpPr>
      <xdr:spPr>
        <a:xfrm>
          <a:off x="10426700" y="132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97007</xdr:rowOff>
    </xdr:from>
    <xdr:ext cx="534377" cy="259045"/>
    <xdr:sp macro="" textlink="">
      <xdr:nvSpPr>
        <xdr:cNvPr id="430" name="商工費該当値テキスト"/>
        <xdr:cNvSpPr txBox="1"/>
      </xdr:nvSpPr>
      <xdr:spPr>
        <a:xfrm>
          <a:off x="10528300" y="1312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2972</xdr:rowOff>
    </xdr:from>
    <xdr:to>
      <xdr:col>50</xdr:col>
      <xdr:colOff>165100</xdr:colOff>
      <xdr:row>78</xdr:row>
      <xdr:rowOff>104572</xdr:rowOff>
    </xdr:to>
    <xdr:sp macro="" textlink="">
      <xdr:nvSpPr>
        <xdr:cNvPr id="431" name="楕円 430"/>
        <xdr:cNvSpPr/>
      </xdr:nvSpPr>
      <xdr:spPr>
        <a:xfrm>
          <a:off x="9588500" y="133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95699</xdr:rowOff>
    </xdr:from>
    <xdr:ext cx="534377" cy="259045"/>
    <xdr:sp macro="" textlink="">
      <xdr:nvSpPr>
        <xdr:cNvPr id="432" name="テキスト ボックス 431"/>
        <xdr:cNvSpPr txBox="1"/>
      </xdr:nvSpPr>
      <xdr:spPr>
        <a:xfrm>
          <a:off x="9372111" y="134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105308</xdr:rowOff>
    </xdr:from>
    <xdr:to>
      <xdr:col>46</xdr:col>
      <xdr:colOff>38100</xdr:colOff>
      <xdr:row>78</xdr:row>
      <xdr:rowOff>35458</xdr:rowOff>
    </xdr:to>
    <xdr:sp macro="" textlink="">
      <xdr:nvSpPr>
        <xdr:cNvPr id="433" name="楕円 432"/>
        <xdr:cNvSpPr/>
      </xdr:nvSpPr>
      <xdr:spPr>
        <a:xfrm>
          <a:off x="8699500" y="133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51985</xdr:rowOff>
    </xdr:from>
    <xdr:ext cx="534377" cy="259045"/>
    <xdr:sp macro="" textlink="">
      <xdr:nvSpPr>
        <xdr:cNvPr id="434" name="テキスト ボックス 433"/>
        <xdr:cNvSpPr txBox="1"/>
      </xdr:nvSpPr>
      <xdr:spPr>
        <a:xfrm>
          <a:off x="8483111" y="1308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85192</xdr:rowOff>
    </xdr:from>
    <xdr:to>
      <xdr:col>41</xdr:col>
      <xdr:colOff>101600</xdr:colOff>
      <xdr:row>78</xdr:row>
      <xdr:rowOff>15342</xdr:rowOff>
    </xdr:to>
    <xdr:sp macro="" textlink="">
      <xdr:nvSpPr>
        <xdr:cNvPr id="435" name="楕円 434"/>
        <xdr:cNvSpPr/>
      </xdr:nvSpPr>
      <xdr:spPr>
        <a:xfrm>
          <a:off x="7810500" y="132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31869</xdr:rowOff>
    </xdr:from>
    <xdr:ext cx="534377" cy="259045"/>
    <xdr:sp macro="" textlink="">
      <xdr:nvSpPr>
        <xdr:cNvPr id="436" name="テキスト ボックス 435"/>
        <xdr:cNvSpPr txBox="1"/>
      </xdr:nvSpPr>
      <xdr:spPr>
        <a:xfrm>
          <a:off x="7594111" y="1306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3353</xdr:rowOff>
    </xdr:from>
    <xdr:to>
      <xdr:col>36</xdr:col>
      <xdr:colOff>165100</xdr:colOff>
      <xdr:row>77</xdr:row>
      <xdr:rowOff>104953</xdr:rowOff>
    </xdr:to>
    <xdr:sp macro="" textlink="">
      <xdr:nvSpPr>
        <xdr:cNvPr id="437" name="楕円 436"/>
        <xdr:cNvSpPr/>
      </xdr:nvSpPr>
      <xdr:spPr>
        <a:xfrm>
          <a:off x="6921500" y="132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121480</xdr:rowOff>
    </xdr:from>
    <xdr:ext cx="534377" cy="259045"/>
    <xdr:sp macro="" textlink="">
      <xdr:nvSpPr>
        <xdr:cNvPr id="438" name="テキスト ボックス 437"/>
        <xdr:cNvSpPr txBox="1"/>
      </xdr:nvSpPr>
      <xdr:spPr>
        <a:xfrm>
          <a:off x="6705111" y="129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60" name="直線コネクタ 459"/>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61" name="土木費最小値テキスト"/>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62" name="直線コネクタ 461"/>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63" name="土木費最大値テキスト"/>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4" name="直線コネクタ 463"/>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87450</xdr:rowOff>
    </xdr:from>
    <xdr:to>
      <xdr:col>55</xdr:col>
      <xdr:colOff>0</xdr:colOff>
      <xdr:row>97</xdr:row>
      <xdr:rowOff>61568</xdr:rowOff>
    </xdr:to>
    <xdr:cxnSp macro="">
      <xdr:nvCxnSpPr>
        <xdr:cNvPr id="465" name="直線コネクタ 464"/>
        <xdr:cNvCxnSpPr/>
      </xdr:nvCxnSpPr>
      <xdr:spPr>
        <a:xfrm flipV="1">
          <a:off x="9639300" y="16546650"/>
          <a:ext cx="838200" cy="1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6" name="土木費平均値テキスト"/>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7" name="フローチャート: 判断 466"/>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48634</xdr:rowOff>
    </xdr:from>
    <xdr:to>
      <xdr:col>50</xdr:col>
      <xdr:colOff>114300</xdr:colOff>
      <xdr:row>97</xdr:row>
      <xdr:rowOff>61568</xdr:rowOff>
    </xdr:to>
    <xdr:cxnSp macro="">
      <xdr:nvCxnSpPr>
        <xdr:cNvPr id="468" name="直線コネクタ 467"/>
        <xdr:cNvCxnSpPr/>
      </xdr:nvCxnSpPr>
      <xdr:spPr>
        <a:xfrm>
          <a:off x="8750300" y="16679284"/>
          <a:ext cx="889000" cy="1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9" name="フローチャート: 判断 468"/>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107805</xdr:rowOff>
    </xdr:from>
    <xdr:ext cx="534377" cy="259045"/>
    <xdr:sp macro="" textlink="">
      <xdr:nvSpPr>
        <xdr:cNvPr id="470" name="テキスト ボックス 469"/>
        <xdr:cNvSpPr txBox="1"/>
      </xdr:nvSpPr>
      <xdr:spPr>
        <a:xfrm>
          <a:off x="9372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48634</xdr:rowOff>
    </xdr:from>
    <xdr:to>
      <xdr:col>45</xdr:col>
      <xdr:colOff>177800</xdr:colOff>
      <xdr:row>97</xdr:row>
      <xdr:rowOff>101817</xdr:rowOff>
    </xdr:to>
    <xdr:cxnSp macro="">
      <xdr:nvCxnSpPr>
        <xdr:cNvPr id="471" name="直線コネクタ 470"/>
        <xdr:cNvCxnSpPr/>
      </xdr:nvCxnSpPr>
      <xdr:spPr>
        <a:xfrm flipV="1">
          <a:off x="7861300" y="16679284"/>
          <a:ext cx="889000" cy="5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72" name="フローチャート: 判断 471"/>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73" name="テキスト ボックス 472"/>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101817</xdr:rowOff>
    </xdr:from>
    <xdr:to>
      <xdr:col>41</xdr:col>
      <xdr:colOff>50800</xdr:colOff>
      <xdr:row>97</xdr:row>
      <xdr:rowOff>121399</xdr:rowOff>
    </xdr:to>
    <xdr:cxnSp macro="">
      <xdr:nvCxnSpPr>
        <xdr:cNvPr id="474" name="直線コネクタ 473"/>
        <xdr:cNvCxnSpPr/>
      </xdr:nvCxnSpPr>
      <xdr:spPr>
        <a:xfrm flipV="1">
          <a:off x="6972300" y="16732467"/>
          <a:ext cx="889000" cy="1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5" name="フローチャート: 判断 474"/>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137175</xdr:rowOff>
    </xdr:from>
    <xdr:ext cx="534377" cy="259045"/>
    <xdr:sp macro="" textlink="">
      <xdr:nvSpPr>
        <xdr:cNvPr id="476" name="テキスト ボックス 475"/>
        <xdr:cNvSpPr txBox="1"/>
      </xdr:nvSpPr>
      <xdr:spPr>
        <a:xfrm>
          <a:off x="7594111" y="1642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7" name="フローチャート: 判断 476"/>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125189</xdr:rowOff>
    </xdr:from>
    <xdr:ext cx="534377" cy="259045"/>
    <xdr:sp macro="" textlink="">
      <xdr:nvSpPr>
        <xdr:cNvPr id="478" name="テキスト ボックス 477"/>
        <xdr:cNvSpPr txBox="1"/>
      </xdr:nvSpPr>
      <xdr:spPr>
        <a:xfrm>
          <a:off x="6705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36650</xdr:rowOff>
    </xdr:from>
    <xdr:to>
      <xdr:col>55</xdr:col>
      <xdr:colOff>50800</xdr:colOff>
      <xdr:row>96</xdr:row>
      <xdr:rowOff>138250</xdr:rowOff>
    </xdr:to>
    <xdr:sp macro="" textlink="">
      <xdr:nvSpPr>
        <xdr:cNvPr id="484" name="楕円 483"/>
        <xdr:cNvSpPr/>
      </xdr:nvSpPr>
      <xdr:spPr>
        <a:xfrm>
          <a:off x="10426700" y="164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59527</xdr:rowOff>
    </xdr:from>
    <xdr:ext cx="534377" cy="259045"/>
    <xdr:sp macro="" textlink="">
      <xdr:nvSpPr>
        <xdr:cNvPr id="485" name="土木費該当値テキスト"/>
        <xdr:cNvSpPr txBox="1"/>
      </xdr:nvSpPr>
      <xdr:spPr>
        <a:xfrm>
          <a:off x="10528300" y="1634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10768</xdr:rowOff>
    </xdr:from>
    <xdr:to>
      <xdr:col>50</xdr:col>
      <xdr:colOff>165100</xdr:colOff>
      <xdr:row>97</xdr:row>
      <xdr:rowOff>112368</xdr:rowOff>
    </xdr:to>
    <xdr:sp macro="" textlink="">
      <xdr:nvSpPr>
        <xdr:cNvPr id="486" name="楕円 485"/>
        <xdr:cNvSpPr/>
      </xdr:nvSpPr>
      <xdr:spPr>
        <a:xfrm>
          <a:off x="9588500" y="166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103495</xdr:rowOff>
    </xdr:from>
    <xdr:ext cx="534377" cy="259045"/>
    <xdr:sp macro="" textlink="">
      <xdr:nvSpPr>
        <xdr:cNvPr id="487" name="テキスト ボックス 486"/>
        <xdr:cNvSpPr txBox="1"/>
      </xdr:nvSpPr>
      <xdr:spPr>
        <a:xfrm>
          <a:off x="9372111" y="167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169284</xdr:rowOff>
    </xdr:from>
    <xdr:to>
      <xdr:col>46</xdr:col>
      <xdr:colOff>38100</xdr:colOff>
      <xdr:row>97</xdr:row>
      <xdr:rowOff>99434</xdr:rowOff>
    </xdr:to>
    <xdr:sp macro="" textlink="">
      <xdr:nvSpPr>
        <xdr:cNvPr id="488" name="楕円 487"/>
        <xdr:cNvSpPr/>
      </xdr:nvSpPr>
      <xdr:spPr>
        <a:xfrm>
          <a:off x="8699500" y="166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115961</xdr:rowOff>
    </xdr:from>
    <xdr:ext cx="534377" cy="259045"/>
    <xdr:sp macro="" textlink="">
      <xdr:nvSpPr>
        <xdr:cNvPr id="489" name="テキスト ボックス 488"/>
        <xdr:cNvSpPr txBox="1"/>
      </xdr:nvSpPr>
      <xdr:spPr>
        <a:xfrm>
          <a:off x="8483111" y="1640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51017</xdr:rowOff>
    </xdr:from>
    <xdr:to>
      <xdr:col>41</xdr:col>
      <xdr:colOff>101600</xdr:colOff>
      <xdr:row>97</xdr:row>
      <xdr:rowOff>152617</xdr:rowOff>
    </xdr:to>
    <xdr:sp macro="" textlink="">
      <xdr:nvSpPr>
        <xdr:cNvPr id="490" name="楕円 489"/>
        <xdr:cNvSpPr/>
      </xdr:nvSpPr>
      <xdr:spPr>
        <a:xfrm>
          <a:off x="7810500" y="166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143744</xdr:rowOff>
    </xdr:from>
    <xdr:ext cx="534377" cy="259045"/>
    <xdr:sp macro="" textlink="">
      <xdr:nvSpPr>
        <xdr:cNvPr id="491" name="テキスト ボックス 490"/>
        <xdr:cNvSpPr txBox="1"/>
      </xdr:nvSpPr>
      <xdr:spPr>
        <a:xfrm>
          <a:off x="7594111" y="167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70599</xdr:rowOff>
    </xdr:from>
    <xdr:to>
      <xdr:col>36</xdr:col>
      <xdr:colOff>165100</xdr:colOff>
      <xdr:row>98</xdr:row>
      <xdr:rowOff>749</xdr:rowOff>
    </xdr:to>
    <xdr:sp macro="" textlink="">
      <xdr:nvSpPr>
        <xdr:cNvPr id="492" name="楕円 491"/>
        <xdr:cNvSpPr/>
      </xdr:nvSpPr>
      <xdr:spPr>
        <a:xfrm>
          <a:off x="6921500" y="167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163326</xdr:rowOff>
    </xdr:from>
    <xdr:ext cx="534377" cy="259045"/>
    <xdr:sp macro="" textlink="">
      <xdr:nvSpPr>
        <xdr:cNvPr id="493" name="テキスト ボックス 492"/>
        <xdr:cNvSpPr txBox="1"/>
      </xdr:nvSpPr>
      <xdr:spPr>
        <a:xfrm>
          <a:off x="6705111" y="1679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9" name="直線コネクタ 518"/>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20" name="消防費最小値テキスト"/>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21" name="直線コネクタ 520"/>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22" name="消防費最大値テキスト"/>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23" name="直線コネクタ 522"/>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7417</xdr:rowOff>
    </xdr:from>
    <xdr:to>
      <xdr:col>85</xdr:col>
      <xdr:colOff>127000</xdr:colOff>
      <xdr:row>37</xdr:row>
      <xdr:rowOff>103821</xdr:rowOff>
    </xdr:to>
    <xdr:cxnSp macro="">
      <xdr:nvCxnSpPr>
        <xdr:cNvPr id="524" name="直線コネクタ 523"/>
        <xdr:cNvCxnSpPr/>
      </xdr:nvCxnSpPr>
      <xdr:spPr>
        <a:xfrm flipV="1">
          <a:off x="15481300" y="6179617"/>
          <a:ext cx="838200" cy="2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65945</xdr:rowOff>
    </xdr:from>
    <xdr:ext cx="534377" cy="259045"/>
    <xdr:sp macro="" textlink="">
      <xdr:nvSpPr>
        <xdr:cNvPr id="525" name="消防費平均値テキスト"/>
        <xdr:cNvSpPr txBox="1"/>
      </xdr:nvSpPr>
      <xdr:spPr>
        <a:xfrm>
          <a:off x="16370300" y="6409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6" name="フローチャート: 判断 525"/>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103821</xdr:rowOff>
    </xdr:from>
    <xdr:to>
      <xdr:col>81</xdr:col>
      <xdr:colOff>50800</xdr:colOff>
      <xdr:row>38</xdr:row>
      <xdr:rowOff>20665</xdr:rowOff>
    </xdr:to>
    <xdr:cxnSp macro="">
      <xdr:nvCxnSpPr>
        <xdr:cNvPr id="527" name="直線コネクタ 526"/>
        <xdr:cNvCxnSpPr/>
      </xdr:nvCxnSpPr>
      <xdr:spPr>
        <a:xfrm flipV="1">
          <a:off x="14592300" y="6447471"/>
          <a:ext cx="889000" cy="8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8" name="フローチャート: 判断 527"/>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2612</xdr:rowOff>
    </xdr:from>
    <xdr:ext cx="534377" cy="259045"/>
    <xdr:sp macro="" textlink="">
      <xdr:nvSpPr>
        <xdr:cNvPr id="529" name="テキスト ボックス 528"/>
        <xdr:cNvSpPr txBox="1"/>
      </xdr:nvSpPr>
      <xdr:spPr>
        <a:xfrm>
          <a:off x="15214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2703</xdr:rowOff>
    </xdr:from>
    <xdr:to>
      <xdr:col>76</xdr:col>
      <xdr:colOff>114300</xdr:colOff>
      <xdr:row>38</xdr:row>
      <xdr:rowOff>20665</xdr:rowOff>
    </xdr:to>
    <xdr:cxnSp macro="">
      <xdr:nvCxnSpPr>
        <xdr:cNvPr id="530" name="直線コネクタ 529"/>
        <xdr:cNvCxnSpPr/>
      </xdr:nvCxnSpPr>
      <xdr:spPr>
        <a:xfrm>
          <a:off x="13703300" y="6517803"/>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31" name="フローチャート: 判断 530"/>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60342</xdr:rowOff>
    </xdr:from>
    <xdr:ext cx="534377" cy="259045"/>
    <xdr:sp macro="" textlink="">
      <xdr:nvSpPr>
        <xdr:cNvPr id="532" name="テキスト ボックス 531"/>
        <xdr:cNvSpPr txBox="1"/>
      </xdr:nvSpPr>
      <xdr:spPr>
        <a:xfrm>
          <a:off x="14325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114684</xdr:rowOff>
    </xdr:from>
    <xdr:to>
      <xdr:col>71</xdr:col>
      <xdr:colOff>177800</xdr:colOff>
      <xdr:row>38</xdr:row>
      <xdr:rowOff>2703</xdr:rowOff>
    </xdr:to>
    <xdr:cxnSp macro="">
      <xdr:nvCxnSpPr>
        <xdr:cNvPr id="533" name="直線コネクタ 532"/>
        <xdr:cNvCxnSpPr/>
      </xdr:nvCxnSpPr>
      <xdr:spPr>
        <a:xfrm>
          <a:off x="12814300" y="6458334"/>
          <a:ext cx="889000" cy="59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4" name="フローチャート: 判断 533"/>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64054</xdr:rowOff>
    </xdr:from>
    <xdr:ext cx="534377" cy="259045"/>
    <xdr:sp macro="" textlink="">
      <xdr:nvSpPr>
        <xdr:cNvPr id="535" name="テキスト ボックス 534"/>
        <xdr:cNvSpPr txBox="1"/>
      </xdr:nvSpPr>
      <xdr:spPr>
        <a:xfrm>
          <a:off x="13436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6" name="フローチャート: 判断 535"/>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11004</xdr:rowOff>
    </xdr:from>
    <xdr:ext cx="534377" cy="259045"/>
    <xdr:sp macro="" textlink="">
      <xdr:nvSpPr>
        <xdr:cNvPr id="537" name="テキスト ボックス 536"/>
        <xdr:cNvSpPr txBox="1"/>
      </xdr:nvSpPr>
      <xdr:spPr>
        <a:xfrm>
          <a:off x="12547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128067</xdr:rowOff>
    </xdr:from>
    <xdr:to>
      <xdr:col>85</xdr:col>
      <xdr:colOff>177800</xdr:colOff>
      <xdr:row>36</xdr:row>
      <xdr:rowOff>58217</xdr:rowOff>
    </xdr:to>
    <xdr:sp macro="" textlink="">
      <xdr:nvSpPr>
        <xdr:cNvPr id="543" name="楕円 542"/>
        <xdr:cNvSpPr/>
      </xdr:nvSpPr>
      <xdr:spPr>
        <a:xfrm>
          <a:off x="16268700" y="612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150944</xdr:rowOff>
    </xdr:from>
    <xdr:ext cx="534377" cy="259045"/>
    <xdr:sp macro="" textlink="">
      <xdr:nvSpPr>
        <xdr:cNvPr id="544" name="消防費該当値テキスト"/>
        <xdr:cNvSpPr txBox="1"/>
      </xdr:nvSpPr>
      <xdr:spPr>
        <a:xfrm>
          <a:off x="16370300" y="598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53021</xdr:rowOff>
    </xdr:from>
    <xdr:to>
      <xdr:col>81</xdr:col>
      <xdr:colOff>101600</xdr:colOff>
      <xdr:row>37</xdr:row>
      <xdr:rowOff>154621</xdr:rowOff>
    </xdr:to>
    <xdr:sp macro="" textlink="">
      <xdr:nvSpPr>
        <xdr:cNvPr id="545" name="楕円 544"/>
        <xdr:cNvSpPr/>
      </xdr:nvSpPr>
      <xdr:spPr>
        <a:xfrm>
          <a:off x="15430500" y="63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171148</xdr:rowOff>
    </xdr:from>
    <xdr:ext cx="534377" cy="259045"/>
    <xdr:sp macro="" textlink="">
      <xdr:nvSpPr>
        <xdr:cNvPr id="546" name="テキスト ボックス 545"/>
        <xdr:cNvSpPr txBox="1"/>
      </xdr:nvSpPr>
      <xdr:spPr>
        <a:xfrm>
          <a:off x="15214111" y="61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141315</xdr:rowOff>
    </xdr:from>
    <xdr:to>
      <xdr:col>76</xdr:col>
      <xdr:colOff>165100</xdr:colOff>
      <xdr:row>38</xdr:row>
      <xdr:rowOff>71465</xdr:rowOff>
    </xdr:to>
    <xdr:sp macro="" textlink="">
      <xdr:nvSpPr>
        <xdr:cNvPr id="547" name="楕円 546"/>
        <xdr:cNvSpPr/>
      </xdr:nvSpPr>
      <xdr:spPr>
        <a:xfrm>
          <a:off x="14541500" y="648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62592</xdr:rowOff>
    </xdr:from>
    <xdr:ext cx="534377" cy="259045"/>
    <xdr:sp macro="" textlink="">
      <xdr:nvSpPr>
        <xdr:cNvPr id="548" name="テキスト ボックス 547"/>
        <xdr:cNvSpPr txBox="1"/>
      </xdr:nvSpPr>
      <xdr:spPr>
        <a:xfrm>
          <a:off x="14325111" y="657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123353</xdr:rowOff>
    </xdr:from>
    <xdr:to>
      <xdr:col>72</xdr:col>
      <xdr:colOff>38100</xdr:colOff>
      <xdr:row>38</xdr:row>
      <xdr:rowOff>53504</xdr:rowOff>
    </xdr:to>
    <xdr:sp macro="" textlink="">
      <xdr:nvSpPr>
        <xdr:cNvPr id="549" name="楕円 548"/>
        <xdr:cNvSpPr/>
      </xdr:nvSpPr>
      <xdr:spPr>
        <a:xfrm>
          <a:off x="13652500" y="64670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44630</xdr:rowOff>
    </xdr:from>
    <xdr:ext cx="534377" cy="259045"/>
    <xdr:sp macro="" textlink="">
      <xdr:nvSpPr>
        <xdr:cNvPr id="550" name="テキスト ボックス 549"/>
        <xdr:cNvSpPr txBox="1"/>
      </xdr:nvSpPr>
      <xdr:spPr>
        <a:xfrm>
          <a:off x="13436111" y="655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63884</xdr:rowOff>
    </xdr:from>
    <xdr:to>
      <xdr:col>67</xdr:col>
      <xdr:colOff>101600</xdr:colOff>
      <xdr:row>37</xdr:row>
      <xdr:rowOff>165484</xdr:rowOff>
    </xdr:to>
    <xdr:sp macro="" textlink="">
      <xdr:nvSpPr>
        <xdr:cNvPr id="551" name="楕円 550"/>
        <xdr:cNvSpPr/>
      </xdr:nvSpPr>
      <xdr:spPr>
        <a:xfrm>
          <a:off x="12763500" y="640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10561</xdr:rowOff>
    </xdr:from>
    <xdr:ext cx="534377" cy="259045"/>
    <xdr:sp macro="" textlink="">
      <xdr:nvSpPr>
        <xdr:cNvPr id="552" name="テキスト ボックス 551"/>
        <xdr:cNvSpPr txBox="1"/>
      </xdr:nvSpPr>
      <xdr:spPr>
        <a:xfrm>
          <a:off x="12547111" y="618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4" name="テキスト ボックス 56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6" name="テキスト ボックス 56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8" name="テキスト ボックス 56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6" name="直線コネクタ 575"/>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7" name="教育費最小値テキスト"/>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8" name="直線コネクタ 577"/>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9" name="教育費最大値テキスト"/>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80" name="直線コネクタ 579"/>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66846</xdr:rowOff>
    </xdr:from>
    <xdr:to>
      <xdr:col>85</xdr:col>
      <xdr:colOff>127000</xdr:colOff>
      <xdr:row>57</xdr:row>
      <xdr:rowOff>110793</xdr:rowOff>
    </xdr:to>
    <xdr:cxnSp macro="">
      <xdr:nvCxnSpPr>
        <xdr:cNvPr id="581" name="直線コネクタ 580"/>
        <xdr:cNvCxnSpPr/>
      </xdr:nvCxnSpPr>
      <xdr:spPr>
        <a:xfrm>
          <a:off x="15481300" y="9839496"/>
          <a:ext cx="838200" cy="4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82" name="教育費平均値テキスト"/>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83" name="フローチャート: 判断 582"/>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66846</xdr:rowOff>
    </xdr:from>
    <xdr:to>
      <xdr:col>81</xdr:col>
      <xdr:colOff>50800</xdr:colOff>
      <xdr:row>57</xdr:row>
      <xdr:rowOff>156784</xdr:rowOff>
    </xdr:to>
    <xdr:cxnSp macro="">
      <xdr:nvCxnSpPr>
        <xdr:cNvPr id="584" name="直線コネクタ 583"/>
        <xdr:cNvCxnSpPr/>
      </xdr:nvCxnSpPr>
      <xdr:spPr>
        <a:xfrm flipV="1">
          <a:off x="14592300" y="9839496"/>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5" name="フローチャート: 判断 584"/>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6" name="テキスト ボックス 585"/>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156784</xdr:rowOff>
    </xdr:from>
    <xdr:to>
      <xdr:col>76</xdr:col>
      <xdr:colOff>114300</xdr:colOff>
      <xdr:row>57</xdr:row>
      <xdr:rowOff>162267</xdr:rowOff>
    </xdr:to>
    <xdr:cxnSp macro="">
      <xdr:nvCxnSpPr>
        <xdr:cNvPr id="587" name="直線コネクタ 586"/>
        <xdr:cNvCxnSpPr/>
      </xdr:nvCxnSpPr>
      <xdr:spPr>
        <a:xfrm flipV="1">
          <a:off x="13703300" y="9929434"/>
          <a:ext cx="889000" cy="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8" name="フローチャート: 判断 587"/>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47643</xdr:rowOff>
    </xdr:from>
    <xdr:ext cx="534377" cy="259045"/>
    <xdr:sp macro="" textlink="">
      <xdr:nvSpPr>
        <xdr:cNvPr id="589" name="テキスト ボックス 588"/>
        <xdr:cNvSpPr txBox="1"/>
      </xdr:nvSpPr>
      <xdr:spPr>
        <a:xfrm>
          <a:off x="14325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162267</xdr:rowOff>
    </xdr:from>
    <xdr:to>
      <xdr:col>71</xdr:col>
      <xdr:colOff>177800</xdr:colOff>
      <xdr:row>57</xdr:row>
      <xdr:rowOff>164141</xdr:rowOff>
    </xdr:to>
    <xdr:cxnSp macro="">
      <xdr:nvCxnSpPr>
        <xdr:cNvPr id="590" name="直線コネクタ 589"/>
        <xdr:cNvCxnSpPr/>
      </xdr:nvCxnSpPr>
      <xdr:spPr>
        <a:xfrm flipV="1">
          <a:off x="12814300" y="9934917"/>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91" name="フローチャート: 判断 590"/>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53976</xdr:rowOff>
    </xdr:from>
    <xdr:ext cx="534377" cy="259045"/>
    <xdr:sp macro="" textlink="">
      <xdr:nvSpPr>
        <xdr:cNvPr id="592" name="テキスト ボックス 591"/>
        <xdr:cNvSpPr txBox="1"/>
      </xdr:nvSpPr>
      <xdr:spPr>
        <a:xfrm>
          <a:off x="13436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93" name="フローチャート: 判断 592"/>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58769</xdr:rowOff>
    </xdr:from>
    <xdr:ext cx="534377" cy="259045"/>
    <xdr:sp macro="" textlink="">
      <xdr:nvSpPr>
        <xdr:cNvPr id="594" name="テキスト ボックス 593"/>
        <xdr:cNvSpPr txBox="1"/>
      </xdr:nvSpPr>
      <xdr:spPr>
        <a:xfrm>
          <a:off x="12547111" y="96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59993</xdr:rowOff>
    </xdr:from>
    <xdr:to>
      <xdr:col>85</xdr:col>
      <xdr:colOff>177800</xdr:colOff>
      <xdr:row>57</xdr:row>
      <xdr:rowOff>161593</xdr:rowOff>
    </xdr:to>
    <xdr:sp macro="" textlink="">
      <xdr:nvSpPr>
        <xdr:cNvPr id="600" name="楕円 599"/>
        <xdr:cNvSpPr/>
      </xdr:nvSpPr>
      <xdr:spPr>
        <a:xfrm>
          <a:off x="16268700" y="98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38420</xdr:rowOff>
    </xdr:from>
    <xdr:ext cx="534377" cy="259045"/>
    <xdr:sp macro="" textlink="">
      <xdr:nvSpPr>
        <xdr:cNvPr id="601" name="教育費該当値テキスト"/>
        <xdr:cNvSpPr txBox="1"/>
      </xdr:nvSpPr>
      <xdr:spPr>
        <a:xfrm>
          <a:off x="16370300" y="981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16046</xdr:rowOff>
    </xdr:from>
    <xdr:to>
      <xdr:col>81</xdr:col>
      <xdr:colOff>101600</xdr:colOff>
      <xdr:row>57</xdr:row>
      <xdr:rowOff>117646</xdr:rowOff>
    </xdr:to>
    <xdr:sp macro="" textlink="">
      <xdr:nvSpPr>
        <xdr:cNvPr id="602" name="楕円 601"/>
        <xdr:cNvSpPr/>
      </xdr:nvSpPr>
      <xdr:spPr>
        <a:xfrm>
          <a:off x="15430500" y="97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134173</xdr:rowOff>
    </xdr:from>
    <xdr:ext cx="534377" cy="259045"/>
    <xdr:sp macro="" textlink="">
      <xdr:nvSpPr>
        <xdr:cNvPr id="603" name="テキスト ボックス 602"/>
        <xdr:cNvSpPr txBox="1"/>
      </xdr:nvSpPr>
      <xdr:spPr>
        <a:xfrm>
          <a:off x="15214111" y="95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105984</xdr:rowOff>
    </xdr:from>
    <xdr:to>
      <xdr:col>76</xdr:col>
      <xdr:colOff>165100</xdr:colOff>
      <xdr:row>58</xdr:row>
      <xdr:rowOff>36134</xdr:rowOff>
    </xdr:to>
    <xdr:sp macro="" textlink="">
      <xdr:nvSpPr>
        <xdr:cNvPr id="604" name="楕円 603"/>
        <xdr:cNvSpPr/>
      </xdr:nvSpPr>
      <xdr:spPr>
        <a:xfrm>
          <a:off x="14541500" y="98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27261</xdr:rowOff>
    </xdr:from>
    <xdr:ext cx="534377" cy="259045"/>
    <xdr:sp macro="" textlink="">
      <xdr:nvSpPr>
        <xdr:cNvPr id="605" name="テキスト ボックス 604"/>
        <xdr:cNvSpPr txBox="1"/>
      </xdr:nvSpPr>
      <xdr:spPr>
        <a:xfrm>
          <a:off x="14325111" y="997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111467</xdr:rowOff>
    </xdr:from>
    <xdr:to>
      <xdr:col>72</xdr:col>
      <xdr:colOff>38100</xdr:colOff>
      <xdr:row>58</xdr:row>
      <xdr:rowOff>41617</xdr:rowOff>
    </xdr:to>
    <xdr:sp macro="" textlink="">
      <xdr:nvSpPr>
        <xdr:cNvPr id="606" name="楕円 605"/>
        <xdr:cNvSpPr/>
      </xdr:nvSpPr>
      <xdr:spPr>
        <a:xfrm>
          <a:off x="13652500" y="988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32744</xdr:rowOff>
    </xdr:from>
    <xdr:ext cx="534377" cy="259045"/>
    <xdr:sp macro="" textlink="">
      <xdr:nvSpPr>
        <xdr:cNvPr id="607" name="テキスト ボックス 606"/>
        <xdr:cNvSpPr txBox="1"/>
      </xdr:nvSpPr>
      <xdr:spPr>
        <a:xfrm>
          <a:off x="13436111" y="99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113341</xdr:rowOff>
    </xdr:from>
    <xdr:to>
      <xdr:col>67</xdr:col>
      <xdr:colOff>101600</xdr:colOff>
      <xdr:row>58</xdr:row>
      <xdr:rowOff>43491</xdr:rowOff>
    </xdr:to>
    <xdr:sp macro="" textlink="">
      <xdr:nvSpPr>
        <xdr:cNvPr id="608" name="楕円 607"/>
        <xdr:cNvSpPr/>
      </xdr:nvSpPr>
      <xdr:spPr>
        <a:xfrm>
          <a:off x="12763500" y="98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34618</xdr:rowOff>
    </xdr:from>
    <xdr:ext cx="534377" cy="259045"/>
    <xdr:sp macro="" textlink="">
      <xdr:nvSpPr>
        <xdr:cNvPr id="609" name="テキスト ボックス 608"/>
        <xdr:cNvSpPr txBox="1"/>
      </xdr:nvSpPr>
      <xdr:spPr>
        <a:xfrm>
          <a:off x="12547111" y="99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33" name="直線コネクタ 632"/>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6" name="災害復旧費最大値テキスト"/>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7" name="直線コネクタ 636"/>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157468</xdr:rowOff>
    </xdr:from>
    <xdr:to>
      <xdr:col>85</xdr:col>
      <xdr:colOff>127000</xdr:colOff>
      <xdr:row>78</xdr:row>
      <xdr:rowOff>168300</xdr:rowOff>
    </xdr:to>
    <xdr:cxnSp macro="">
      <xdr:nvCxnSpPr>
        <xdr:cNvPr id="638" name="直線コネクタ 637"/>
        <xdr:cNvCxnSpPr/>
      </xdr:nvCxnSpPr>
      <xdr:spPr>
        <a:xfrm>
          <a:off x="15481300" y="13530568"/>
          <a:ext cx="8382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9" name="災害復旧費平均値テキスト"/>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40" name="フローチャート: 判断 639"/>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157468</xdr:rowOff>
    </xdr:from>
    <xdr:to>
      <xdr:col>81</xdr:col>
      <xdr:colOff>50800</xdr:colOff>
      <xdr:row>79</xdr:row>
      <xdr:rowOff>7925</xdr:rowOff>
    </xdr:to>
    <xdr:cxnSp macro="">
      <xdr:nvCxnSpPr>
        <xdr:cNvPr id="641" name="直線コネクタ 640"/>
        <xdr:cNvCxnSpPr/>
      </xdr:nvCxnSpPr>
      <xdr:spPr>
        <a:xfrm flipV="1">
          <a:off x="14592300" y="13530568"/>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42" name="フローチャート: 判断 641"/>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52188</xdr:rowOff>
    </xdr:from>
    <xdr:ext cx="469744" cy="259045"/>
    <xdr:sp macro="" textlink="">
      <xdr:nvSpPr>
        <xdr:cNvPr id="643" name="テキスト ボックス 642"/>
        <xdr:cNvSpPr txBox="1"/>
      </xdr:nvSpPr>
      <xdr:spPr>
        <a:xfrm>
          <a:off x="15246428" y="1325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7925</xdr:rowOff>
    </xdr:from>
    <xdr:to>
      <xdr:col>76</xdr:col>
      <xdr:colOff>114300</xdr:colOff>
      <xdr:row>79</xdr:row>
      <xdr:rowOff>10897</xdr:rowOff>
    </xdr:to>
    <xdr:cxnSp macro="">
      <xdr:nvCxnSpPr>
        <xdr:cNvPr id="644" name="直線コネクタ 643"/>
        <xdr:cNvCxnSpPr/>
      </xdr:nvCxnSpPr>
      <xdr:spPr>
        <a:xfrm flipV="1">
          <a:off x="13703300" y="1355247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5" name="フローチャート: 判断 644"/>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66819</xdr:rowOff>
    </xdr:from>
    <xdr:ext cx="469744" cy="259045"/>
    <xdr:sp macro="" textlink="">
      <xdr:nvSpPr>
        <xdr:cNvPr id="646" name="テキスト ボックス 645"/>
        <xdr:cNvSpPr txBox="1"/>
      </xdr:nvSpPr>
      <xdr:spPr>
        <a:xfrm>
          <a:off x="14357428" y="1361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10897</xdr:rowOff>
    </xdr:from>
    <xdr:to>
      <xdr:col>71</xdr:col>
      <xdr:colOff>177800</xdr:colOff>
      <xdr:row>79</xdr:row>
      <xdr:rowOff>12230</xdr:rowOff>
    </xdr:to>
    <xdr:cxnSp macro="">
      <xdr:nvCxnSpPr>
        <xdr:cNvPr id="647" name="直線コネクタ 646"/>
        <xdr:cNvCxnSpPr/>
      </xdr:nvCxnSpPr>
      <xdr:spPr>
        <a:xfrm flipV="1">
          <a:off x="12814300" y="1355544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8" name="フローチャート: 判断 647"/>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9" name="テキスト ボックス 648"/>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50" name="フローチャート: 判断 649"/>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65688</xdr:rowOff>
    </xdr:from>
    <xdr:ext cx="469744" cy="259045"/>
    <xdr:sp macro="" textlink="">
      <xdr:nvSpPr>
        <xdr:cNvPr id="651" name="テキスト ボックス 650"/>
        <xdr:cNvSpPr txBox="1"/>
      </xdr:nvSpPr>
      <xdr:spPr>
        <a:xfrm>
          <a:off x="12579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117500</xdr:rowOff>
    </xdr:from>
    <xdr:to>
      <xdr:col>85</xdr:col>
      <xdr:colOff>177800</xdr:colOff>
      <xdr:row>79</xdr:row>
      <xdr:rowOff>47650</xdr:rowOff>
    </xdr:to>
    <xdr:sp macro="" textlink="">
      <xdr:nvSpPr>
        <xdr:cNvPr id="657" name="楕円 656"/>
        <xdr:cNvSpPr/>
      </xdr:nvSpPr>
      <xdr:spPr>
        <a:xfrm>
          <a:off x="16268700" y="134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60519</xdr:rowOff>
    </xdr:from>
    <xdr:ext cx="469744" cy="259045"/>
    <xdr:sp macro="" textlink="">
      <xdr:nvSpPr>
        <xdr:cNvPr id="658" name="災害復旧費該当値テキスト"/>
        <xdr:cNvSpPr txBox="1"/>
      </xdr:nvSpPr>
      <xdr:spPr>
        <a:xfrm>
          <a:off x="16370300" y="134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106668</xdr:rowOff>
    </xdr:from>
    <xdr:to>
      <xdr:col>81</xdr:col>
      <xdr:colOff>101600</xdr:colOff>
      <xdr:row>79</xdr:row>
      <xdr:rowOff>36818</xdr:rowOff>
    </xdr:to>
    <xdr:sp macro="" textlink="">
      <xdr:nvSpPr>
        <xdr:cNvPr id="659" name="楕円 658"/>
        <xdr:cNvSpPr/>
      </xdr:nvSpPr>
      <xdr:spPr>
        <a:xfrm>
          <a:off x="15430500" y="134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27945</xdr:rowOff>
    </xdr:from>
    <xdr:ext cx="469744" cy="259045"/>
    <xdr:sp macro="" textlink="">
      <xdr:nvSpPr>
        <xdr:cNvPr id="660" name="テキスト ボックス 659"/>
        <xdr:cNvSpPr txBox="1"/>
      </xdr:nvSpPr>
      <xdr:spPr>
        <a:xfrm>
          <a:off x="15246428" y="135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128575</xdr:rowOff>
    </xdr:from>
    <xdr:to>
      <xdr:col>76</xdr:col>
      <xdr:colOff>165100</xdr:colOff>
      <xdr:row>79</xdr:row>
      <xdr:rowOff>58725</xdr:rowOff>
    </xdr:to>
    <xdr:sp macro="" textlink="">
      <xdr:nvSpPr>
        <xdr:cNvPr id="661" name="楕円 660"/>
        <xdr:cNvSpPr/>
      </xdr:nvSpPr>
      <xdr:spPr>
        <a:xfrm>
          <a:off x="14541500" y="1350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75252</xdr:rowOff>
    </xdr:from>
    <xdr:ext cx="469744" cy="259045"/>
    <xdr:sp macro="" textlink="">
      <xdr:nvSpPr>
        <xdr:cNvPr id="662" name="テキスト ボックス 661"/>
        <xdr:cNvSpPr txBox="1"/>
      </xdr:nvSpPr>
      <xdr:spPr>
        <a:xfrm>
          <a:off x="14357428" y="132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131547</xdr:rowOff>
    </xdr:from>
    <xdr:to>
      <xdr:col>72</xdr:col>
      <xdr:colOff>38100</xdr:colOff>
      <xdr:row>79</xdr:row>
      <xdr:rowOff>61697</xdr:rowOff>
    </xdr:to>
    <xdr:sp macro="" textlink="">
      <xdr:nvSpPr>
        <xdr:cNvPr id="663" name="楕円 662"/>
        <xdr:cNvSpPr/>
      </xdr:nvSpPr>
      <xdr:spPr>
        <a:xfrm>
          <a:off x="13652500" y="135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52824</xdr:rowOff>
    </xdr:from>
    <xdr:ext cx="469744" cy="259045"/>
    <xdr:sp macro="" textlink="">
      <xdr:nvSpPr>
        <xdr:cNvPr id="664" name="テキスト ボックス 663"/>
        <xdr:cNvSpPr txBox="1"/>
      </xdr:nvSpPr>
      <xdr:spPr>
        <a:xfrm>
          <a:off x="13468428" y="135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132880</xdr:rowOff>
    </xdr:from>
    <xdr:to>
      <xdr:col>67</xdr:col>
      <xdr:colOff>101600</xdr:colOff>
      <xdr:row>79</xdr:row>
      <xdr:rowOff>63030</xdr:rowOff>
    </xdr:to>
    <xdr:sp macro="" textlink="">
      <xdr:nvSpPr>
        <xdr:cNvPr id="665" name="楕円 664"/>
        <xdr:cNvSpPr/>
      </xdr:nvSpPr>
      <xdr:spPr>
        <a:xfrm>
          <a:off x="12763500" y="135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79557</xdr:rowOff>
    </xdr:from>
    <xdr:ext cx="469744" cy="259045"/>
    <xdr:sp macro="" textlink="">
      <xdr:nvSpPr>
        <xdr:cNvPr id="666" name="テキスト ボックス 665"/>
        <xdr:cNvSpPr txBox="1"/>
      </xdr:nvSpPr>
      <xdr:spPr>
        <a:xfrm>
          <a:off x="12579428" y="132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90" name="直線コネクタ 689"/>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91" name="公債費最小値テキスト"/>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92" name="直線コネクタ 691"/>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93" name="公債費最大値テキスト"/>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4" name="直線コネクタ 693"/>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75158</xdr:rowOff>
    </xdr:from>
    <xdr:to>
      <xdr:col>85</xdr:col>
      <xdr:colOff>127000</xdr:colOff>
      <xdr:row>96</xdr:row>
      <xdr:rowOff>98513</xdr:rowOff>
    </xdr:to>
    <xdr:cxnSp macro="">
      <xdr:nvCxnSpPr>
        <xdr:cNvPr id="695" name="直線コネクタ 694"/>
        <xdr:cNvCxnSpPr/>
      </xdr:nvCxnSpPr>
      <xdr:spPr>
        <a:xfrm flipV="1">
          <a:off x="15481300" y="16534358"/>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6" name="公債費平均値テキスト"/>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7" name="フローチャート: 判断 696"/>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98513</xdr:rowOff>
    </xdr:from>
    <xdr:to>
      <xdr:col>81</xdr:col>
      <xdr:colOff>50800</xdr:colOff>
      <xdr:row>96</xdr:row>
      <xdr:rowOff>142367</xdr:rowOff>
    </xdr:to>
    <xdr:cxnSp macro="">
      <xdr:nvCxnSpPr>
        <xdr:cNvPr id="698" name="直線コネクタ 697"/>
        <xdr:cNvCxnSpPr/>
      </xdr:nvCxnSpPr>
      <xdr:spPr>
        <a:xfrm flipV="1">
          <a:off x="14592300" y="16557713"/>
          <a:ext cx="889000" cy="4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9" name="フローチャート: 判断 698"/>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700" name="テキスト ボックス 699"/>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136759</xdr:rowOff>
    </xdr:from>
    <xdr:to>
      <xdr:col>76</xdr:col>
      <xdr:colOff>114300</xdr:colOff>
      <xdr:row>96</xdr:row>
      <xdr:rowOff>142367</xdr:rowOff>
    </xdr:to>
    <xdr:cxnSp macro="">
      <xdr:nvCxnSpPr>
        <xdr:cNvPr id="701" name="直線コネクタ 700"/>
        <xdr:cNvCxnSpPr/>
      </xdr:nvCxnSpPr>
      <xdr:spPr>
        <a:xfrm>
          <a:off x="13703300" y="16595959"/>
          <a:ext cx="889000" cy="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702" name="フローチャート: 判断 701"/>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703" name="テキスト ボックス 702"/>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136759</xdr:rowOff>
    </xdr:from>
    <xdr:to>
      <xdr:col>71</xdr:col>
      <xdr:colOff>177800</xdr:colOff>
      <xdr:row>96</xdr:row>
      <xdr:rowOff>157111</xdr:rowOff>
    </xdr:to>
    <xdr:cxnSp macro="">
      <xdr:nvCxnSpPr>
        <xdr:cNvPr id="704" name="直線コネクタ 703"/>
        <xdr:cNvCxnSpPr/>
      </xdr:nvCxnSpPr>
      <xdr:spPr>
        <a:xfrm flipV="1">
          <a:off x="12814300" y="16595959"/>
          <a:ext cx="889000" cy="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5" name="フローチャート: 判断 704"/>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6" name="テキスト ボックス 705"/>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7" name="フローチャート: 判断 706"/>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3908</xdr:rowOff>
    </xdr:from>
    <xdr:ext cx="534377" cy="259045"/>
    <xdr:sp macro="" textlink="">
      <xdr:nvSpPr>
        <xdr:cNvPr id="708" name="テキスト ボックス 707"/>
        <xdr:cNvSpPr txBox="1"/>
      </xdr:nvSpPr>
      <xdr:spPr>
        <a:xfrm>
          <a:off x="12547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24358</xdr:rowOff>
    </xdr:from>
    <xdr:to>
      <xdr:col>85</xdr:col>
      <xdr:colOff>177800</xdr:colOff>
      <xdr:row>96</xdr:row>
      <xdr:rowOff>125958</xdr:rowOff>
    </xdr:to>
    <xdr:sp macro="" textlink="">
      <xdr:nvSpPr>
        <xdr:cNvPr id="714" name="楕円 713"/>
        <xdr:cNvSpPr/>
      </xdr:nvSpPr>
      <xdr:spPr>
        <a:xfrm>
          <a:off x="16268700" y="164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47235</xdr:rowOff>
    </xdr:from>
    <xdr:ext cx="534377" cy="259045"/>
    <xdr:sp macro="" textlink="">
      <xdr:nvSpPr>
        <xdr:cNvPr id="715" name="公債費該当値テキスト"/>
        <xdr:cNvSpPr txBox="1"/>
      </xdr:nvSpPr>
      <xdr:spPr>
        <a:xfrm>
          <a:off x="16370300" y="1633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47713</xdr:rowOff>
    </xdr:from>
    <xdr:to>
      <xdr:col>81</xdr:col>
      <xdr:colOff>101600</xdr:colOff>
      <xdr:row>96</xdr:row>
      <xdr:rowOff>149313</xdr:rowOff>
    </xdr:to>
    <xdr:sp macro="" textlink="">
      <xdr:nvSpPr>
        <xdr:cNvPr id="716" name="楕円 715"/>
        <xdr:cNvSpPr/>
      </xdr:nvSpPr>
      <xdr:spPr>
        <a:xfrm>
          <a:off x="15430500" y="165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165840</xdr:rowOff>
    </xdr:from>
    <xdr:ext cx="534377" cy="259045"/>
    <xdr:sp macro="" textlink="">
      <xdr:nvSpPr>
        <xdr:cNvPr id="717" name="テキスト ボックス 716"/>
        <xdr:cNvSpPr txBox="1"/>
      </xdr:nvSpPr>
      <xdr:spPr>
        <a:xfrm>
          <a:off x="15214111" y="1628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91567</xdr:rowOff>
    </xdr:from>
    <xdr:to>
      <xdr:col>76</xdr:col>
      <xdr:colOff>165100</xdr:colOff>
      <xdr:row>97</xdr:row>
      <xdr:rowOff>21717</xdr:rowOff>
    </xdr:to>
    <xdr:sp macro="" textlink="">
      <xdr:nvSpPr>
        <xdr:cNvPr id="718" name="楕円 717"/>
        <xdr:cNvSpPr/>
      </xdr:nvSpPr>
      <xdr:spPr>
        <a:xfrm>
          <a:off x="145415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38244</xdr:rowOff>
    </xdr:from>
    <xdr:ext cx="534377" cy="259045"/>
    <xdr:sp macro="" textlink="">
      <xdr:nvSpPr>
        <xdr:cNvPr id="719" name="テキスト ボックス 718"/>
        <xdr:cNvSpPr txBox="1"/>
      </xdr:nvSpPr>
      <xdr:spPr>
        <a:xfrm>
          <a:off x="14325111" y="1632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85959</xdr:rowOff>
    </xdr:from>
    <xdr:to>
      <xdr:col>72</xdr:col>
      <xdr:colOff>38100</xdr:colOff>
      <xdr:row>97</xdr:row>
      <xdr:rowOff>16109</xdr:rowOff>
    </xdr:to>
    <xdr:sp macro="" textlink="">
      <xdr:nvSpPr>
        <xdr:cNvPr id="720" name="楕円 719"/>
        <xdr:cNvSpPr/>
      </xdr:nvSpPr>
      <xdr:spPr>
        <a:xfrm>
          <a:off x="13652500" y="1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32636</xdr:rowOff>
    </xdr:from>
    <xdr:ext cx="534377" cy="259045"/>
    <xdr:sp macro="" textlink="">
      <xdr:nvSpPr>
        <xdr:cNvPr id="721" name="テキスト ボックス 720"/>
        <xdr:cNvSpPr txBox="1"/>
      </xdr:nvSpPr>
      <xdr:spPr>
        <a:xfrm>
          <a:off x="13436111" y="1632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106311</xdr:rowOff>
    </xdr:from>
    <xdr:to>
      <xdr:col>67</xdr:col>
      <xdr:colOff>101600</xdr:colOff>
      <xdr:row>97</xdr:row>
      <xdr:rowOff>36461</xdr:rowOff>
    </xdr:to>
    <xdr:sp macro="" textlink="">
      <xdr:nvSpPr>
        <xdr:cNvPr id="722" name="楕円 721"/>
        <xdr:cNvSpPr/>
      </xdr:nvSpPr>
      <xdr:spPr>
        <a:xfrm>
          <a:off x="12763500" y="165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27588</xdr:rowOff>
    </xdr:from>
    <xdr:ext cx="534377" cy="259045"/>
    <xdr:sp macro="" textlink="">
      <xdr:nvSpPr>
        <xdr:cNvPr id="723" name="テキスト ボックス 722"/>
        <xdr:cNvSpPr txBox="1"/>
      </xdr:nvSpPr>
      <xdr:spPr>
        <a:xfrm>
          <a:off x="12547111" y="166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5" name="直線コネクタ 744"/>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6" name="諸支出金最小値テキスト"/>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8" name="諸支出金最大値テキスト"/>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9" name="直線コネクタ 748"/>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51" name="諸支出金平均値テキスト"/>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52" name="フローチャート: 判断 751"/>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4" name="フローチャート: 判断 753"/>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5" name="テキスト ボックス 754"/>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117983</xdr:rowOff>
    </xdr:from>
    <xdr:to>
      <xdr:col>102</xdr:col>
      <xdr:colOff>114300</xdr:colOff>
      <xdr:row>38</xdr:row>
      <xdr:rowOff>139700</xdr:rowOff>
    </xdr:to>
    <xdr:cxnSp macro="">
      <xdr:nvCxnSpPr>
        <xdr:cNvPr id="759" name="直線コネクタ 758"/>
        <xdr:cNvCxnSpPr/>
      </xdr:nvCxnSpPr>
      <xdr:spPr>
        <a:xfrm>
          <a:off x="18656300" y="6633083"/>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60" name="フローチャート: 判断 759"/>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61" name="テキスト ボックス 760"/>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62" name="フローチャート: 判断 761"/>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63" name="テキスト ボックス 762"/>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70" name="諸支出金該当値テキスト"/>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67183</xdr:rowOff>
    </xdr:from>
    <xdr:to>
      <xdr:col>98</xdr:col>
      <xdr:colOff>38100</xdr:colOff>
      <xdr:row>38</xdr:row>
      <xdr:rowOff>168783</xdr:rowOff>
    </xdr:to>
    <xdr:sp macro="" textlink="">
      <xdr:nvSpPr>
        <xdr:cNvPr id="777" name="楕円 776"/>
        <xdr:cNvSpPr/>
      </xdr:nvSpPr>
      <xdr:spPr>
        <a:xfrm>
          <a:off x="18605500" y="65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13860</xdr:rowOff>
    </xdr:from>
    <xdr:ext cx="378565" cy="259045"/>
    <xdr:sp macro="" textlink="">
      <xdr:nvSpPr>
        <xdr:cNvPr id="778" name="テキスト ボックス 777"/>
        <xdr:cNvSpPr txBox="1"/>
      </xdr:nvSpPr>
      <xdr:spPr>
        <a:xfrm>
          <a:off x="18467017" y="63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の数値が令和元年度に大きく増加しているのは、デジタル防災行政無線の整備によるものである。２ヵ年かけて整備する予定であるため、令和２年度も数値が高止まりする見込みである。衛生費の令和元年度における数値が高止まりしているのは、病院企業団への貸付金が主な原因である。これは、経営状況悪化したためであ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小豆圏域における唯一の公立病院として独立採算による効率的かつ効果的な経営のため、経営状況を改善していく必要がある。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中期的な見通しの下に、決算剰余金を中心に積み立てるとともに、最低水準の取崩しに努めている。近年、増加している大型事業に係る公債費の増加及び小豆島中央病院企業団への負担金の増加等により財政調整基金から一般会計への繰入金が増加している。今後も、庁舎建設事業や一般廃棄物処理施設建設事業等の大型事業に取り組むため、財政調整基金残高はさらに減少する見込み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香川県土庄町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宅地造成事業特別会計は、基準地価の変動により平成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年度に黒字化したものの、平成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年度に再度赤字化した。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令和元年度に不動</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産鑑定を実施し、</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時価を把握するなど具体的な売却価格の見直しを行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また、平成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年度より、香川県広域水道企業団が設立されたことにより、土庄町水道事業会計が廃止となっている。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9949165</v>
      </c>
      <c r="BO4" s="431"/>
      <c r="BP4" s="431"/>
      <c r="BQ4" s="431"/>
      <c r="BR4" s="431"/>
      <c r="BS4" s="431"/>
      <c r="BT4" s="431"/>
      <c r="BU4" s="432"/>
      <c r="BV4" s="430">
        <v>8936284</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10.8</v>
      </c>
      <c r="CU4" s="437"/>
      <c r="CV4" s="437"/>
      <c r="CW4" s="437"/>
      <c r="CX4" s="437"/>
      <c r="CY4" s="437"/>
      <c r="CZ4" s="437"/>
      <c r="DA4" s="438"/>
      <c r="DB4" s="436">
        <v>10.9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9350877</v>
      </c>
      <c r="BO5" s="468"/>
      <c r="BP5" s="468"/>
      <c r="BQ5" s="468"/>
      <c r="BR5" s="468"/>
      <c r="BS5" s="468"/>
      <c r="BT5" s="468"/>
      <c r="BU5" s="469"/>
      <c r="BV5" s="467">
        <v>8245911</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92.6</v>
      </c>
      <c r="CU5" s="465"/>
      <c r="CV5" s="465"/>
      <c r="CW5" s="465"/>
      <c r="CX5" s="465"/>
      <c r="CY5" s="465"/>
      <c r="CZ5" s="465"/>
      <c r="DA5" s="466"/>
      <c r="DB5" s="464">
        <v>90.5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598288</v>
      </c>
      <c r="BO6" s="468"/>
      <c r="BP6" s="468"/>
      <c r="BQ6" s="468"/>
      <c r="BR6" s="468"/>
      <c r="BS6" s="468"/>
      <c r="BT6" s="468"/>
      <c r="BU6" s="469"/>
      <c r="BV6" s="467">
        <v>690373</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96.2</v>
      </c>
      <c r="CU6" s="505"/>
      <c r="CV6" s="505"/>
      <c r="CW6" s="505"/>
      <c r="CX6" s="505"/>
      <c r="CY6" s="505"/>
      <c r="CZ6" s="505"/>
      <c r="DA6" s="506"/>
      <c r="DB6" s="504">
        <v>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86514</v>
      </c>
      <c r="BO7" s="468"/>
      <c r="BP7" s="468"/>
      <c r="BQ7" s="468"/>
      <c r="BR7" s="468"/>
      <c r="BS7" s="468"/>
      <c r="BT7" s="468"/>
      <c r="BU7" s="469"/>
      <c r="BV7" s="467">
        <v>173559</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4750015</v>
      </c>
      <c r="CU7" s="468"/>
      <c r="CV7" s="468"/>
      <c r="CW7" s="468"/>
      <c r="CX7" s="468"/>
      <c r="CY7" s="468"/>
      <c r="CZ7" s="468"/>
      <c r="DA7" s="469"/>
      <c r="DB7" s="467">
        <v>4744149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511774</v>
      </c>
      <c r="BO8" s="468"/>
      <c r="BP8" s="468"/>
      <c r="BQ8" s="468"/>
      <c r="BR8" s="468"/>
      <c r="BS8" s="468"/>
      <c r="BT8" s="468"/>
      <c r="BU8" s="469"/>
      <c r="BV8" s="467">
        <v>516814</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0.37</v>
      </c>
      <c r="DC8" s="508"/>
      <c r="DD8" s="508"/>
      <c r="DE8" s="508"/>
      <c r="DF8" s="508"/>
      <c r="DG8" s="508"/>
      <c r="DH8" s="508"/>
      <c r="DI8" s="509"/>
      <c r="DJ8" s="186"/>
      <c r="DK8" s="186"/>
      <c r="DL8" s="186"/>
      <c r="DM8" s="186"/>
      <c r="DN8" s="186"/>
      <c r="DO8" s="186"/>
    </row>
    <row r="9" spans="1:119" ht="18.75" customHeight="1" thickBot="1" x14ac:dyDescent="0.2">
      <c r="A9" s="187"/>
      <c r="B9" s="461" t="s">
        <v>113</v>
      </c>
      <c r="C9" s="462"/>
      <c r="D9" s="462"/>
      <c r="E9" s="462"/>
      <c r="F9" s="462"/>
      <c r="G9" s="462"/>
      <c r="H9" s="462"/>
      <c r="I9" s="462"/>
      <c r="J9" s="462"/>
      <c r="K9" s="510"/>
      <c r="L9" s="511" t="s">
        <v>114</v>
      </c>
      <c r="M9" s="512"/>
      <c r="N9" s="512"/>
      <c r="O9" s="512"/>
      <c r="P9" s="512"/>
      <c r="Q9" s="513"/>
      <c r="R9" s="514">
        <v>14002</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94</v>
      </c>
      <c r="AV9" s="500"/>
      <c r="AW9" s="500"/>
      <c r="AX9" s="500"/>
      <c r="AY9" s="501" t="s">
        <v>117</v>
      </c>
      <c r="AZ9" s="502"/>
      <c r="BA9" s="502"/>
      <c r="BB9" s="502"/>
      <c r="BC9" s="502"/>
      <c r="BD9" s="502"/>
      <c r="BE9" s="502"/>
      <c r="BF9" s="502"/>
      <c r="BG9" s="502"/>
      <c r="BH9" s="502"/>
      <c r="BI9" s="502"/>
      <c r="BJ9" s="502"/>
      <c r="BK9" s="502"/>
      <c r="BL9" s="502"/>
      <c r="BM9" s="503"/>
      <c r="BN9" s="467">
        <v>-5040</v>
      </c>
      <c r="BO9" s="468"/>
      <c r="BP9" s="468"/>
      <c r="BQ9" s="468"/>
      <c r="BR9" s="468"/>
      <c r="BS9" s="468"/>
      <c r="BT9" s="468"/>
      <c r="BU9" s="469"/>
      <c r="BV9" s="467">
        <v>44820</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14.3</v>
      </c>
      <c r="CU9" s="465"/>
      <c r="CV9" s="465"/>
      <c r="CW9" s="465"/>
      <c r="CX9" s="465"/>
      <c r="CY9" s="465"/>
      <c r="CZ9" s="465"/>
      <c r="DA9" s="466"/>
      <c r="DB9" s="464">
        <v>14.1</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119</v>
      </c>
      <c r="M10" s="497"/>
      <c r="N10" s="497"/>
      <c r="O10" s="497"/>
      <c r="P10" s="497"/>
      <c r="Q10" s="498"/>
      <c r="R10" s="518">
        <v>15123</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2902</v>
      </c>
      <c r="BO10" s="468"/>
      <c r="BP10" s="468"/>
      <c r="BQ10" s="468"/>
      <c r="BR10" s="468"/>
      <c r="BS10" s="468"/>
      <c r="BT10" s="468"/>
      <c r="BU10" s="469"/>
      <c r="BV10" s="467">
        <v>3042</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94</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130</v>
      </c>
      <c r="DC11" s="508"/>
      <c r="DD11" s="508"/>
      <c r="DE11" s="508"/>
      <c r="DF11" s="508"/>
      <c r="DG11" s="508"/>
      <c r="DH11" s="508"/>
      <c r="DI11" s="509"/>
      <c r="DJ11" s="186"/>
      <c r="DK11" s="186"/>
      <c r="DL11" s="186"/>
      <c r="DM11" s="186"/>
      <c r="DN11" s="186"/>
      <c r="DO11" s="186"/>
    </row>
    <row r="12" spans="1:119" ht="18.75" customHeight="1" x14ac:dyDescent="0.15">
      <c r="A12" s="187"/>
      <c r="B12" s="527" t="s">
        <v>131</v>
      </c>
      <c r="C12" s="528"/>
      <c r="D12" s="528"/>
      <c r="E12" s="528"/>
      <c r="F12" s="528"/>
      <c r="G12" s="528"/>
      <c r="H12" s="528"/>
      <c r="I12" s="528"/>
      <c r="J12" s="528"/>
      <c r="K12" s="529"/>
      <c r="L12" s="536" t="s">
        <v>132</v>
      </c>
      <c r="M12" s="537"/>
      <c r="N12" s="537"/>
      <c r="O12" s="537"/>
      <c r="P12" s="537"/>
      <c r="Q12" s="538"/>
      <c r="R12" s="539">
        <v>13740</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102</v>
      </c>
      <c r="AV12" s="500"/>
      <c r="AW12" s="500"/>
      <c r="AX12" s="500"/>
      <c r="AY12" s="501" t="s">
        <v>136</v>
      </c>
      <c r="AZ12" s="502"/>
      <c r="BA12" s="502"/>
      <c r="BB12" s="502"/>
      <c r="BC12" s="502"/>
      <c r="BD12" s="502"/>
      <c r="BE12" s="502"/>
      <c r="BF12" s="502"/>
      <c r="BG12" s="502"/>
      <c r="BH12" s="502"/>
      <c r="BI12" s="502"/>
      <c r="BJ12" s="502"/>
      <c r="BK12" s="502"/>
      <c r="BL12" s="502"/>
      <c r="BM12" s="503"/>
      <c r="BN12" s="467">
        <v>558000</v>
      </c>
      <c r="BO12" s="468"/>
      <c r="BP12" s="468"/>
      <c r="BQ12" s="468"/>
      <c r="BR12" s="468"/>
      <c r="BS12" s="468"/>
      <c r="BT12" s="468"/>
      <c r="BU12" s="469"/>
      <c r="BV12" s="467">
        <v>400000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13646</v>
      </c>
      <c r="S13" s="552"/>
      <c r="T13" s="552"/>
      <c r="U13" s="552"/>
      <c r="V13" s="553"/>
      <c r="W13" s="483" t="s">
        <v>139</v>
      </c>
      <c r="X13" s="484"/>
      <c r="Y13" s="484"/>
      <c r="Z13" s="484"/>
      <c r="AA13" s="484"/>
      <c r="AB13" s="474"/>
      <c r="AC13" s="518">
        <v>468</v>
      </c>
      <c r="AD13" s="519"/>
      <c r="AE13" s="519"/>
      <c r="AF13" s="519"/>
      <c r="AG13" s="561"/>
      <c r="AH13" s="518">
        <v>502</v>
      </c>
      <c r="AI13" s="519"/>
      <c r="AJ13" s="519"/>
      <c r="AK13" s="519"/>
      <c r="AL13" s="520"/>
      <c r="AM13" s="496" t="s">
        <v>140</v>
      </c>
      <c r="AN13" s="497"/>
      <c r="AO13" s="497"/>
      <c r="AP13" s="497"/>
      <c r="AQ13" s="497"/>
      <c r="AR13" s="497"/>
      <c r="AS13" s="497"/>
      <c r="AT13" s="498"/>
      <c r="AU13" s="499" t="s">
        <v>94</v>
      </c>
      <c r="AV13" s="500"/>
      <c r="AW13" s="500"/>
      <c r="AX13" s="500"/>
      <c r="AY13" s="501" t="s">
        <v>141</v>
      </c>
      <c r="AZ13" s="502"/>
      <c r="BA13" s="502"/>
      <c r="BB13" s="502"/>
      <c r="BC13" s="502"/>
      <c r="BD13" s="502"/>
      <c r="BE13" s="502"/>
      <c r="BF13" s="502"/>
      <c r="BG13" s="502"/>
      <c r="BH13" s="502"/>
      <c r="BI13" s="502"/>
      <c r="BJ13" s="502"/>
      <c r="BK13" s="502"/>
      <c r="BL13" s="502"/>
      <c r="BM13" s="503"/>
      <c r="BN13" s="467">
        <v>-560138</v>
      </c>
      <c r="BO13" s="468"/>
      <c r="BP13" s="468"/>
      <c r="BQ13" s="468"/>
      <c r="BR13" s="468"/>
      <c r="BS13" s="468"/>
      <c r="BT13" s="468"/>
      <c r="BU13" s="469"/>
      <c r="BV13" s="467">
        <v>-352138</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7.6</v>
      </c>
      <c r="CU13" s="465"/>
      <c r="CV13" s="465"/>
      <c r="CW13" s="465"/>
      <c r="CX13" s="465"/>
      <c r="CY13" s="465"/>
      <c r="CZ13" s="465"/>
      <c r="DA13" s="466"/>
      <c r="DB13" s="464">
        <v>7.1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13964</v>
      </c>
      <c r="S14" s="552"/>
      <c r="T14" s="552"/>
      <c r="U14" s="552"/>
      <c r="V14" s="553"/>
      <c r="W14" s="457"/>
      <c r="X14" s="458"/>
      <c r="Y14" s="458"/>
      <c r="Z14" s="458"/>
      <c r="AA14" s="458"/>
      <c r="AB14" s="447"/>
      <c r="AC14" s="554">
        <v>7</v>
      </c>
      <c r="AD14" s="555"/>
      <c r="AE14" s="555"/>
      <c r="AF14" s="555"/>
      <c r="AG14" s="556"/>
      <c r="AH14" s="554">
        <v>7.1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v>13.8</v>
      </c>
      <c r="CU14" s="566"/>
      <c r="CV14" s="566"/>
      <c r="CW14" s="566"/>
      <c r="CX14" s="566"/>
      <c r="CY14" s="566"/>
      <c r="CZ14" s="566"/>
      <c r="DA14" s="567"/>
      <c r="DB14" s="565">
        <v>30</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13871</v>
      </c>
      <c r="S15" s="552"/>
      <c r="T15" s="552"/>
      <c r="U15" s="552"/>
      <c r="V15" s="553"/>
      <c r="W15" s="483" t="s">
        <v>145</v>
      </c>
      <c r="X15" s="484"/>
      <c r="Y15" s="484"/>
      <c r="Z15" s="484"/>
      <c r="AA15" s="484"/>
      <c r="AB15" s="474"/>
      <c r="AC15" s="518">
        <v>1746</v>
      </c>
      <c r="AD15" s="519"/>
      <c r="AE15" s="519"/>
      <c r="AF15" s="519"/>
      <c r="AG15" s="561"/>
      <c r="AH15" s="518">
        <v>1926</v>
      </c>
      <c r="AI15" s="519"/>
      <c r="AJ15" s="519"/>
      <c r="AK15" s="519"/>
      <c r="AL15" s="520"/>
      <c r="AM15" s="496"/>
      <c r="AN15" s="497"/>
      <c r="AO15" s="497"/>
      <c r="AP15" s="497"/>
      <c r="AQ15" s="497"/>
      <c r="AR15" s="497"/>
      <c r="AS15" s="497"/>
      <c r="AT15" s="498"/>
      <c r="AU15" s="499"/>
      <c r="AV15" s="500"/>
      <c r="AW15" s="500"/>
      <c r="AX15" s="500"/>
      <c r="AY15" s="427" t="s">
        <v>146</v>
      </c>
      <c r="AZ15" s="428"/>
      <c r="BA15" s="428"/>
      <c r="BB15" s="428"/>
      <c r="BC15" s="428"/>
      <c r="BD15" s="428"/>
      <c r="BE15" s="428"/>
      <c r="BF15" s="428"/>
      <c r="BG15" s="428"/>
      <c r="BH15" s="428"/>
      <c r="BI15" s="428"/>
      <c r="BJ15" s="428"/>
      <c r="BK15" s="428"/>
      <c r="BL15" s="428"/>
      <c r="BM15" s="429"/>
      <c r="BN15" s="430">
        <v>1528800</v>
      </c>
      <c r="BO15" s="431"/>
      <c r="BP15" s="431"/>
      <c r="BQ15" s="431"/>
      <c r="BR15" s="431"/>
      <c r="BS15" s="431"/>
      <c r="BT15" s="431"/>
      <c r="BU15" s="432"/>
      <c r="BV15" s="430">
        <v>1505195</v>
      </c>
      <c r="BW15" s="431"/>
      <c r="BX15" s="431"/>
      <c r="BY15" s="431"/>
      <c r="BZ15" s="431"/>
      <c r="CA15" s="431"/>
      <c r="CB15" s="431"/>
      <c r="CC15" s="432"/>
      <c r="CD15" s="568" t="s">
        <v>147</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148</v>
      </c>
      <c r="M16" s="579"/>
      <c r="N16" s="579"/>
      <c r="O16" s="579"/>
      <c r="P16" s="579"/>
      <c r="Q16" s="580"/>
      <c r="R16" s="571" t="s">
        <v>149</v>
      </c>
      <c r="S16" s="572"/>
      <c r="T16" s="572"/>
      <c r="U16" s="572"/>
      <c r="V16" s="573"/>
      <c r="W16" s="457"/>
      <c r="X16" s="458"/>
      <c r="Y16" s="458"/>
      <c r="Z16" s="458"/>
      <c r="AA16" s="458"/>
      <c r="AB16" s="447"/>
      <c r="AC16" s="554">
        <v>26</v>
      </c>
      <c r="AD16" s="555"/>
      <c r="AE16" s="555"/>
      <c r="AF16" s="555"/>
      <c r="AG16" s="556"/>
      <c r="AH16" s="554">
        <v>27.1</v>
      </c>
      <c r="AI16" s="555"/>
      <c r="AJ16" s="555"/>
      <c r="AK16" s="555"/>
      <c r="AL16" s="557"/>
      <c r="AM16" s="496"/>
      <c r="AN16" s="497"/>
      <c r="AO16" s="497"/>
      <c r="AP16" s="497"/>
      <c r="AQ16" s="497"/>
      <c r="AR16" s="497"/>
      <c r="AS16" s="497"/>
      <c r="AT16" s="498"/>
      <c r="AU16" s="499"/>
      <c r="AV16" s="500"/>
      <c r="AW16" s="500"/>
      <c r="AX16" s="500"/>
      <c r="AY16" s="501" t="s">
        <v>150</v>
      </c>
      <c r="AZ16" s="502"/>
      <c r="BA16" s="502"/>
      <c r="BB16" s="502"/>
      <c r="BC16" s="502"/>
      <c r="BD16" s="502"/>
      <c r="BE16" s="502"/>
      <c r="BF16" s="502"/>
      <c r="BG16" s="502"/>
      <c r="BH16" s="502"/>
      <c r="BI16" s="502"/>
      <c r="BJ16" s="502"/>
      <c r="BK16" s="502"/>
      <c r="BL16" s="502"/>
      <c r="BM16" s="503"/>
      <c r="BN16" s="467">
        <v>4162593</v>
      </c>
      <c r="BO16" s="468"/>
      <c r="BP16" s="468"/>
      <c r="BQ16" s="468"/>
      <c r="BR16" s="468"/>
      <c r="BS16" s="468"/>
      <c r="BT16" s="468"/>
      <c r="BU16" s="469"/>
      <c r="BV16" s="467">
        <v>4101360</v>
      </c>
      <c r="BW16" s="468"/>
      <c r="BX16" s="468"/>
      <c r="BY16" s="468"/>
      <c r="BZ16" s="468"/>
      <c r="CA16" s="468"/>
      <c r="CB16" s="468"/>
      <c r="CC16" s="469"/>
      <c r="CD16" s="201"/>
      <c r="CE16" s="577" t="s">
        <v>151</v>
      </c>
      <c r="CF16" s="577"/>
      <c r="CG16" s="577"/>
      <c r="CH16" s="577"/>
      <c r="CI16" s="577"/>
      <c r="CJ16" s="577"/>
      <c r="CK16" s="577"/>
      <c r="CL16" s="577"/>
      <c r="CM16" s="577"/>
      <c r="CN16" s="577"/>
      <c r="CO16" s="577"/>
      <c r="CP16" s="577"/>
      <c r="CQ16" s="577"/>
      <c r="CR16" s="577"/>
      <c r="CS16" s="578"/>
      <c r="CT16" s="464">
        <v>1.1000000000000001</v>
      </c>
      <c r="CU16" s="465"/>
      <c r="CV16" s="465"/>
      <c r="CW16" s="465"/>
      <c r="CX16" s="465"/>
      <c r="CY16" s="465"/>
      <c r="CZ16" s="465"/>
      <c r="DA16" s="466"/>
      <c r="DB16" s="464">
        <v>0.5</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4490</v>
      </c>
      <c r="AD17" s="519"/>
      <c r="AE17" s="519"/>
      <c r="AF17" s="519"/>
      <c r="AG17" s="561"/>
      <c r="AH17" s="518">
        <v>4678</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1943713</v>
      </c>
      <c r="BO17" s="468"/>
      <c r="BP17" s="468"/>
      <c r="BQ17" s="468"/>
      <c r="BR17" s="468"/>
      <c r="BS17" s="468"/>
      <c r="BT17" s="468"/>
      <c r="BU17" s="469"/>
      <c r="BV17" s="467">
        <v>1913569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74.38</v>
      </c>
      <c r="M18" s="583"/>
      <c r="N18" s="583"/>
      <c r="O18" s="583"/>
      <c r="P18" s="583"/>
      <c r="Q18" s="583"/>
      <c r="R18" s="584"/>
      <c r="S18" s="584"/>
      <c r="T18" s="584"/>
      <c r="U18" s="584"/>
      <c r="V18" s="585"/>
      <c r="W18" s="485"/>
      <c r="X18" s="486"/>
      <c r="Y18" s="486"/>
      <c r="Z18" s="486"/>
      <c r="AA18" s="486"/>
      <c r="AB18" s="477"/>
      <c r="AC18" s="586">
        <v>67</v>
      </c>
      <c r="AD18" s="587"/>
      <c r="AE18" s="587"/>
      <c r="AF18" s="587"/>
      <c r="AG18" s="588"/>
      <c r="AH18" s="586">
        <v>65.8</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4412770</v>
      </c>
      <c r="BO18" s="468"/>
      <c r="BP18" s="468"/>
      <c r="BQ18" s="468"/>
      <c r="BR18" s="468"/>
      <c r="BS18" s="468"/>
      <c r="BT18" s="468"/>
      <c r="BU18" s="469"/>
      <c r="BV18" s="467">
        <v>4362451</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188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6003047</v>
      </c>
      <c r="BO19" s="468"/>
      <c r="BP19" s="468"/>
      <c r="BQ19" s="468"/>
      <c r="BR19" s="468"/>
      <c r="BS19" s="468"/>
      <c r="BT19" s="468"/>
      <c r="BU19" s="469"/>
      <c r="BV19" s="467">
        <v>5890298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6061</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10969002</v>
      </c>
      <c r="BO23" s="468"/>
      <c r="BP23" s="468"/>
      <c r="BQ23" s="468"/>
      <c r="BR23" s="468"/>
      <c r="BS23" s="468"/>
      <c r="BT23" s="468"/>
      <c r="BU23" s="469"/>
      <c r="BV23" s="467">
        <v>9892262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7630</v>
      </c>
      <c r="R24" s="519"/>
      <c r="S24" s="519"/>
      <c r="T24" s="519"/>
      <c r="U24" s="519"/>
      <c r="V24" s="561"/>
      <c r="W24" s="620"/>
      <c r="X24" s="608"/>
      <c r="Y24" s="609"/>
      <c r="Z24" s="517" t="s">
        <v>170</v>
      </c>
      <c r="AA24" s="497"/>
      <c r="AB24" s="497"/>
      <c r="AC24" s="497"/>
      <c r="AD24" s="497"/>
      <c r="AE24" s="497"/>
      <c r="AF24" s="497"/>
      <c r="AG24" s="498"/>
      <c r="AH24" s="518">
        <v>129</v>
      </c>
      <c r="AI24" s="519"/>
      <c r="AJ24" s="519"/>
      <c r="AK24" s="519"/>
      <c r="AL24" s="561"/>
      <c r="AM24" s="518">
        <v>374745</v>
      </c>
      <c r="AN24" s="519"/>
      <c r="AO24" s="519"/>
      <c r="AP24" s="519"/>
      <c r="AQ24" s="519"/>
      <c r="AR24" s="561"/>
      <c r="AS24" s="518">
        <v>2905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10599508</v>
      </c>
      <c r="BO24" s="468"/>
      <c r="BP24" s="468"/>
      <c r="BQ24" s="468"/>
      <c r="BR24" s="468"/>
      <c r="BS24" s="468"/>
      <c r="BT24" s="468"/>
      <c r="BU24" s="469"/>
      <c r="BV24" s="467">
        <v>9447744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5710</v>
      </c>
      <c r="R25" s="519"/>
      <c r="S25" s="519"/>
      <c r="T25" s="519"/>
      <c r="U25" s="519"/>
      <c r="V25" s="561"/>
      <c r="W25" s="620"/>
      <c r="X25" s="608"/>
      <c r="Y25" s="609"/>
      <c r="Z25" s="517" t="s">
        <v>173</v>
      </c>
      <c r="AA25" s="497"/>
      <c r="AB25" s="497"/>
      <c r="AC25" s="497"/>
      <c r="AD25" s="497"/>
      <c r="AE25" s="497"/>
      <c r="AF25" s="497"/>
      <c r="AG25" s="498"/>
      <c r="AH25" s="518" t="s">
        <v>129</v>
      </c>
      <c r="AI25" s="519"/>
      <c r="AJ25" s="519"/>
      <c r="AK25" s="519"/>
      <c r="AL25" s="561"/>
      <c r="AM25" s="518" t="s">
        <v>129</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2629186</v>
      </c>
      <c r="BO25" s="431"/>
      <c r="BP25" s="431"/>
      <c r="BQ25" s="431"/>
      <c r="BR25" s="431"/>
      <c r="BS25" s="431"/>
      <c r="BT25" s="431"/>
      <c r="BU25" s="432"/>
      <c r="BV25" s="430">
        <v>1999052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5210</v>
      </c>
      <c r="R26" s="519"/>
      <c r="S26" s="519"/>
      <c r="T26" s="519"/>
      <c r="U26" s="519"/>
      <c r="V26" s="561"/>
      <c r="W26" s="620"/>
      <c r="X26" s="608"/>
      <c r="Y26" s="609"/>
      <c r="Z26" s="517" t="s">
        <v>177</v>
      </c>
      <c r="AA26" s="630"/>
      <c r="AB26" s="630"/>
      <c r="AC26" s="630"/>
      <c r="AD26" s="630"/>
      <c r="AE26" s="630"/>
      <c r="AF26" s="630"/>
      <c r="AG26" s="631"/>
      <c r="AH26" s="518">
        <v>5</v>
      </c>
      <c r="AI26" s="519"/>
      <c r="AJ26" s="519"/>
      <c r="AK26" s="519"/>
      <c r="AL26" s="561"/>
      <c r="AM26" s="518">
        <v>16355</v>
      </c>
      <c r="AN26" s="519"/>
      <c r="AO26" s="519"/>
      <c r="AP26" s="519"/>
      <c r="AQ26" s="519"/>
      <c r="AR26" s="561"/>
      <c r="AS26" s="518">
        <v>3271</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3160</v>
      </c>
      <c r="R27" s="519"/>
      <c r="S27" s="519"/>
      <c r="T27" s="519"/>
      <c r="U27" s="519"/>
      <c r="V27" s="561"/>
      <c r="W27" s="620"/>
      <c r="X27" s="608"/>
      <c r="Y27" s="609"/>
      <c r="Z27" s="517" t="s">
        <v>180</v>
      </c>
      <c r="AA27" s="497"/>
      <c r="AB27" s="497"/>
      <c r="AC27" s="497"/>
      <c r="AD27" s="497"/>
      <c r="AE27" s="497"/>
      <c r="AF27" s="497"/>
      <c r="AG27" s="498"/>
      <c r="AH27" s="518">
        <v>1</v>
      </c>
      <c r="AI27" s="519"/>
      <c r="AJ27" s="519"/>
      <c r="AK27" s="519"/>
      <c r="AL27" s="561"/>
      <c r="AM27" s="518" t="s">
        <v>181</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174</v>
      </c>
      <c r="BO27" s="644"/>
      <c r="BP27" s="644"/>
      <c r="BQ27" s="644"/>
      <c r="BR27" s="644"/>
      <c r="BS27" s="644"/>
      <c r="BT27" s="644"/>
      <c r="BU27" s="645"/>
      <c r="BV27" s="643" t="s">
        <v>129</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2690</v>
      </c>
      <c r="R28" s="519"/>
      <c r="S28" s="519"/>
      <c r="T28" s="519"/>
      <c r="U28" s="519"/>
      <c r="V28" s="561"/>
      <c r="W28" s="620"/>
      <c r="X28" s="608"/>
      <c r="Y28" s="609"/>
      <c r="Z28" s="517" t="s">
        <v>185</v>
      </c>
      <c r="AA28" s="497"/>
      <c r="AB28" s="497"/>
      <c r="AC28" s="497"/>
      <c r="AD28" s="497"/>
      <c r="AE28" s="497"/>
      <c r="AF28" s="497"/>
      <c r="AG28" s="498"/>
      <c r="AH28" s="518" t="s">
        <v>129</v>
      </c>
      <c r="AI28" s="519"/>
      <c r="AJ28" s="519"/>
      <c r="AK28" s="519"/>
      <c r="AL28" s="561"/>
      <c r="AM28" s="518" t="s">
        <v>129</v>
      </c>
      <c r="AN28" s="519"/>
      <c r="AO28" s="519"/>
      <c r="AP28" s="519"/>
      <c r="AQ28" s="519"/>
      <c r="AR28" s="561"/>
      <c r="AS28" s="518" t="s">
        <v>174</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2051088</v>
      </c>
      <c r="BO28" s="431"/>
      <c r="BP28" s="431"/>
      <c r="BQ28" s="431"/>
      <c r="BR28" s="431"/>
      <c r="BS28" s="431"/>
      <c r="BT28" s="431"/>
      <c r="BU28" s="432"/>
      <c r="BV28" s="430">
        <v>2347779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10</v>
      </c>
      <c r="M29" s="519"/>
      <c r="N29" s="519"/>
      <c r="O29" s="519"/>
      <c r="P29" s="561"/>
      <c r="Q29" s="518">
        <v>2450</v>
      </c>
      <c r="R29" s="519"/>
      <c r="S29" s="519"/>
      <c r="T29" s="519"/>
      <c r="U29" s="519"/>
      <c r="V29" s="561"/>
      <c r="W29" s="621"/>
      <c r="X29" s="622"/>
      <c r="Y29" s="623"/>
      <c r="Z29" s="517" t="s">
        <v>188</v>
      </c>
      <c r="AA29" s="497"/>
      <c r="AB29" s="497"/>
      <c r="AC29" s="497"/>
      <c r="AD29" s="497"/>
      <c r="AE29" s="497"/>
      <c r="AF29" s="497"/>
      <c r="AG29" s="498"/>
      <c r="AH29" s="518">
        <v>130</v>
      </c>
      <c r="AI29" s="519"/>
      <c r="AJ29" s="519"/>
      <c r="AK29" s="519"/>
      <c r="AL29" s="561"/>
      <c r="AM29" s="518">
        <v>378675</v>
      </c>
      <c r="AN29" s="519"/>
      <c r="AO29" s="519"/>
      <c r="AP29" s="519"/>
      <c r="AQ29" s="519"/>
      <c r="AR29" s="561"/>
      <c r="AS29" s="518">
        <v>2913</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10511</v>
      </c>
      <c r="BO29" s="468"/>
      <c r="BP29" s="468"/>
      <c r="BQ29" s="468"/>
      <c r="BR29" s="468"/>
      <c r="BS29" s="468"/>
      <c r="BT29" s="468"/>
      <c r="BU29" s="469"/>
      <c r="BV29" s="467">
        <v>10497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94.2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1178191</v>
      </c>
      <c r="BO30" s="644"/>
      <c r="BP30" s="644"/>
      <c r="BQ30" s="644"/>
      <c r="BR30" s="644"/>
      <c r="BS30" s="644"/>
      <c r="BT30" s="644"/>
      <c r="BU30" s="645"/>
      <c r="BV30" s="643">
        <v>941661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197</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197</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港湾整備事業特別会計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小豆地区広域行政事務組合（一般会計）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土庄町土地開発公社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農業集落排水事業特別会計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小豆地区広域行政事務組合（介護サービス事業）</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（株）小豆島オリーブバス</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f t="shared" si="1"/>
        <v>8</v>
      </c>
      <c r="BF36" s="656"/>
      <c r="BG36" s="657" t="str">
        <f>IF('各会計、関係団体の財政状況及び健全化判断比率'!B34="","",'各会計、関係団体の財政状況及び健全化判断比率'!B34)</f>
        <v>宅地造成事業特別会計</v>
      </c>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香川県市町総合事務組合（一般会計）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（一財）小豆島北部みらい</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福祉サービス事業特別会計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伝法川防災溜池事業組合（一般会計）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香川県後期高齢者医療広域連合（一般会計）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香川県後期高齢者医療広域連合（後期高齢者医療事業）</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小豆島中央病院企業団（病院事業）</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香川県広域水道企業団（水道事業）</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DB+A3h+IWI/t8klFXNOBOY/7vZ5+rnyfRexy0Ae8B0l7zTz06mvobdes0gkaIuWfi7BblU9V2LCDM6j5ZrXlqg==" saltValue="k2fqYKvWeF2bNXo2+v+P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569</v>
      </c>
      <c r="D34" s="1248"/>
      <c r="E34" s="1249"/>
      <c r="F34" s="32" t="s">
        <v>570</v>
      </c>
      <c r="G34" s="33" t="s">
        <v>571</v>
      </c>
      <c r="H34" s="33">
        <v>0</v>
      </c>
      <c r="I34" s="33" t="s">
        <v>572</v>
      </c>
      <c r="J34" s="34" t="s">
        <v>573</v>
      </c>
      <c r="K34" s="22"/>
      <c r="L34" s="22"/>
      <c r="M34" s="22"/>
      <c r="N34" s="22"/>
      <c r="O34" s="22"/>
      <c r="P34" s="22"/>
    </row>
    <row r="35" spans="1:16" ht="39" customHeight="1" x14ac:dyDescent="0.15">
      <c r="A35" s="22"/>
      <c r="B35" s="35"/>
      <c r="C35" s="1242" t="s">
        <v>574</v>
      </c>
      <c r="D35" s="1243"/>
      <c r="E35" s="1244"/>
      <c r="F35" s="36">
        <v>10.34</v>
      </c>
      <c r="G35" s="37">
        <v>9.1999999999999993</v>
      </c>
      <c r="H35" s="37">
        <v>10.130000000000001</v>
      </c>
      <c r="I35" s="37">
        <v>10.89</v>
      </c>
      <c r="J35" s="38">
        <v>10.77</v>
      </c>
      <c r="K35" s="22"/>
      <c r="L35" s="22"/>
      <c r="M35" s="22"/>
      <c r="N35" s="22"/>
      <c r="O35" s="22"/>
      <c r="P35" s="22"/>
    </row>
    <row r="36" spans="1:16" ht="39" customHeight="1" x14ac:dyDescent="0.15">
      <c r="A36" s="22"/>
      <c r="B36" s="35"/>
      <c r="C36" s="1242" t="s">
        <v>575</v>
      </c>
      <c r="D36" s="1243"/>
      <c r="E36" s="1244"/>
      <c r="F36" s="36">
        <v>1.47</v>
      </c>
      <c r="G36" s="37">
        <v>0.83</v>
      </c>
      <c r="H36" s="37">
        <v>1.72</v>
      </c>
      <c r="I36" s="37">
        <v>1.58</v>
      </c>
      <c r="J36" s="38">
        <v>1.75</v>
      </c>
      <c r="K36" s="22"/>
      <c r="L36" s="22"/>
      <c r="M36" s="22"/>
      <c r="N36" s="22"/>
      <c r="O36" s="22"/>
      <c r="P36" s="22"/>
    </row>
    <row r="37" spans="1:16" ht="39" customHeight="1" x14ac:dyDescent="0.15">
      <c r="A37" s="22"/>
      <c r="B37" s="35"/>
      <c r="C37" s="1242" t="s">
        <v>576</v>
      </c>
      <c r="D37" s="1243"/>
      <c r="E37" s="1244"/>
      <c r="F37" s="36">
        <v>2.85</v>
      </c>
      <c r="G37" s="37">
        <v>2.83</v>
      </c>
      <c r="H37" s="37">
        <v>2.2999999999999998</v>
      </c>
      <c r="I37" s="37">
        <v>1.84</v>
      </c>
      <c r="J37" s="38">
        <v>1.58</v>
      </c>
      <c r="K37" s="22"/>
      <c r="L37" s="22"/>
      <c r="M37" s="22"/>
      <c r="N37" s="22"/>
      <c r="O37" s="22"/>
      <c r="P37" s="22"/>
    </row>
    <row r="38" spans="1:16" ht="39" customHeight="1" x14ac:dyDescent="0.15">
      <c r="A38" s="22"/>
      <c r="B38" s="35"/>
      <c r="C38" s="1242" t="s">
        <v>577</v>
      </c>
      <c r="D38" s="1243"/>
      <c r="E38" s="1244"/>
      <c r="F38" s="36">
        <v>0</v>
      </c>
      <c r="G38" s="37">
        <v>0</v>
      </c>
      <c r="H38" s="37">
        <v>0</v>
      </c>
      <c r="I38" s="37">
        <v>0</v>
      </c>
      <c r="J38" s="38">
        <v>0</v>
      </c>
      <c r="K38" s="22"/>
      <c r="L38" s="22"/>
      <c r="M38" s="22"/>
      <c r="N38" s="22"/>
      <c r="O38" s="22"/>
      <c r="P38" s="22"/>
    </row>
    <row r="39" spans="1:16" ht="39" customHeight="1" x14ac:dyDescent="0.15">
      <c r="A39" s="22"/>
      <c r="B39" s="35"/>
      <c r="C39" s="1242" t="s">
        <v>578</v>
      </c>
      <c r="D39" s="1243"/>
      <c r="E39" s="1244"/>
      <c r="F39" s="36">
        <v>0</v>
      </c>
      <c r="G39" s="37">
        <v>0</v>
      </c>
      <c r="H39" s="37">
        <v>0</v>
      </c>
      <c r="I39" s="37">
        <v>0</v>
      </c>
      <c r="J39" s="38">
        <v>0</v>
      </c>
      <c r="K39" s="22"/>
      <c r="L39" s="22"/>
      <c r="M39" s="22"/>
      <c r="N39" s="22"/>
      <c r="O39" s="22"/>
      <c r="P39" s="22"/>
    </row>
    <row r="40" spans="1:16" ht="39" customHeight="1" x14ac:dyDescent="0.15">
      <c r="A40" s="22"/>
      <c r="B40" s="35"/>
      <c r="C40" s="1242" t="s">
        <v>579</v>
      </c>
      <c r="D40" s="1243"/>
      <c r="E40" s="1244"/>
      <c r="F40" s="36">
        <v>0</v>
      </c>
      <c r="G40" s="37">
        <v>0</v>
      </c>
      <c r="H40" s="37">
        <v>0</v>
      </c>
      <c r="I40" s="37">
        <v>0</v>
      </c>
      <c r="J40" s="38">
        <v>0</v>
      </c>
      <c r="K40" s="22"/>
      <c r="L40" s="22"/>
      <c r="M40" s="22"/>
      <c r="N40" s="22"/>
      <c r="O40" s="22"/>
      <c r="P40" s="22"/>
    </row>
    <row r="41" spans="1:16" ht="39" customHeight="1" x14ac:dyDescent="0.15">
      <c r="A41" s="22"/>
      <c r="B41" s="35"/>
      <c r="C41" s="1242" t="s">
        <v>580</v>
      </c>
      <c r="D41" s="1243"/>
      <c r="E41" s="1244"/>
      <c r="F41" s="36">
        <v>0</v>
      </c>
      <c r="G41" s="37">
        <v>0</v>
      </c>
      <c r="H41" s="37">
        <v>0</v>
      </c>
      <c r="I41" s="37">
        <v>0</v>
      </c>
      <c r="J41" s="38">
        <v>0</v>
      </c>
      <c r="K41" s="22"/>
      <c r="L41" s="22"/>
      <c r="M41" s="22"/>
      <c r="N41" s="22"/>
      <c r="O41" s="22"/>
      <c r="P41" s="22"/>
    </row>
    <row r="42" spans="1:16" ht="39" customHeight="1" x14ac:dyDescent="0.15">
      <c r="A42" s="22"/>
      <c r="B42" s="39"/>
      <c r="C42" s="1242" t="s">
        <v>581</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582</v>
      </c>
      <c r="D43" s="1246"/>
      <c r="E43" s="1247"/>
      <c r="F43" s="41">
        <v>26.66</v>
      </c>
      <c r="G43" s="42">
        <v>18.16</v>
      </c>
      <c r="H43" s="42">
        <v>16.579999999999998</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zUwOPG4vCMVIisUQcszXXcv6XhOcZiaLqYthZ3DapcSUDTGhG4RgMJ7F1aLxXnkItEhhUl4W2mIMHG/pQfkwQ==" saltValue="ns81CiiezIxaD0K2XO2O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776</v>
      </c>
      <c r="L45" s="60">
        <v>864</v>
      </c>
      <c r="M45" s="60">
        <v>837</v>
      </c>
      <c r="N45" s="60">
        <v>904</v>
      </c>
      <c r="O45" s="61">
        <v>933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52"/>
      <c r="C48" s="1253"/>
      <c r="D48" s="62"/>
      <c r="E48" s="1258" t="s">
        <v>15</v>
      </c>
      <c r="F48" s="1258"/>
      <c r="G48" s="1258"/>
      <c r="H48" s="1258"/>
      <c r="I48" s="1258"/>
      <c r="J48" s="1259"/>
      <c r="K48" s="63">
        <v>62</v>
      </c>
      <c r="L48" s="64">
        <v>19</v>
      </c>
      <c r="M48" s="64">
        <v>18</v>
      </c>
      <c r="N48" s="64">
        <v>15</v>
      </c>
      <c r="O48" s="65">
        <v>15</v>
      </c>
      <c r="P48" s="48"/>
      <c r="Q48" s="48"/>
      <c r="R48" s="48"/>
      <c r="S48" s="48"/>
      <c r="T48" s="48"/>
      <c r="U48" s="48"/>
    </row>
    <row r="49" spans="1:21" ht="30.75" customHeight="1" x14ac:dyDescent="0.15">
      <c r="A49" s="48"/>
      <c r="B49" s="1252"/>
      <c r="C49" s="1253"/>
      <c r="D49" s="62"/>
      <c r="E49" s="1258" t="s">
        <v>16</v>
      </c>
      <c r="F49" s="1258"/>
      <c r="G49" s="1258"/>
      <c r="H49" s="1258"/>
      <c r="I49" s="1258"/>
      <c r="J49" s="1259"/>
      <c r="K49" s="63">
        <v>37</v>
      </c>
      <c r="L49" s="64">
        <v>35</v>
      </c>
      <c r="M49" s="64">
        <v>58</v>
      </c>
      <c r="N49" s="64">
        <v>121</v>
      </c>
      <c r="O49" s="65">
        <v>113</v>
      </c>
      <c r="P49" s="48"/>
      <c r="Q49" s="48"/>
      <c r="R49" s="48"/>
      <c r="S49" s="48"/>
      <c r="T49" s="48"/>
      <c r="U49" s="48"/>
    </row>
    <row r="50" spans="1:21" ht="30.75" customHeight="1" x14ac:dyDescent="0.15">
      <c r="A50" s="48"/>
      <c r="B50" s="1252"/>
      <c r="C50" s="1253"/>
      <c r="D50" s="62"/>
      <c r="E50" s="1258" t="s">
        <v>17</v>
      </c>
      <c r="F50" s="1258"/>
      <c r="G50" s="1258"/>
      <c r="H50" s="1258"/>
      <c r="I50" s="1258"/>
      <c r="J50" s="1259"/>
      <c r="K50" s="63">
        <v>9</v>
      </c>
      <c r="L50" s="64">
        <v>6</v>
      </c>
      <c r="M50" s="64">
        <v>4</v>
      </c>
      <c r="N50" s="64">
        <v>3</v>
      </c>
      <c r="O50" s="65">
        <v>2</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630</v>
      </c>
      <c r="L52" s="64">
        <v>661</v>
      </c>
      <c r="M52" s="64">
        <v>653</v>
      </c>
      <c r="N52" s="64">
        <v>709</v>
      </c>
      <c r="O52" s="65">
        <v>731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254</v>
      </c>
      <c r="L53" s="69">
        <v>263</v>
      </c>
      <c r="M53" s="69">
        <v>264</v>
      </c>
      <c r="N53" s="69">
        <v>334</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603</v>
      </c>
      <c r="L57" s="84" t="s">
        <v>603</v>
      </c>
      <c r="M57" s="84" t="s">
        <v>603</v>
      </c>
      <c r="N57" s="84" t="s">
        <v>603</v>
      </c>
      <c r="O57" s="85" t="s">
        <v>603</v>
      </c>
    </row>
    <row r="58" spans="1:21" ht="31.5" customHeight="1" thickBot="1" x14ac:dyDescent="0.2">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Uh3nD93Zs4y6aPV/R6Hk/EteoHV5/XgXGHyAvwo1EGFJMrdj1vtn7yoVwawPuICqCvRKUeQqeEMpUfdAh39Yg==" saltValue="iDX0CJAPsOo2xc/0YqlZ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6" t="s">
        <v>30</v>
      </c>
      <c r="C41" s="1277"/>
      <c r="D41" s="102"/>
      <c r="E41" s="1282" t="s">
        <v>31</v>
      </c>
      <c r="F41" s="1282"/>
      <c r="G41" s="1282"/>
      <c r="H41" s="1283"/>
      <c r="I41" s="103">
        <v>9221</v>
      </c>
      <c r="J41" s="104">
        <v>9556</v>
      </c>
      <c r="K41" s="104">
        <v>9673</v>
      </c>
      <c r="L41" s="104">
        <v>10307</v>
      </c>
      <c r="M41" s="105">
        <v>11335</v>
      </c>
    </row>
    <row r="42" spans="2:13" ht="27.75" customHeight="1" x14ac:dyDescent="0.15">
      <c r="B42" s="1278"/>
      <c r="C42" s="1279"/>
      <c r="D42" s="106"/>
      <c r="E42" s="1284" t="s">
        <v>32</v>
      </c>
      <c r="F42" s="1284"/>
      <c r="G42" s="1284"/>
      <c r="H42" s="1285"/>
      <c r="I42" s="107">
        <v>227</v>
      </c>
      <c r="J42" s="108">
        <v>221</v>
      </c>
      <c r="K42" s="108">
        <v>218</v>
      </c>
      <c r="L42" s="108">
        <v>216</v>
      </c>
      <c r="M42" s="109">
        <v>214</v>
      </c>
    </row>
    <row r="43" spans="2:13" ht="27.75" customHeight="1" x14ac:dyDescent="0.15">
      <c r="B43" s="1278"/>
      <c r="C43" s="1279"/>
      <c r="D43" s="106"/>
      <c r="E43" s="1284" t="s">
        <v>33</v>
      </c>
      <c r="F43" s="1284"/>
      <c r="G43" s="1284"/>
      <c r="H43" s="1285"/>
      <c r="I43" s="107">
        <v>523</v>
      </c>
      <c r="J43" s="108">
        <v>137</v>
      </c>
      <c r="K43" s="108">
        <v>102</v>
      </c>
      <c r="L43" s="108">
        <v>53</v>
      </c>
      <c r="M43" s="109">
        <v>40</v>
      </c>
    </row>
    <row r="44" spans="2:13" ht="27.75" customHeight="1" x14ac:dyDescent="0.15">
      <c r="B44" s="1278"/>
      <c r="C44" s="1279"/>
      <c r="D44" s="106"/>
      <c r="E44" s="1284" t="s">
        <v>34</v>
      </c>
      <c r="F44" s="1284"/>
      <c r="G44" s="1284"/>
      <c r="H44" s="1285"/>
      <c r="I44" s="107">
        <v>1820</v>
      </c>
      <c r="J44" s="108">
        <v>1819</v>
      </c>
      <c r="K44" s="108">
        <v>1765</v>
      </c>
      <c r="L44" s="108">
        <v>1606</v>
      </c>
      <c r="M44" s="109">
        <v>1182</v>
      </c>
    </row>
    <row r="45" spans="2:13" ht="27.75" customHeight="1" x14ac:dyDescent="0.15">
      <c r="B45" s="1278"/>
      <c r="C45" s="1279"/>
      <c r="D45" s="106"/>
      <c r="E45" s="1284" t="s">
        <v>35</v>
      </c>
      <c r="F45" s="1284"/>
      <c r="G45" s="1284"/>
      <c r="H45" s="1285"/>
      <c r="I45" s="107">
        <v>1624</v>
      </c>
      <c r="J45" s="108">
        <v>1602</v>
      </c>
      <c r="K45" s="108">
        <v>1447</v>
      </c>
      <c r="L45" s="108">
        <v>1381</v>
      </c>
      <c r="M45" s="109">
        <v>1280</v>
      </c>
    </row>
    <row r="46" spans="2:13" ht="27.75" customHeight="1" x14ac:dyDescent="0.15">
      <c r="B46" s="1278"/>
      <c r="C46" s="1279"/>
      <c r="D46" s="110"/>
      <c r="E46" s="1284" t="s">
        <v>36</v>
      </c>
      <c r="F46" s="1284"/>
      <c r="G46" s="1284"/>
      <c r="H46" s="1285"/>
      <c r="I46" s="107" t="s">
        <v>519</v>
      </c>
      <c r="J46" s="108" t="s">
        <v>519</v>
      </c>
      <c r="K46" s="108" t="s">
        <v>519</v>
      </c>
      <c r="L46" s="108" t="s">
        <v>519</v>
      </c>
      <c r="M46" s="109" t="s">
        <v>519</v>
      </c>
    </row>
    <row r="47" spans="2:13" ht="27.75" customHeight="1" x14ac:dyDescent="0.15">
      <c r="B47" s="1278"/>
      <c r="C47" s="1279"/>
      <c r="D47" s="111"/>
      <c r="E47" s="1286" t="s">
        <v>37</v>
      </c>
      <c r="F47" s="1287"/>
      <c r="G47" s="1287"/>
      <c r="H47" s="1288"/>
      <c r="I47" s="107" t="s">
        <v>519</v>
      </c>
      <c r="J47" s="108" t="s">
        <v>519</v>
      </c>
      <c r="K47" s="108" t="s">
        <v>519</v>
      </c>
      <c r="L47" s="108" t="s">
        <v>519</v>
      </c>
      <c r="M47" s="109" t="s">
        <v>519</v>
      </c>
    </row>
    <row r="48" spans="2:13" ht="27.75" customHeight="1" x14ac:dyDescent="0.15">
      <c r="B48" s="1278"/>
      <c r="C48" s="1279"/>
      <c r="D48" s="106"/>
      <c r="E48" s="1284" t="s">
        <v>38</v>
      </c>
      <c r="F48" s="1284"/>
      <c r="G48" s="1284"/>
      <c r="H48" s="1285"/>
      <c r="I48" s="107" t="s">
        <v>519</v>
      </c>
      <c r="J48" s="108" t="s">
        <v>519</v>
      </c>
      <c r="K48" s="108" t="s">
        <v>519</v>
      </c>
      <c r="L48" s="108" t="s">
        <v>519</v>
      </c>
      <c r="M48" s="109" t="s">
        <v>519</v>
      </c>
    </row>
    <row r="49" spans="2:13" ht="27.75" customHeight="1" x14ac:dyDescent="0.15">
      <c r="B49" s="1280"/>
      <c r="C49" s="1281"/>
      <c r="D49" s="106"/>
      <c r="E49" s="1284" t="s">
        <v>39</v>
      </c>
      <c r="F49" s="1284"/>
      <c r="G49" s="1284"/>
      <c r="H49" s="1285"/>
      <c r="I49" s="107" t="s">
        <v>519</v>
      </c>
      <c r="J49" s="108" t="s">
        <v>519</v>
      </c>
      <c r="K49" s="108" t="s">
        <v>519</v>
      </c>
      <c r="L49" s="108" t="s">
        <v>519</v>
      </c>
      <c r="M49" s="109" t="s">
        <v>519</v>
      </c>
    </row>
    <row r="50" spans="2:13" ht="27.75" customHeight="1" x14ac:dyDescent="0.15">
      <c r="B50" s="1289" t="s">
        <v>40</v>
      </c>
      <c r="C50" s="1290"/>
      <c r="D50" s="112"/>
      <c r="E50" s="1284" t="s">
        <v>41</v>
      </c>
      <c r="F50" s="1284"/>
      <c r="G50" s="1284"/>
      <c r="H50" s="1285"/>
      <c r="I50" s="107">
        <v>3031</v>
      </c>
      <c r="J50" s="108">
        <v>3479</v>
      </c>
      <c r="K50" s="108">
        <v>3611</v>
      </c>
      <c r="L50" s="108">
        <v>3586</v>
      </c>
      <c r="M50" s="109">
        <v>3577</v>
      </c>
    </row>
    <row r="51" spans="2:13" ht="27.75" customHeight="1" x14ac:dyDescent="0.15">
      <c r="B51" s="1278"/>
      <c r="C51" s="1279"/>
      <c r="D51" s="106"/>
      <c r="E51" s="1284" t="s">
        <v>42</v>
      </c>
      <c r="F51" s="1284"/>
      <c r="G51" s="1284"/>
      <c r="H51" s="1285"/>
      <c r="I51" s="107">
        <v>115</v>
      </c>
      <c r="J51" s="108">
        <v>128</v>
      </c>
      <c r="K51" s="108">
        <v>189</v>
      </c>
      <c r="L51" s="108">
        <v>332</v>
      </c>
      <c r="M51" s="109">
        <v>562</v>
      </c>
    </row>
    <row r="52" spans="2:13" ht="27.75" customHeight="1" x14ac:dyDescent="0.15">
      <c r="B52" s="1280"/>
      <c r="C52" s="1281"/>
      <c r="D52" s="106"/>
      <c r="E52" s="1284" t="s">
        <v>43</v>
      </c>
      <c r="F52" s="1284"/>
      <c r="G52" s="1284"/>
      <c r="H52" s="1285"/>
      <c r="I52" s="107">
        <v>8435</v>
      </c>
      <c r="J52" s="108">
        <v>8432</v>
      </c>
      <c r="K52" s="108">
        <v>8403</v>
      </c>
      <c r="L52" s="108">
        <v>8427</v>
      </c>
      <c r="M52" s="109">
        <v>9353</v>
      </c>
    </row>
    <row r="53" spans="2:13" ht="27.75" customHeight="1" thickBot="1" x14ac:dyDescent="0.2">
      <c r="B53" s="1291" t="s">
        <v>44</v>
      </c>
      <c r="C53" s="1292"/>
      <c r="D53" s="113"/>
      <c r="E53" s="1293" t="s">
        <v>45</v>
      </c>
      <c r="F53" s="1293"/>
      <c r="G53" s="1293"/>
      <c r="H53" s="1294"/>
      <c r="I53" s="114">
        <v>1834</v>
      </c>
      <c r="J53" s="115">
        <v>1296</v>
      </c>
      <c r="K53" s="115">
        <v>1002</v>
      </c>
      <c r="L53" s="115">
        <v>1218</v>
      </c>
      <c r="M53" s="116">
        <v>559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gdZZULo0fOYVE5z0Ya+mlLTgcGwJOR60AT5Km7x6ArES70z0cRJGzpZ3jOzRRrPgiLZa0CG1RnterBxhcxvsQ==" saltValue="C1Kk9N1trpyE2P4r506/b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I62" sqref="I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48</v>
      </c>
      <c r="D55" s="1303"/>
      <c r="E55" s="1304"/>
      <c r="F55" s="128">
        <v>2509</v>
      </c>
      <c r="G55" s="128">
        <v>2348</v>
      </c>
      <c r="H55" s="129">
        <v>2051</v>
      </c>
    </row>
    <row r="56" spans="2:8" ht="52.5" customHeight="1" x14ac:dyDescent="0.15">
      <c r="B56" s="130"/>
      <c r="C56" s="1305" t="s">
        <v>49</v>
      </c>
      <c r="D56" s="1305"/>
      <c r="E56" s="1306"/>
      <c r="F56" s="131">
        <v>10</v>
      </c>
      <c r="G56" s="131">
        <v>10</v>
      </c>
      <c r="H56" s="132">
        <v>11</v>
      </c>
    </row>
    <row r="57" spans="2:8" ht="53.25" customHeight="1" x14ac:dyDescent="0.15">
      <c r="B57" s="130"/>
      <c r="C57" s="1307" t="s">
        <v>50</v>
      </c>
      <c r="D57" s="1307"/>
      <c r="E57" s="1308"/>
      <c r="F57" s="133">
        <v>878</v>
      </c>
      <c r="G57" s="133">
        <v>942</v>
      </c>
      <c r="H57" s="134">
        <v>1178</v>
      </c>
    </row>
    <row r="58" spans="2:8" ht="45.75" customHeight="1" x14ac:dyDescent="0.15">
      <c r="B58" s="135"/>
      <c r="C58" s="1295" t="s">
        <v>604</v>
      </c>
      <c r="D58" s="1296"/>
      <c r="E58" s="1297"/>
      <c r="F58" s="136">
        <v>200</v>
      </c>
      <c r="G58" s="136">
        <v>300</v>
      </c>
      <c r="H58" s="137">
        <v>501</v>
      </c>
    </row>
    <row r="59" spans="2:8" ht="45.75" customHeight="1" x14ac:dyDescent="0.15">
      <c r="B59" s="135"/>
      <c r="C59" s="1295" t="s">
        <v>605</v>
      </c>
      <c r="D59" s="1296"/>
      <c r="E59" s="1297"/>
      <c r="F59" s="136">
        <v>260</v>
      </c>
      <c r="G59" s="136">
        <v>260</v>
      </c>
      <c r="H59" s="137">
        <v>260</v>
      </c>
    </row>
    <row r="60" spans="2:8" ht="45.75" customHeight="1" x14ac:dyDescent="0.15">
      <c r="B60" s="135"/>
      <c r="C60" s="1295" t="s">
        <v>606</v>
      </c>
      <c r="D60" s="1296"/>
      <c r="E60" s="1297"/>
      <c r="F60" s="136">
        <v>75</v>
      </c>
      <c r="G60" s="136">
        <v>80</v>
      </c>
      <c r="H60" s="137">
        <v>114</v>
      </c>
    </row>
    <row r="61" spans="2:8" ht="45.75" customHeight="1" x14ac:dyDescent="0.15">
      <c r="B61" s="135"/>
      <c r="C61" s="1295" t="s">
        <v>607</v>
      </c>
      <c r="D61" s="1296"/>
      <c r="E61" s="1297"/>
      <c r="F61" s="136">
        <v>105</v>
      </c>
      <c r="G61" s="136">
        <v>107</v>
      </c>
      <c r="H61" s="137">
        <v>100</v>
      </c>
    </row>
    <row r="62" spans="2:8" ht="45.75" customHeight="1" thickBot="1" x14ac:dyDescent="0.2">
      <c r="B62" s="138"/>
      <c r="C62" s="1298" t="s">
        <v>608</v>
      </c>
      <c r="D62" s="1299"/>
      <c r="E62" s="1300"/>
      <c r="F62" s="139">
        <v>50</v>
      </c>
      <c r="G62" s="139">
        <v>59</v>
      </c>
      <c r="H62" s="140">
        <v>59</v>
      </c>
    </row>
    <row r="63" spans="2:8" ht="52.5" customHeight="1" thickBot="1" x14ac:dyDescent="0.2">
      <c r="B63" s="141"/>
      <c r="C63" s="1301" t="s">
        <v>51</v>
      </c>
      <c r="D63" s="1301"/>
      <c r="E63" s="1302"/>
      <c r="F63" s="142">
        <v>3398</v>
      </c>
      <c r="G63" s="142">
        <v>3300</v>
      </c>
      <c r="H63" s="143">
        <v>3240</v>
      </c>
    </row>
    <row r="64" spans="2:8" ht="15" customHeight="1" x14ac:dyDescent="0.15"/>
  </sheetData>
  <sheetProtection algorithmName="SHA-512" hashValue="VI1PFUwpbLT5HQNoLcdKFJHEu3YLKAvRJ1YpVeR+CYrie6vGpiWhctrE+W40Cbyn1adWV3SMuR5ob2qhDGiW+A==" saltValue="XSBFVo7rbcWGnu3L1xC3P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5"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ht="13.5"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ht="13.5"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8"/>
      <c r="DE19" s="388"/>
    </row>
    <row r="20" spans="1:351" ht="13.5"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ht="13.5" x14ac:dyDescent="0.15">
      <c r="B23" s="395"/>
    </row>
    <row r="24" spans="1:351" ht="13.5" x14ac:dyDescent="0.15">
      <c r="B24" s="395"/>
    </row>
    <row r="25" spans="1:351" ht="13.5" x14ac:dyDescent="0.15">
      <c r="B25" s="395"/>
    </row>
    <row r="26" spans="1:351" ht="13.5" x14ac:dyDescent="0.15">
      <c r="B26" s="395"/>
    </row>
    <row r="27" spans="1:351" ht="13.5" x14ac:dyDescent="0.15">
      <c r="B27" s="395"/>
    </row>
    <row r="28" spans="1:351" ht="13.5" x14ac:dyDescent="0.15">
      <c r="B28" s="395"/>
    </row>
    <row r="29" spans="1:351" ht="13.5" x14ac:dyDescent="0.15">
      <c r="B29" s="395"/>
    </row>
    <row r="30" spans="1:351" ht="13.5" x14ac:dyDescent="0.15">
      <c r="B30" s="395"/>
    </row>
    <row r="31" spans="1:351" ht="13.5" x14ac:dyDescent="0.15">
      <c r="B31" s="395"/>
    </row>
    <row r="32" spans="1:351" ht="13.5" x14ac:dyDescent="0.15">
      <c r="B32" s="395"/>
    </row>
    <row r="33" spans="2:109" ht="13.5" x14ac:dyDescent="0.15">
      <c r="B33" s="395"/>
    </row>
    <row r="34" spans="2:109" ht="13.5" x14ac:dyDescent="0.15">
      <c r="B34" s="395"/>
    </row>
    <row r="35" spans="2:109" ht="13.5" x14ac:dyDescent="0.15">
      <c r="B35" s="395"/>
    </row>
    <row r="36" spans="2:109" ht="13.5" x14ac:dyDescent="0.15">
      <c r="B36" s="395"/>
    </row>
    <row r="37" spans="2:109" ht="13.5" x14ac:dyDescent="0.15">
      <c r="B37" s="395"/>
    </row>
    <row r="38" spans="2:109" ht="13.5" x14ac:dyDescent="0.15">
      <c r="B38" s="395"/>
    </row>
    <row r="39" spans="2:109" ht="13.5"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5"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5"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620</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5" x14ac:dyDescent="0.15">
      <c r="B49" s="395"/>
      <c r="AN49" s="388" t="s">
        <v>612</v>
      </c>
    </row>
    <row r="50" spans="1:109" ht="13.5"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560</v>
      </c>
      <c r="BQ50" s="1322"/>
      <c r="BR50" s="1322"/>
      <c r="BS50" s="1322"/>
      <c r="BT50" s="1322"/>
      <c r="BU50" s="1322"/>
      <c r="BV50" s="1322"/>
      <c r="BW50" s="1322"/>
      <c r="BX50" s="1322" t="s">
        <v>561</v>
      </c>
      <c r="BY50" s="1322"/>
      <c r="BZ50" s="1322"/>
      <c r="CA50" s="1322"/>
      <c r="CB50" s="1322"/>
      <c r="CC50" s="1322"/>
      <c r="CD50" s="1322"/>
      <c r="CE50" s="1322"/>
      <c r="CF50" s="1322" t="s">
        <v>562</v>
      </c>
      <c r="CG50" s="1322"/>
      <c r="CH50" s="1322"/>
      <c r="CI50" s="1322"/>
      <c r="CJ50" s="1322"/>
      <c r="CK50" s="1322"/>
      <c r="CL50" s="1322"/>
      <c r="CM50" s="1322"/>
      <c r="CN50" s="1322" t="s">
        <v>563</v>
      </c>
      <c r="CO50" s="1322"/>
      <c r="CP50" s="1322"/>
      <c r="CQ50" s="1322"/>
      <c r="CR50" s="1322"/>
      <c r="CS50" s="1322"/>
      <c r="CT50" s="1322"/>
      <c r="CU50" s="1322"/>
      <c r="CV50" s="1322" t="s">
        <v>564</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613</v>
      </c>
      <c r="AO51" s="1325"/>
      <c r="AP51" s="1325"/>
      <c r="AQ51" s="1325"/>
      <c r="AR51" s="1325"/>
      <c r="AS51" s="1325"/>
      <c r="AT51" s="1325"/>
      <c r="AU51" s="1325"/>
      <c r="AV51" s="1325"/>
      <c r="AW51" s="1325"/>
      <c r="AX51" s="1325"/>
      <c r="AY51" s="1325"/>
      <c r="AZ51" s="1325"/>
      <c r="BA51" s="1325"/>
      <c r="BB51" s="1325" t="s">
        <v>614</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31.8</v>
      </c>
      <c r="BY51" s="1323"/>
      <c r="BZ51" s="1323"/>
      <c r="CA51" s="1323"/>
      <c r="CB51" s="1323"/>
      <c r="CC51" s="1323"/>
      <c r="CD51" s="1323"/>
      <c r="CE51" s="1323"/>
      <c r="CF51" s="1323">
        <v>24.9</v>
      </c>
      <c r="CG51" s="1323"/>
      <c r="CH51" s="1323"/>
      <c r="CI51" s="1323"/>
      <c r="CJ51" s="1323"/>
      <c r="CK51" s="1323"/>
      <c r="CL51" s="1323"/>
      <c r="CM51" s="1323"/>
      <c r="CN51" s="1323">
        <v>30</v>
      </c>
      <c r="CO51" s="1323"/>
      <c r="CP51" s="1323"/>
      <c r="CQ51" s="1323"/>
      <c r="CR51" s="1323"/>
      <c r="CS51" s="1323"/>
      <c r="CT51" s="1323"/>
      <c r="CU51" s="1323"/>
      <c r="CV51" s="1323">
        <v>13.8</v>
      </c>
      <c r="CW51" s="1323"/>
      <c r="CX51" s="1323"/>
      <c r="CY51" s="1323"/>
      <c r="CZ51" s="1323"/>
      <c r="DA51" s="1323"/>
      <c r="DB51" s="1323"/>
      <c r="DC51" s="1323"/>
    </row>
    <row r="52" spans="1:109" ht="13.5"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5"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615</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59.8</v>
      </c>
      <c r="BY53" s="1323"/>
      <c r="BZ53" s="1323"/>
      <c r="CA53" s="1323"/>
      <c r="CB53" s="1323"/>
      <c r="CC53" s="1323"/>
      <c r="CD53" s="1323"/>
      <c r="CE53" s="1323"/>
      <c r="CF53" s="1323">
        <v>60.1</v>
      </c>
      <c r="CG53" s="1323"/>
      <c r="CH53" s="1323"/>
      <c r="CI53" s="1323"/>
      <c r="CJ53" s="1323"/>
      <c r="CK53" s="1323"/>
      <c r="CL53" s="1323"/>
      <c r="CM53" s="1323"/>
      <c r="CN53" s="1323">
        <v>60.8</v>
      </c>
      <c r="CO53" s="1323"/>
      <c r="CP53" s="1323"/>
      <c r="CQ53" s="1323"/>
      <c r="CR53" s="1323"/>
      <c r="CS53" s="1323"/>
      <c r="CT53" s="1323"/>
      <c r="CU53" s="1323"/>
      <c r="CV53" s="1323">
        <v>59.3</v>
      </c>
      <c r="CW53" s="1323"/>
      <c r="CX53" s="1323"/>
      <c r="CY53" s="1323"/>
      <c r="CZ53" s="1323"/>
      <c r="DA53" s="1323"/>
      <c r="DB53" s="1323"/>
      <c r="DC53" s="1323"/>
    </row>
    <row r="54" spans="1:109" ht="13.5"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5" x14ac:dyDescent="0.15">
      <c r="A55" s="403"/>
      <c r="B55" s="395"/>
      <c r="G55" s="1318"/>
      <c r="H55" s="1318"/>
      <c r="I55" s="1318"/>
      <c r="J55" s="1318"/>
      <c r="K55" s="1324"/>
      <c r="L55" s="1324"/>
      <c r="M55" s="1324"/>
      <c r="N55" s="1324"/>
      <c r="AN55" s="1322" t="s">
        <v>616</v>
      </c>
      <c r="AO55" s="1322"/>
      <c r="AP55" s="1322"/>
      <c r="AQ55" s="1322"/>
      <c r="AR55" s="1322"/>
      <c r="AS55" s="1322"/>
      <c r="AT55" s="1322"/>
      <c r="AU55" s="1322"/>
      <c r="AV55" s="1322"/>
      <c r="AW55" s="1322"/>
      <c r="AX55" s="1322"/>
      <c r="AY55" s="1322"/>
      <c r="AZ55" s="1322"/>
      <c r="BA55" s="1322"/>
      <c r="BB55" s="1325" t="s">
        <v>614</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3.1</v>
      </c>
      <c r="CW55" s="1323"/>
      <c r="CX55" s="1323"/>
      <c r="CY55" s="1323"/>
      <c r="CZ55" s="1323"/>
      <c r="DA55" s="1323"/>
      <c r="DB55" s="1323"/>
      <c r="DC55" s="1323"/>
    </row>
    <row r="56" spans="1:109" ht="13.5"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5"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615</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52.1</v>
      </c>
      <c r="BY57" s="1323"/>
      <c r="BZ57" s="1323"/>
      <c r="CA57" s="1323"/>
      <c r="CB57" s="1323"/>
      <c r="CC57" s="1323"/>
      <c r="CD57" s="1323"/>
      <c r="CE57" s="1323"/>
      <c r="CF57" s="1323">
        <v>59.1</v>
      </c>
      <c r="CG57" s="1323"/>
      <c r="CH57" s="1323"/>
      <c r="CI57" s="1323"/>
      <c r="CJ57" s="1323"/>
      <c r="CK57" s="1323"/>
      <c r="CL57" s="1323"/>
      <c r="CM57" s="1323"/>
      <c r="CN57" s="1323">
        <v>59.8</v>
      </c>
      <c r="CO57" s="1323"/>
      <c r="CP57" s="1323"/>
      <c r="CQ57" s="1323"/>
      <c r="CR57" s="1323"/>
      <c r="CS57" s="1323"/>
      <c r="CT57" s="1323"/>
      <c r="CU57" s="1323"/>
      <c r="CV57" s="1323">
        <v>59.7</v>
      </c>
      <c r="CW57" s="1323"/>
      <c r="CX57" s="1323"/>
      <c r="CY57" s="1323"/>
      <c r="CZ57" s="1323"/>
      <c r="DA57" s="1323"/>
      <c r="DB57" s="1323"/>
      <c r="DC57" s="1323"/>
      <c r="DD57" s="408"/>
      <c r="DE57" s="407"/>
    </row>
    <row r="58" spans="1:109" s="403" customFormat="1" ht="13.5"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5"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5"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5"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5"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ht="13.5"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x14ac:dyDescent="0.15">
      <c r="B65" s="395"/>
      <c r="AN65" s="1309" t="s">
        <v>619</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5" x14ac:dyDescent="0.15">
      <c r="B71" s="395"/>
      <c r="G71" s="420"/>
      <c r="I71" s="421"/>
      <c r="J71" s="418"/>
      <c r="K71" s="418"/>
      <c r="L71" s="419"/>
      <c r="M71" s="418"/>
      <c r="N71" s="419"/>
      <c r="AM71" s="420"/>
      <c r="AN71" s="388" t="s">
        <v>612</v>
      </c>
    </row>
    <row r="72" spans="2:107" ht="13.5"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560</v>
      </c>
      <c r="BQ72" s="1322"/>
      <c r="BR72" s="1322"/>
      <c r="BS72" s="1322"/>
      <c r="BT72" s="1322"/>
      <c r="BU72" s="1322"/>
      <c r="BV72" s="1322"/>
      <c r="BW72" s="1322"/>
      <c r="BX72" s="1322" t="s">
        <v>561</v>
      </c>
      <c r="BY72" s="1322"/>
      <c r="BZ72" s="1322"/>
      <c r="CA72" s="1322"/>
      <c r="CB72" s="1322"/>
      <c r="CC72" s="1322"/>
      <c r="CD72" s="1322"/>
      <c r="CE72" s="1322"/>
      <c r="CF72" s="1322" t="s">
        <v>562</v>
      </c>
      <c r="CG72" s="1322"/>
      <c r="CH72" s="1322"/>
      <c r="CI72" s="1322"/>
      <c r="CJ72" s="1322"/>
      <c r="CK72" s="1322"/>
      <c r="CL72" s="1322"/>
      <c r="CM72" s="1322"/>
      <c r="CN72" s="1322" t="s">
        <v>563</v>
      </c>
      <c r="CO72" s="1322"/>
      <c r="CP72" s="1322"/>
      <c r="CQ72" s="1322"/>
      <c r="CR72" s="1322"/>
      <c r="CS72" s="1322"/>
      <c r="CT72" s="1322"/>
      <c r="CU72" s="1322"/>
      <c r="CV72" s="1322" t="s">
        <v>564</v>
      </c>
      <c r="CW72" s="1322"/>
      <c r="CX72" s="1322"/>
      <c r="CY72" s="1322"/>
      <c r="CZ72" s="1322"/>
      <c r="DA72" s="1322"/>
      <c r="DB72" s="1322"/>
      <c r="DC72" s="1322"/>
    </row>
    <row r="73" spans="2:107" ht="13.5" x14ac:dyDescent="0.15">
      <c r="B73" s="395"/>
      <c r="G73" s="1329"/>
      <c r="H73" s="1329"/>
      <c r="I73" s="1329"/>
      <c r="J73" s="1329"/>
      <c r="K73" s="1330"/>
      <c r="L73" s="1330"/>
      <c r="M73" s="1330"/>
      <c r="N73" s="1330"/>
      <c r="AM73" s="404"/>
      <c r="AN73" s="1325" t="s">
        <v>613</v>
      </c>
      <c r="AO73" s="1325"/>
      <c r="AP73" s="1325"/>
      <c r="AQ73" s="1325"/>
      <c r="AR73" s="1325"/>
      <c r="AS73" s="1325"/>
      <c r="AT73" s="1325"/>
      <c r="AU73" s="1325"/>
      <c r="AV73" s="1325"/>
      <c r="AW73" s="1325"/>
      <c r="AX73" s="1325"/>
      <c r="AY73" s="1325"/>
      <c r="AZ73" s="1325"/>
      <c r="BA73" s="1325"/>
      <c r="BB73" s="1325" t="s">
        <v>614</v>
      </c>
      <c r="BC73" s="1325"/>
      <c r="BD73" s="1325"/>
      <c r="BE73" s="1325"/>
      <c r="BF73" s="1325"/>
      <c r="BG73" s="1325"/>
      <c r="BH73" s="1325"/>
      <c r="BI73" s="1325"/>
      <c r="BJ73" s="1325"/>
      <c r="BK73" s="1325"/>
      <c r="BL73" s="1325"/>
      <c r="BM73" s="1325"/>
      <c r="BN73" s="1325"/>
      <c r="BO73" s="1325"/>
      <c r="BP73" s="1323">
        <v>44.2</v>
      </c>
      <c r="BQ73" s="1323"/>
      <c r="BR73" s="1323"/>
      <c r="BS73" s="1323"/>
      <c r="BT73" s="1323"/>
      <c r="BU73" s="1323"/>
      <c r="BV73" s="1323"/>
      <c r="BW73" s="1323"/>
      <c r="BX73" s="1323">
        <v>31.8</v>
      </c>
      <c r="BY73" s="1323"/>
      <c r="BZ73" s="1323"/>
      <c r="CA73" s="1323"/>
      <c r="CB73" s="1323"/>
      <c r="CC73" s="1323"/>
      <c r="CD73" s="1323"/>
      <c r="CE73" s="1323"/>
      <c r="CF73" s="1323">
        <v>24.9</v>
      </c>
      <c r="CG73" s="1323"/>
      <c r="CH73" s="1323"/>
      <c r="CI73" s="1323"/>
      <c r="CJ73" s="1323"/>
      <c r="CK73" s="1323"/>
      <c r="CL73" s="1323"/>
      <c r="CM73" s="1323"/>
      <c r="CN73" s="1323">
        <v>30</v>
      </c>
      <c r="CO73" s="1323"/>
      <c r="CP73" s="1323"/>
      <c r="CQ73" s="1323"/>
      <c r="CR73" s="1323"/>
      <c r="CS73" s="1323"/>
      <c r="CT73" s="1323"/>
      <c r="CU73" s="1323"/>
      <c r="CV73" s="1323">
        <v>13.8</v>
      </c>
      <c r="CW73" s="1323"/>
      <c r="CX73" s="1323"/>
      <c r="CY73" s="1323"/>
      <c r="CZ73" s="1323"/>
      <c r="DA73" s="1323"/>
      <c r="DB73" s="1323"/>
      <c r="DC73" s="1323"/>
    </row>
    <row r="74" spans="2:107" ht="13.5" x14ac:dyDescent="0.15">
      <c r="B74" s="395"/>
      <c r="G74" s="1329"/>
      <c r="H74" s="1329"/>
      <c r="I74" s="1329"/>
      <c r="J74" s="1329"/>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5"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618</v>
      </c>
      <c r="BC75" s="1325"/>
      <c r="BD75" s="1325"/>
      <c r="BE75" s="1325"/>
      <c r="BF75" s="1325"/>
      <c r="BG75" s="1325"/>
      <c r="BH75" s="1325"/>
      <c r="BI75" s="1325"/>
      <c r="BJ75" s="1325"/>
      <c r="BK75" s="1325"/>
      <c r="BL75" s="1325"/>
      <c r="BM75" s="1325"/>
      <c r="BN75" s="1325"/>
      <c r="BO75" s="1325"/>
      <c r="BP75" s="1323">
        <v>7</v>
      </c>
      <c r="BQ75" s="1323"/>
      <c r="BR75" s="1323"/>
      <c r="BS75" s="1323"/>
      <c r="BT75" s="1323"/>
      <c r="BU75" s="1323"/>
      <c r="BV75" s="1323"/>
      <c r="BW75" s="1323"/>
      <c r="BX75" s="1323">
        <v>6.5</v>
      </c>
      <c r="BY75" s="1323"/>
      <c r="BZ75" s="1323"/>
      <c r="CA75" s="1323"/>
      <c r="CB75" s="1323"/>
      <c r="CC75" s="1323"/>
      <c r="CD75" s="1323"/>
      <c r="CE75" s="1323"/>
      <c r="CF75" s="1323">
        <v>6.4</v>
      </c>
      <c r="CG75" s="1323"/>
      <c r="CH75" s="1323"/>
      <c r="CI75" s="1323"/>
      <c r="CJ75" s="1323"/>
      <c r="CK75" s="1323"/>
      <c r="CL75" s="1323"/>
      <c r="CM75" s="1323"/>
      <c r="CN75" s="1323">
        <v>7.1</v>
      </c>
      <c r="CO75" s="1323"/>
      <c r="CP75" s="1323"/>
      <c r="CQ75" s="1323"/>
      <c r="CR75" s="1323"/>
      <c r="CS75" s="1323"/>
      <c r="CT75" s="1323"/>
      <c r="CU75" s="1323"/>
      <c r="CV75" s="1323">
        <v>7.6</v>
      </c>
      <c r="CW75" s="1323"/>
      <c r="CX75" s="1323"/>
      <c r="CY75" s="1323"/>
      <c r="CZ75" s="1323"/>
      <c r="DA75" s="1323"/>
      <c r="DB75" s="1323"/>
      <c r="DC75" s="1323"/>
    </row>
    <row r="76" spans="2:107" ht="13.5"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5" x14ac:dyDescent="0.15">
      <c r="B77" s="395"/>
      <c r="G77" s="1318"/>
      <c r="H77" s="1318"/>
      <c r="I77" s="1318"/>
      <c r="J77" s="1318"/>
      <c r="K77" s="1330"/>
      <c r="L77" s="1330"/>
      <c r="M77" s="1330"/>
      <c r="N77" s="1330"/>
      <c r="AN77" s="1322" t="s">
        <v>616</v>
      </c>
      <c r="AO77" s="1322"/>
      <c r="AP77" s="1322"/>
      <c r="AQ77" s="1322"/>
      <c r="AR77" s="1322"/>
      <c r="AS77" s="1322"/>
      <c r="AT77" s="1322"/>
      <c r="AU77" s="1322"/>
      <c r="AV77" s="1322"/>
      <c r="AW77" s="1322"/>
      <c r="AX77" s="1322"/>
      <c r="AY77" s="1322"/>
      <c r="AZ77" s="1322"/>
      <c r="BA77" s="1322"/>
      <c r="BB77" s="1325" t="s">
        <v>614</v>
      </c>
      <c r="BC77" s="1325"/>
      <c r="BD77" s="1325"/>
      <c r="BE77" s="1325"/>
      <c r="BF77" s="1325"/>
      <c r="BG77" s="1325"/>
      <c r="BH77" s="1325"/>
      <c r="BI77" s="1325"/>
      <c r="BJ77" s="1325"/>
      <c r="BK77" s="1325"/>
      <c r="BL77" s="1325"/>
      <c r="BM77" s="1325"/>
      <c r="BN77" s="1325"/>
      <c r="BO77" s="1325"/>
      <c r="BP77" s="1323">
        <v>13.1</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3.1</v>
      </c>
      <c r="CW77" s="1323"/>
      <c r="CX77" s="1323"/>
      <c r="CY77" s="1323"/>
      <c r="CZ77" s="1323"/>
      <c r="DA77" s="1323"/>
      <c r="DB77" s="1323"/>
      <c r="DC77" s="1323"/>
    </row>
    <row r="78" spans="2:107" ht="13.5"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5" x14ac:dyDescent="0.15">
      <c r="B79" s="395"/>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618</v>
      </c>
      <c r="BC79" s="1325"/>
      <c r="BD79" s="1325"/>
      <c r="BE79" s="1325"/>
      <c r="BF79" s="1325"/>
      <c r="BG79" s="1325"/>
      <c r="BH79" s="1325"/>
      <c r="BI79" s="1325"/>
      <c r="BJ79" s="1325"/>
      <c r="BK79" s="1325"/>
      <c r="BL79" s="1325"/>
      <c r="BM79" s="1325"/>
      <c r="BN79" s="1325"/>
      <c r="BO79" s="1325"/>
      <c r="BP79" s="1323">
        <v>8.9</v>
      </c>
      <c r="BQ79" s="1323"/>
      <c r="BR79" s="1323"/>
      <c r="BS79" s="1323"/>
      <c r="BT79" s="1323"/>
      <c r="BU79" s="1323"/>
      <c r="BV79" s="1323"/>
      <c r="BW79" s="1323"/>
      <c r="BX79" s="1323">
        <v>7.9</v>
      </c>
      <c r="BY79" s="1323"/>
      <c r="BZ79" s="1323"/>
      <c r="CA79" s="1323"/>
      <c r="CB79" s="1323"/>
      <c r="CC79" s="1323"/>
      <c r="CD79" s="1323"/>
      <c r="CE79" s="1323"/>
      <c r="CF79" s="1323">
        <v>7.9</v>
      </c>
      <c r="CG79" s="1323"/>
      <c r="CH79" s="1323"/>
      <c r="CI79" s="1323"/>
      <c r="CJ79" s="1323"/>
      <c r="CK79" s="1323"/>
      <c r="CL79" s="1323"/>
      <c r="CM79" s="1323"/>
      <c r="CN79" s="1323">
        <v>7.8</v>
      </c>
      <c r="CO79" s="1323"/>
      <c r="CP79" s="1323"/>
      <c r="CQ79" s="1323"/>
      <c r="CR79" s="1323"/>
      <c r="CS79" s="1323"/>
      <c r="CT79" s="1323"/>
      <c r="CU79" s="1323"/>
      <c r="CV79" s="1323">
        <v>7.9</v>
      </c>
      <c r="CW79" s="1323"/>
      <c r="CX79" s="1323"/>
      <c r="CY79" s="1323"/>
      <c r="CZ79" s="1323"/>
      <c r="DA79" s="1323"/>
      <c r="DB79" s="1323"/>
      <c r="DC79" s="1323"/>
    </row>
    <row r="80" spans="2:107" ht="13.5" x14ac:dyDescent="0.15">
      <c r="B80" s="395"/>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5"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5"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423"/>
      <c r="AQ87" s="423"/>
      <c r="BC87" s="423"/>
      <c r="BO87" s="423"/>
      <c r="CA87" s="423"/>
      <c r="CM87" s="423"/>
      <c r="CY87" s="423"/>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g4SFCb1J0lF7OGkKlJjsXKONY/SuWr/zOSL3BRS7pwWqJi22OkJa+GhzR5Wum9ec+veDPY7/rAdMCYwvOYiTQ==" saltValue="I0Fkqds6hg+GnHYyxTb1yQ=="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MHesNaMmqC9lWJ9oJ1QWOMtn7dqnyA9ymgUDv5/Ls73pz72TDqNGl3KoIYvHymE4qKWxvtpkQMQ5D3oyaPtCHg==" saltValue="Wdpo+fSfvHrGBOHBdGfK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r1mp0ju+pamLh33E0KzJUEVrKtyBiki7BMEb6Q0Z07PV9TlDNeJUK7kry5Q0GwzJ10QbyM7ndqWHLOTs79xJ4Q==" saltValue="1k5z87rBCyKTxkrAndEY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61331</v>
      </c>
      <c r="E3" s="162"/>
      <c r="F3" s="163">
        <v>75972</v>
      </c>
      <c r="G3" s="164"/>
      <c r="H3" s="165"/>
    </row>
    <row r="4" spans="1:8" x14ac:dyDescent="0.15">
      <c r="A4" s="166"/>
      <c r="B4" s="167"/>
      <c r="C4" s="168"/>
      <c r="D4" s="169">
        <v>22644</v>
      </c>
      <c r="E4" s="170"/>
      <c r="F4" s="171">
        <v>40712</v>
      </c>
      <c r="G4" s="172"/>
      <c r="H4" s="173"/>
    </row>
    <row r="5" spans="1:8" x14ac:dyDescent="0.15">
      <c r="A5" s="154" t="s">
        <v>552</v>
      </c>
      <c r="B5" s="159"/>
      <c r="C5" s="160"/>
      <c r="D5" s="161">
        <v>72907</v>
      </c>
      <c r="E5" s="162"/>
      <c r="F5" s="163">
        <v>79466</v>
      </c>
      <c r="G5" s="164"/>
      <c r="H5" s="165"/>
    </row>
    <row r="6" spans="1:8" x14ac:dyDescent="0.15">
      <c r="A6" s="166"/>
      <c r="B6" s="167"/>
      <c r="C6" s="168"/>
      <c r="D6" s="169">
        <v>32324</v>
      </c>
      <c r="E6" s="170"/>
      <c r="F6" s="171">
        <v>44645</v>
      </c>
      <c r="G6" s="172"/>
      <c r="H6" s="173"/>
    </row>
    <row r="7" spans="1:8" x14ac:dyDescent="0.15">
      <c r="A7" s="154" t="s">
        <v>553</v>
      </c>
      <c r="B7" s="159"/>
      <c r="C7" s="160"/>
      <c r="D7" s="161">
        <v>92401</v>
      </c>
      <c r="E7" s="162"/>
      <c r="F7" s="163">
        <v>90072</v>
      </c>
      <c r="G7" s="164"/>
      <c r="H7" s="165"/>
    </row>
    <row r="8" spans="1:8" x14ac:dyDescent="0.15">
      <c r="A8" s="166"/>
      <c r="B8" s="167"/>
      <c r="C8" s="168"/>
      <c r="D8" s="169">
        <v>41060</v>
      </c>
      <c r="E8" s="170"/>
      <c r="F8" s="171">
        <v>46083</v>
      </c>
      <c r="G8" s="172"/>
      <c r="H8" s="173"/>
    </row>
    <row r="9" spans="1:8" x14ac:dyDescent="0.15">
      <c r="A9" s="154" t="s">
        <v>554</v>
      </c>
      <c r="B9" s="159"/>
      <c r="C9" s="160"/>
      <c r="D9" s="161">
        <v>117710</v>
      </c>
      <c r="E9" s="162"/>
      <c r="F9" s="163">
        <v>88328</v>
      </c>
      <c r="G9" s="164"/>
      <c r="H9" s="165"/>
    </row>
    <row r="10" spans="1:8" x14ac:dyDescent="0.15">
      <c r="A10" s="166"/>
      <c r="B10" s="167"/>
      <c r="C10" s="168"/>
      <c r="D10" s="169">
        <v>50084</v>
      </c>
      <c r="E10" s="170"/>
      <c r="F10" s="171">
        <v>49013</v>
      </c>
      <c r="G10" s="172"/>
      <c r="H10" s="173"/>
    </row>
    <row r="11" spans="1:8" x14ac:dyDescent="0.15">
      <c r="A11" s="154" t="s">
        <v>555</v>
      </c>
      <c r="B11" s="159"/>
      <c r="C11" s="160"/>
      <c r="D11" s="161">
        <v>174304</v>
      </c>
      <c r="E11" s="162"/>
      <c r="F11" s="163">
        <v>103390</v>
      </c>
      <c r="G11" s="164"/>
      <c r="H11" s="165"/>
    </row>
    <row r="12" spans="1:8" x14ac:dyDescent="0.15">
      <c r="A12" s="166"/>
      <c r="B12" s="167"/>
      <c r="C12" s="174"/>
      <c r="D12" s="169">
        <v>97294</v>
      </c>
      <c r="E12" s="170"/>
      <c r="F12" s="171">
        <v>51269</v>
      </c>
      <c r="G12" s="172"/>
      <c r="H12" s="173"/>
    </row>
    <row r="13" spans="1:8" x14ac:dyDescent="0.15">
      <c r="A13" s="154"/>
      <c r="B13" s="159"/>
      <c r="C13" s="175"/>
      <c r="D13" s="176">
        <v>103731</v>
      </c>
      <c r="E13" s="177"/>
      <c r="F13" s="178">
        <v>87446</v>
      </c>
      <c r="G13" s="179"/>
      <c r="H13" s="165"/>
    </row>
    <row r="14" spans="1:8" x14ac:dyDescent="0.15">
      <c r="A14" s="166"/>
      <c r="B14" s="167"/>
      <c r="C14" s="168"/>
      <c r="D14" s="169">
        <v>48681</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10.34</v>
      </c>
      <c r="C19" s="180">
        <f>ROUND(VALUE(SUBSTITUTE(実質収支比率等に係る経年分析!G$48,"▲","-")),2)</f>
        <v>9.2100000000000009</v>
      </c>
      <c r="D19" s="180">
        <f>ROUND(VALUE(SUBSTITUTE(実質収支比率等に係る経年分析!H$48,"▲","-")),2)</f>
        <v>10.130000000000001</v>
      </c>
      <c r="E19" s="180">
        <f>ROUND(VALUE(SUBSTITUTE(実質収支比率等に係る経年分析!I$48,"▲","-")),2)</f>
        <v>10.89</v>
      </c>
      <c r="F19" s="180">
        <f>ROUND(VALUE(SUBSTITUTE(実質収支比率等に係る経年分析!J$48,"▲","-")),2)</f>
        <v>10.77</v>
      </c>
    </row>
    <row r="20" spans="1:11" x14ac:dyDescent="0.15">
      <c r="A20" s="180" t="s">
        <v>55</v>
      </c>
      <c r="B20" s="180">
        <f>ROUND(VALUE(SUBSTITUTE(実質収支比率等に係る経年分析!F$47,"▲","-")),2)</f>
        <v>47.48</v>
      </c>
      <c r="C20" s="180">
        <f>ROUND(VALUE(SUBSTITUTE(実質収支比率等に係る経年分析!G$47,"▲","-")),2)</f>
        <v>53.26</v>
      </c>
      <c r="D20" s="180">
        <f>ROUND(VALUE(SUBSTITUTE(実質収支比率等に係る経年分析!H$47,"▲","-")),2)</f>
        <v>53.85</v>
      </c>
      <c r="E20" s="180">
        <f>ROUND(VALUE(SUBSTITUTE(実質収支比率等に係る経年分析!I$47,"▲","-")),2)</f>
        <v>49.49</v>
      </c>
      <c r="F20" s="180">
        <f>ROUND(VALUE(SUBSTITUTE(実質収支比率等に係る経年分析!J$47,"▲","-")),2)</f>
        <v>43.18</v>
      </c>
    </row>
    <row r="21" spans="1:11" x14ac:dyDescent="0.15">
      <c r="A21" s="180" t="s">
        <v>56</v>
      </c>
      <c r="B21" s="180">
        <f>IF(ISNUMBER(VALUE(SUBSTITUTE(実質収支比率等に係る経年分析!F$49,"▲","-"))),ROUND(VALUE(SUBSTITUTE(実質収支比率等に係る経年分析!F$49,"▲","-")),2),NA())</f>
        <v>3.4</v>
      </c>
      <c r="C21" s="180">
        <f>IF(ISNUMBER(VALUE(SUBSTITUTE(実質収支比率等に係る経年分析!G$49,"▲","-"))),ROUND(VALUE(SUBSTITUTE(実質収支比率等に係る経年分析!G$49,"▲","-")),2),NA())</f>
        <v>-1.17</v>
      </c>
      <c r="D21" s="180">
        <f>IF(ISNUMBER(VALUE(SUBSTITUTE(実質収支比率等に係る経年分析!H$49,"▲","-"))),ROUND(VALUE(SUBSTITUTE(実質収支比率等に係る経年分析!H$49,"▲","-")),2),NA())</f>
        <v>-3.86</v>
      </c>
      <c r="E21" s="180">
        <f>IF(ISNUMBER(VALUE(SUBSTITUTE(実質収支比率等に係る経年分析!I$49,"▲","-"))),ROUND(VALUE(SUBSTITUTE(実質収支比率等に係る経年分析!I$49,"▲","-")),2),NA())</f>
        <v>-7.42</v>
      </c>
      <c r="F21" s="180">
        <f>IF(ISNUMBER(VALUE(SUBSTITUTE(実質収支比率等に係る経年分析!J$49,"▲","-"))),ROUND(VALUE(SUBSTITUTE(実質収支比率等に係る経年分析!J$49,"▲","-")),2),NA())</f>
        <v>-11.79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26.66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18.16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16.579999999999998</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港湾整備事業特別会計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福祉サービス事業特別会計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1.58</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9.1999999999999993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10.130000000000001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10.77</v>
      </c>
    </row>
    <row r="36" spans="1:16" x14ac:dyDescent="0.15">
      <c r="A36" s="181" t="str">
        <f>IF(連結実質赤字比率に係る赤字・黒字の構成分析!C$34="",NA(),連結実質赤字比率に係る赤字・黒字の構成分析!C$34)</f>
        <v>宅地造成事業特別会計</v>
      </c>
      <c r="B36" s="181">
        <f>IF(ROUND(VALUE(SUBSTITUTE(連結実質赤字比率に係る赤字・黒字の構成分析!F$34,"▲", "-")), 2) &lt; 0, ABS(ROUND(VALUE(SUBSTITUTE(連結実質赤字比率に係る赤字・黒字の構成分析!F$34,"▲", "-")), 2)), NA())</f>
        <v>0.05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0.04</v>
      </c>
      <c r="E36" s="181" t="e">
        <f>IF(ROUND(VALUE(SUBSTITUTE(連結実質赤字比率に係る赤字・黒字の構成分析!G$34,"▲", "-")), 2) &gt;= 0, ABS(ROUND(VALUE(SUBSTITUTE(連結実質赤字比率に係る赤字・黒字の構成分析!G$34,"▲", "-")), 2)), NA())</f>
        <v>#N/A</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630</v>
      </c>
      <c r="E42" s="182"/>
      <c r="F42" s="182"/>
      <c r="G42" s="182">
        <f>'実質公債費比率（分子）の構造'!L$52</f>
        <v>661</v>
      </c>
      <c r="H42" s="182"/>
      <c r="I42" s="182"/>
      <c r="J42" s="182">
        <f>'実質公債費比率（分子）の構造'!M$52</f>
        <v>653</v>
      </c>
      <c r="K42" s="182"/>
      <c r="L42" s="182"/>
      <c r="M42" s="182">
        <f>'実質公債費比率（分子）の構造'!N$52</f>
        <v>709</v>
      </c>
      <c r="N42" s="182"/>
      <c r="O42" s="182"/>
      <c r="P42" s="182">
        <f>'実質公債費比率（分子）の構造'!O$52</f>
        <v>731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v>
      </c>
      <c r="C44" s="182"/>
      <c r="D44" s="182"/>
      <c r="E44" s="182">
        <f>'実質公債費比率（分子）の構造'!L$50</f>
        <v>6</v>
      </c>
      <c r="F44" s="182"/>
      <c r="G44" s="182"/>
      <c r="H44" s="182">
        <f>'実質公債費比率（分子）の構造'!M$50</f>
        <v>4</v>
      </c>
      <c r="I44" s="182"/>
      <c r="J44" s="182"/>
      <c r="K44" s="182">
        <f>'実質公債費比率（分子）の構造'!N$50</f>
        <v>3</v>
      </c>
      <c r="L44" s="182"/>
      <c r="M44" s="182"/>
      <c r="N44" s="182">
        <f>'実質公債費比率（分子）の構造'!O$50</f>
        <v>2</v>
      </c>
      <c r="O44" s="182"/>
      <c r="P44" s="182"/>
    </row>
    <row r="45" spans="1:16" x14ac:dyDescent="0.15">
      <c r="A45" s="182" t="s">
        <v>66</v>
      </c>
      <c r="B45" s="182">
        <f>'実質公債費比率（分子）の構造'!K$49</f>
        <v>37</v>
      </c>
      <c r="C45" s="182"/>
      <c r="D45" s="182"/>
      <c r="E45" s="182">
        <f>'実質公債費比率（分子）の構造'!L$49</f>
        <v>35</v>
      </c>
      <c r="F45" s="182"/>
      <c r="G45" s="182"/>
      <c r="H45" s="182">
        <f>'実質公債費比率（分子）の構造'!M$49</f>
        <v>58</v>
      </c>
      <c r="I45" s="182"/>
      <c r="J45" s="182"/>
      <c r="K45" s="182">
        <f>'実質公債費比率（分子）の構造'!N$49</f>
        <v>121</v>
      </c>
      <c r="L45" s="182"/>
      <c r="M45" s="182"/>
      <c r="N45" s="182">
        <f>'実質公債費比率（分子）の構造'!O$49</f>
        <v>113</v>
      </c>
      <c r="O45" s="182"/>
      <c r="P45" s="182"/>
    </row>
    <row r="46" spans="1:16" x14ac:dyDescent="0.15">
      <c r="A46" s="182" t="s">
        <v>67</v>
      </c>
      <c r="B46" s="182">
        <f>'実質公債費比率（分子）の構造'!K$48</f>
        <v>62</v>
      </c>
      <c r="C46" s="182"/>
      <c r="D46" s="182"/>
      <c r="E46" s="182">
        <f>'実質公債費比率（分子）の構造'!L$48</f>
        <v>19</v>
      </c>
      <c r="F46" s="182"/>
      <c r="G46" s="182"/>
      <c r="H46" s="182">
        <f>'実質公債費比率（分子）の構造'!M$48</f>
        <v>18</v>
      </c>
      <c r="I46" s="182"/>
      <c r="J46" s="182"/>
      <c r="K46" s="182">
        <f>'実質公債費比率（分子）の構造'!N$48</f>
        <v>15</v>
      </c>
      <c r="L46" s="182"/>
      <c r="M46" s="182"/>
      <c r="N46" s="182">
        <f>'実質公債費比率（分子）の構造'!O$48</f>
        <v>15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776</v>
      </c>
      <c r="C49" s="182"/>
      <c r="D49" s="182"/>
      <c r="E49" s="182">
        <f>'実質公債費比率（分子）の構造'!L$45</f>
        <v>864</v>
      </c>
      <c r="F49" s="182"/>
      <c r="G49" s="182"/>
      <c r="H49" s="182">
        <f>'実質公債費比率（分子）の構造'!M$45</f>
        <v>837</v>
      </c>
      <c r="I49" s="182"/>
      <c r="J49" s="182"/>
      <c r="K49" s="182">
        <f>'実質公債費比率（分子）の構造'!N$45</f>
        <v>904</v>
      </c>
      <c r="L49" s="182"/>
      <c r="M49" s="182"/>
      <c r="N49" s="182">
        <f>'実質公債費比率（分子）の構造'!O$45</f>
        <v>933</v>
      </c>
      <c r="O49" s="182"/>
      <c r="P49" s="182"/>
    </row>
    <row r="50" spans="1:16" x14ac:dyDescent="0.15">
      <c r="A50" s="182" t="s">
        <v>71</v>
      </c>
      <c r="B50" s="182" t="e">
        <f>NA()</f>
        <v>#N/A</v>
      </c>
      <c r="C50" s="182">
        <f>IF(ISNUMBER('実質公債費比率（分子）の構造'!K$53),'実質公債費比率（分子）の構造'!K$53,NA())</f>
        <v>254</v>
      </c>
      <c r="D50" s="182" t="e">
        <f>NA()</f>
        <v>#N/A</v>
      </c>
      <c r="E50" s="182" t="e">
        <f>NA()</f>
        <v>#N/A</v>
      </c>
      <c r="F50" s="182">
        <f>IF(ISNUMBER('実質公債費比率（分子）の構造'!L$53),'実質公債費比率（分子）の構造'!L$53,NA())</f>
        <v>263</v>
      </c>
      <c r="G50" s="182" t="e">
        <f>NA()</f>
        <v>#N/A</v>
      </c>
      <c r="H50" s="182" t="e">
        <f>NA()</f>
        <v>#N/A</v>
      </c>
      <c r="I50" s="182">
        <f>IF(ISNUMBER('実質公債費比率（分子）の構造'!M$53),'実質公債費比率（分子）の構造'!M$53,NA())</f>
        <v>264</v>
      </c>
      <c r="J50" s="182" t="e">
        <f>NA()</f>
        <v>#N/A</v>
      </c>
      <c r="K50" s="182" t="e">
        <f>NA()</f>
        <v>#N/A</v>
      </c>
      <c r="L50" s="182">
        <f>IF(ISNUMBER('実質公債費比率（分子）の構造'!N$53),'実質公債費比率（分子）の構造'!N$53,NA())</f>
        <v>334</v>
      </c>
      <c r="M50" s="182" t="e">
        <f>NA()</f>
        <v>#N/A</v>
      </c>
      <c r="N50" s="182" t="e">
        <f>NA()</f>
        <v>#N/A</v>
      </c>
      <c r="O50" s="182">
        <f>IF(ISNUMBER('実質公債費比率（分子）の構造'!O$53),'実質公債費比率（分子）の構造'!O$53,NA())</f>
        <v>332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8435</v>
      </c>
      <c r="E56" s="181"/>
      <c r="F56" s="181"/>
      <c r="G56" s="181">
        <f>'将来負担比率（分子）の構造'!J$52</f>
        <v>8432</v>
      </c>
      <c r="H56" s="181"/>
      <c r="I56" s="181"/>
      <c r="J56" s="181">
        <f>'将来負担比率（分子）の構造'!K$52</f>
        <v>8403</v>
      </c>
      <c r="K56" s="181"/>
      <c r="L56" s="181"/>
      <c r="M56" s="181">
        <f>'将来負担比率（分子）の構造'!L$52</f>
        <v>8427</v>
      </c>
      <c r="N56" s="181"/>
      <c r="O56" s="181"/>
      <c r="P56" s="181">
        <f>'将来負担比率（分子）の構造'!M$52</f>
        <v>9353</v>
      </c>
    </row>
    <row r="57" spans="1:16" x14ac:dyDescent="0.15">
      <c r="A57" s="181" t="s">
        <v>42</v>
      </c>
      <c r="B57" s="181"/>
      <c r="C57" s="181"/>
      <c r="D57" s="181">
        <f>'将来負担比率（分子）の構造'!I$51</f>
        <v>115</v>
      </c>
      <c r="E57" s="181"/>
      <c r="F57" s="181"/>
      <c r="G57" s="181">
        <f>'将来負担比率（分子）の構造'!J$51</f>
        <v>128</v>
      </c>
      <c r="H57" s="181"/>
      <c r="I57" s="181"/>
      <c r="J57" s="181">
        <f>'将来負担比率（分子）の構造'!K$51</f>
        <v>189</v>
      </c>
      <c r="K57" s="181"/>
      <c r="L57" s="181"/>
      <c r="M57" s="181">
        <f>'将来負担比率（分子）の構造'!L$51</f>
        <v>332</v>
      </c>
      <c r="N57" s="181"/>
      <c r="O57" s="181"/>
      <c r="P57" s="181">
        <f>'将来負担比率（分子）の構造'!M$51</f>
        <v>562</v>
      </c>
    </row>
    <row r="58" spans="1:16" x14ac:dyDescent="0.15">
      <c r="A58" s="181" t="s">
        <v>41</v>
      </c>
      <c r="B58" s="181"/>
      <c r="C58" s="181"/>
      <c r="D58" s="181">
        <f>'将来負担比率（分子）の構造'!I$50</f>
        <v>3031</v>
      </c>
      <c r="E58" s="181"/>
      <c r="F58" s="181"/>
      <c r="G58" s="181">
        <f>'将来負担比率（分子）の構造'!J$50</f>
        <v>3479</v>
      </c>
      <c r="H58" s="181"/>
      <c r="I58" s="181"/>
      <c r="J58" s="181">
        <f>'将来負担比率（分子）の構造'!K$50</f>
        <v>3611</v>
      </c>
      <c r="K58" s="181"/>
      <c r="L58" s="181"/>
      <c r="M58" s="181">
        <f>'将来負担比率（分子）の構造'!L$50</f>
        <v>3586</v>
      </c>
      <c r="N58" s="181"/>
      <c r="O58" s="181"/>
      <c r="P58" s="181">
        <f>'将来負担比率（分子）の構造'!M$50</f>
        <v>3577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1624</v>
      </c>
      <c r="C62" s="181"/>
      <c r="D62" s="181"/>
      <c r="E62" s="181">
        <f>'将来負担比率（分子）の構造'!J$45</f>
        <v>1602</v>
      </c>
      <c r="F62" s="181"/>
      <c r="G62" s="181"/>
      <c r="H62" s="181">
        <f>'将来負担比率（分子）の構造'!K$45</f>
        <v>1447</v>
      </c>
      <c r="I62" s="181"/>
      <c r="J62" s="181"/>
      <c r="K62" s="181">
        <f>'将来負担比率（分子）の構造'!L$45</f>
        <v>1381</v>
      </c>
      <c r="L62" s="181"/>
      <c r="M62" s="181"/>
      <c r="N62" s="181">
        <f>'将来負担比率（分子）の構造'!M$45</f>
        <v>1280</v>
      </c>
      <c r="O62" s="181"/>
      <c r="P62" s="181"/>
    </row>
    <row r="63" spans="1:16" x14ac:dyDescent="0.15">
      <c r="A63" s="181" t="s">
        <v>34</v>
      </c>
      <c r="B63" s="181">
        <f>'将来負担比率（分子）の構造'!I$44</f>
        <v>1820</v>
      </c>
      <c r="C63" s="181"/>
      <c r="D63" s="181"/>
      <c r="E63" s="181">
        <f>'将来負担比率（分子）の構造'!J$44</f>
        <v>1819</v>
      </c>
      <c r="F63" s="181"/>
      <c r="G63" s="181"/>
      <c r="H63" s="181">
        <f>'将来負担比率（分子）の構造'!K$44</f>
        <v>1765</v>
      </c>
      <c r="I63" s="181"/>
      <c r="J63" s="181"/>
      <c r="K63" s="181">
        <f>'将来負担比率（分子）の構造'!L$44</f>
        <v>1606</v>
      </c>
      <c r="L63" s="181"/>
      <c r="M63" s="181"/>
      <c r="N63" s="181">
        <f>'将来負担比率（分子）の構造'!M$44</f>
        <v>1182</v>
      </c>
      <c r="O63" s="181"/>
      <c r="P63" s="181"/>
    </row>
    <row r="64" spans="1:16" x14ac:dyDescent="0.15">
      <c r="A64" s="181" t="s">
        <v>33</v>
      </c>
      <c r="B64" s="181">
        <f>'将来負担比率（分子）の構造'!I$43</f>
        <v>523</v>
      </c>
      <c r="C64" s="181"/>
      <c r="D64" s="181"/>
      <c r="E64" s="181">
        <f>'将来負担比率（分子）の構造'!J$43</f>
        <v>137</v>
      </c>
      <c r="F64" s="181"/>
      <c r="G64" s="181"/>
      <c r="H64" s="181">
        <f>'将来負担比率（分子）の構造'!K$43</f>
        <v>102</v>
      </c>
      <c r="I64" s="181"/>
      <c r="J64" s="181"/>
      <c r="K64" s="181">
        <f>'将来負担比率（分子）の構造'!L$43</f>
        <v>53</v>
      </c>
      <c r="L64" s="181"/>
      <c r="M64" s="181"/>
      <c r="N64" s="181">
        <f>'将来負担比率（分子）の構造'!M$43</f>
        <v>40</v>
      </c>
      <c r="O64" s="181"/>
      <c r="P64" s="181"/>
    </row>
    <row r="65" spans="1:16" x14ac:dyDescent="0.15">
      <c r="A65" s="181" t="s">
        <v>32</v>
      </c>
      <c r="B65" s="181">
        <f>'将来負担比率（分子）の構造'!I$42</f>
        <v>227</v>
      </c>
      <c r="C65" s="181"/>
      <c r="D65" s="181"/>
      <c r="E65" s="181">
        <f>'将来負担比率（分子）の構造'!J$42</f>
        <v>221</v>
      </c>
      <c r="F65" s="181"/>
      <c r="G65" s="181"/>
      <c r="H65" s="181">
        <f>'将来負担比率（分子）の構造'!K$42</f>
        <v>218</v>
      </c>
      <c r="I65" s="181"/>
      <c r="J65" s="181"/>
      <c r="K65" s="181">
        <f>'将来負担比率（分子）の構造'!L$42</f>
        <v>216</v>
      </c>
      <c r="L65" s="181"/>
      <c r="M65" s="181"/>
      <c r="N65" s="181">
        <f>'将来負担比率（分子）の構造'!M$42</f>
        <v>214</v>
      </c>
      <c r="O65" s="181"/>
      <c r="P65" s="181"/>
    </row>
    <row r="66" spans="1:16" x14ac:dyDescent="0.15">
      <c r="A66" s="181" t="s">
        <v>31</v>
      </c>
      <c r="B66" s="181">
        <f>'将来負担比率（分子）の構造'!I$41</f>
        <v>9221</v>
      </c>
      <c r="C66" s="181"/>
      <c r="D66" s="181"/>
      <c r="E66" s="181">
        <f>'将来負担比率（分子）の構造'!J$41</f>
        <v>9556</v>
      </c>
      <c r="F66" s="181"/>
      <c r="G66" s="181"/>
      <c r="H66" s="181">
        <f>'将来負担比率（分子）の構造'!K$41</f>
        <v>9673</v>
      </c>
      <c r="I66" s="181"/>
      <c r="J66" s="181"/>
      <c r="K66" s="181">
        <f>'将来負担比率（分子）の構造'!L$41</f>
        <v>10307</v>
      </c>
      <c r="L66" s="181"/>
      <c r="M66" s="181"/>
      <c r="N66" s="181">
        <f>'将来負担比率（分子）の構造'!M$41</f>
        <v>11335</v>
      </c>
      <c r="O66" s="181"/>
      <c r="P66" s="181"/>
    </row>
    <row r="67" spans="1:16" x14ac:dyDescent="0.15">
      <c r="A67" s="181" t="s">
        <v>75</v>
      </c>
      <c r="B67" s="181" t="e">
        <f>NA()</f>
        <v>#N/A</v>
      </c>
      <c r="C67" s="181">
        <f>IF(ISNUMBER('将来負担比率（分子）の構造'!I$53), IF('将来負担比率（分子）の構造'!I$53 &lt; 0, 0, '将来負担比率（分子）の構造'!I$53), NA())</f>
        <v>1834</v>
      </c>
      <c r="D67" s="181" t="e">
        <f>NA()</f>
        <v>#N/A</v>
      </c>
      <c r="E67" s="181" t="e">
        <f>NA()</f>
        <v>#N/A</v>
      </c>
      <c r="F67" s="181">
        <f>IF(ISNUMBER('将来負担比率（分子）の構造'!J$53), IF('将来負担比率（分子）の構造'!J$53 &lt; 0, 0, '将来負担比率（分子）の構造'!J$53), NA())</f>
        <v>1296</v>
      </c>
      <c r="G67" s="181" t="e">
        <f>NA()</f>
        <v>#N/A</v>
      </c>
      <c r="H67" s="181" t="e">
        <f>NA()</f>
        <v>#N/A</v>
      </c>
      <c r="I67" s="181">
        <f>IF(ISNUMBER('将来負担比率（分子）の構造'!K$53), IF('将来負担比率（分子）の構造'!K$53 &lt; 0, 0, '将来負担比率（分子）の構造'!K$53), NA())</f>
        <v>1002</v>
      </c>
      <c r="J67" s="181" t="e">
        <f>NA()</f>
        <v>#N/A</v>
      </c>
      <c r="K67" s="181" t="e">
        <f>NA()</f>
        <v>#N/A</v>
      </c>
      <c r="L67" s="181">
        <f>IF(ISNUMBER('将来負担比率（分子）の構造'!L$53), IF('将来負担比率（分子）の構造'!L$53 &lt; 0, 0, '将来負担比率（分子）の構造'!L$53), NA())</f>
        <v>1218</v>
      </c>
      <c r="M67" s="181" t="e">
        <f>NA()</f>
        <v>#N/A</v>
      </c>
      <c r="N67" s="181" t="e">
        <f>NA()</f>
        <v>#N/A</v>
      </c>
      <c r="O67" s="181">
        <f>IF(ISNUMBER('将来負担比率（分子）の構造'!M$53), IF('将来負担比率（分子）の構造'!M$53 &lt; 0, 0, '将来負担比率（分子）の構造'!M$53), NA())</f>
        <v>559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2509</v>
      </c>
      <c r="C72" s="185">
        <f>基金残高に係る経年分析!G55</f>
        <v>2348</v>
      </c>
      <c r="D72" s="185">
        <f>基金残高に係る経年分析!H55</f>
        <v>2051</v>
      </c>
    </row>
    <row r="73" spans="1:16" x14ac:dyDescent="0.15">
      <c r="A73" s="184" t="s">
        <v>78</v>
      </c>
      <c r="B73" s="185">
        <f>基金残高に係る経年分析!F56</f>
        <v>10</v>
      </c>
      <c r="C73" s="185">
        <f>基金残高に係る経年分析!G56</f>
        <v>10</v>
      </c>
      <c r="D73" s="185">
        <f>基金残高に係る経年分析!H56</f>
        <v>11</v>
      </c>
    </row>
    <row r="74" spans="1:16" x14ac:dyDescent="0.15">
      <c r="A74" s="184" t="s">
        <v>79</v>
      </c>
      <c r="B74" s="185">
        <f>基金残高に係る経年分析!F57</f>
        <v>878</v>
      </c>
      <c r="C74" s="185">
        <f>基金残高に係る経年分析!G57</f>
        <v>942</v>
      </c>
      <c r="D74" s="185">
        <f>基金残高に係る経年分析!H57</f>
        <v>1178</v>
      </c>
    </row>
  </sheetData>
  <sheetProtection algorithmName="SHA-512" hashValue="Xim15BcjQrYX9YadUi84XV7H2au3R/p940Nl0NGBCWFH0JoLaepmCiB+7mcg6XXg7MpH6lI0IN5zQRpiv9rhow==" saltValue="CRXvTAJf7Ao58X2OUQnY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1562269</v>
      </c>
      <c r="S5" s="673"/>
      <c r="T5" s="673"/>
      <c r="U5" s="673"/>
      <c r="V5" s="673"/>
      <c r="W5" s="673"/>
      <c r="X5" s="673"/>
      <c r="Y5" s="674"/>
      <c r="Z5" s="675">
        <v>15.7</v>
      </c>
      <c r="AA5" s="675"/>
      <c r="AB5" s="675"/>
      <c r="AC5" s="675"/>
      <c r="AD5" s="676">
        <v>1562269</v>
      </c>
      <c r="AE5" s="676"/>
      <c r="AF5" s="676"/>
      <c r="AG5" s="676"/>
      <c r="AH5" s="676"/>
      <c r="AI5" s="676"/>
      <c r="AJ5" s="676"/>
      <c r="AK5" s="676"/>
      <c r="AL5" s="677">
        <v>34.1</v>
      </c>
      <c r="AM5" s="678"/>
      <c r="AN5" s="678"/>
      <c r="AO5" s="679"/>
      <c r="AP5" s="669" t="s">
        <v>226</v>
      </c>
      <c r="AQ5" s="670"/>
      <c r="AR5" s="670"/>
      <c r="AS5" s="670"/>
      <c r="AT5" s="670"/>
      <c r="AU5" s="670"/>
      <c r="AV5" s="670"/>
      <c r="AW5" s="670"/>
      <c r="AX5" s="670"/>
      <c r="AY5" s="670"/>
      <c r="AZ5" s="670"/>
      <c r="BA5" s="670"/>
      <c r="BB5" s="670"/>
      <c r="BC5" s="670"/>
      <c r="BD5" s="670"/>
      <c r="BE5" s="670"/>
      <c r="BF5" s="671"/>
      <c r="BG5" s="683">
        <v>1526515</v>
      </c>
      <c r="BH5" s="684"/>
      <c r="BI5" s="684"/>
      <c r="BJ5" s="684"/>
      <c r="BK5" s="684"/>
      <c r="BL5" s="684"/>
      <c r="BM5" s="684"/>
      <c r="BN5" s="685"/>
      <c r="BO5" s="686">
        <v>97.7</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58980</v>
      </c>
      <c r="S6" s="684"/>
      <c r="T6" s="684"/>
      <c r="U6" s="684"/>
      <c r="V6" s="684"/>
      <c r="W6" s="684"/>
      <c r="X6" s="684"/>
      <c r="Y6" s="685"/>
      <c r="Z6" s="686">
        <v>0.6</v>
      </c>
      <c r="AA6" s="686"/>
      <c r="AB6" s="686"/>
      <c r="AC6" s="686"/>
      <c r="AD6" s="687">
        <v>58980</v>
      </c>
      <c r="AE6" s="687"/>
      <c r="AF6" s="687"/>
      <c r="AG6" s="687"/>
      <c r="AH6" s="687"/>
      <c r="AI6" s="687"/>
      <c r="AJ6" s="687"/>
      <c r="AK6" s="687"/>
      <c r="AL6" s="688">
        <v>1.3</v>
      </c>
      <c r="AM6" s="689"/>
      <c r="AN6" s="689"/>
      <c r="AO6" s="690"/>
      <c r="AP6" s="680" t="s">
        <v>232</v>
      </c>
      <c r="AQ6" s="681"/>
      <c r="AR6" s="681"/>
      <c r="AS6" s="681"/>
      <c r="AT6" s="681"/>
      <c r="AU6" s="681"/>
      <c r="AV6" s="681"/>
      <c r="AW6" s="681"/>
      <c r="AX6" s="681"/>
      <c r="AY6" s="681"/>
      <c r="AZ6" s="681"/>
      <c r="BA6" s="681"/>
      <c r="BB6" s="681"/>
      <c r="BC6" s="681"/>
      <c r="BD6" s="681"/>
      <c r="BE6" s="681"/>
      <c r="BF6" s="682"/>
      <c r="BG6" s="683">
        <v>1526515</v>
      </c>
      <c r="BH6" s="684"/>
      <c r="BI6" s="684"/>
      <c r="BJ6" s="684"/>
      <c r="BK6" s="684"/>
      <c r="BL6" s="684"/>
      <c r="BM6" s="684"/>
      <c r="BN6" s="685"/>
      <c r="BO6" s="686">
        <v>97.7</v>
      </c>
      <c r="BP6" s="686"/>
      <c r="BQ6" s="686"/>
      <c r="BR6" s="686"/>
      <c r="BS6" s="687" t="s">
        <v>233</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80784</v>
      </c>
      <c r="CS6" s="684"/>
      <c r="CT6" s="684"/>
      <c r="CU6" s="684"/>
      <c r="CV6" s="684"/>
      <c r="CW6" s="684"/>
      <c r="CX6" s="684"/>
      <c r="CY6" s="685"/>
      <c r="CZ6" s="677">
        <v>0.9</v>
      </c>
      <c r="DA6" s="678"/>
      <c r="DB6" s="678"/>
      <c r="DC6" s="697"/>
      <c r="DD6" s="692" t="s">
        <v>233</v>
      </c>
      <c r="DE6" s="684"/>
      <c r="DF6" s="684"/>
      <c r="DG6" s="684"/>
      <c r="DH6" s="684"/>
      <c r="DI6" s="684"/>
      <c r="DJ6" s="684"/>
      <c r="DK6" s="684"/>
      <c r="DL6" s="684"/>
      <c r="DM6" s="684"/>
      <c r="DN6" s="684"/>
      <c r="DO6" s="684"/>
      <c r="DP6" s="685"/>
      <c r="DQ6" s="692">
        <v>80784</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2056</v>
      </c>
      <c r="S7" s="684"/>
      <c r="T7" s="684"/>
      <c r="U7" s="684"/>
      <c r="V7" s="684"/>
      <c r="W7" s="684"/>
      <c r="X7" s="684"/>
      <c r="Y7" s="685"/>
      <c r="Z7" s="686">
        <v>0</v>
      </c>
      <c r="AA7" s="686"/>
      <c r="AB7" s="686"/>
      <c r="AC7" s="686"/>
      <c r="AD7" s="687">
        <v>2056</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666062</v>
      </c>
      <c r="BH7" s="684"/>
      <c r="BI7" s="684"/>
      <c r="BJ7" s="684"/>
      <c r="BK7" s="684"/>
      <c r="BL7" s="684"/>
      <c r="BM7" s="684"/>
      <c r="BN7" s="685"/>
      <c r="BO7" s="686">
        <v>42.6</v>
      </c>
      <c r="BP7" s="686"/>
      <c r="BQ7" s="686"/>
      <c r="BR7" s="686"/>
      <c r="BS7" s="687" t="s">
        <v>174</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1533390</v>
      </c>
      <c r="CS7" s="684"/>
      <c r="CT7" s="684"/>
      <c r="CU7" s="684"/>
      <c r="CV7" s="684"/>
      <c r="CW7" s="684"/>
      <c r="CX7" s="684"/>
      <c r="CY7" s="685"/>
      <c r="CZ7" s="686">
        <v>16.399999999999999</v>
      </c>
      <c r="DA7" s="686"/>
      <c r="DB7" s="686"/>
      <c r="DC7" s="686"/>
      <c r="DD7" s="692">
        <v>386415</v>
      </c>
      <c r="DE7" s="684"/>
      <c r="DF7" s="684"/>
      <c r="DG7" s="684"/>
      <c r="DH7" s="684"/>
      <c r="DI7" s="684"/>
      <c r="DJ7" s="684"/>
      <c r="DK7" s="684"/>
      <c r="DL7" s="684"/>
      <c r="DM7" s="684"/>
      <c r="DN7" s="684"/>
      <c r="DO7" s="684"/>
      <c r="DP7" s="685"/>
      <c r="DQ7" s="692">
        <v>958288</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8900</v>
      </c>
      <c r="S8" s="684"/>
      <c r="T8" s="684"/>
      <c r="U8" s="684"/>
      <c r="V8" s="684"/>
      <c r="W8" s="684"/>
      <c r="X8" s="684"/>
      <c r="Y8" s="685"/>
      <c r="Z8" s="686">
        <v>0.1</v>
      </c>
      <c r="AA8" s="686"/>
      <c r="AB8" s="686"/>
      <c r="AC8" s="686"/>
      <c r="AD8" s="687">
        <v>8900</v>
      </c>
      <c r="AE8" s="687"/>
      <c r="AF8" s="687"/>
      <c r="AG8" s="687"/>
      <c r="AH8" s="687"/>
      <c r="AI8" s="687"/>
      <c r="AJ8" s="687"/>
      <c r="AK8" s="687"/>
      <c r="AL8" s="688">
        <v>0.2</v>
      </c>
      <c r="AM8" s="689"/>
      <c r="AN8" s="689"/>
      <c r="AO8" s="690"/>
      <c r="AP8" s="680" t="s">
        <v>239</v>
      </c>
      <c r="AQ8" s="681"/>
      <c r="AR8" s="681"/>
      <c r="AS8" s="681"/>
      <c r="AT8" s="681"/>
      <c r="AU8" s="681"/>
      <c r="AV8" s="681"/>
      <c r="AW8" s="681"/>
      <c r="AX8" s="681"/>
      <c r="AY8" s="681"/>
      <c r="AZ8" s="681"/>
      <c r="BA8" s="681"/>
      <c r="BB8" s="681"/>
      <c r="BC8" s="681"/>
      <c r="BD8" s="681"/>
      <c r="BE8" s="681"/>
      <c r="BF8" s="682"/>
      <c r="BG8" s="683">
        <v>24562</v>
      </c>
      <c r="BH8" s="684"/>
      <c r="BI8" s="684"/>
      <c r="BJ8" s="684"/>
      <c r="BK8" s="684"/>
      <c r="BL8" s="684"/>
      <c r="BM8" s="684"/>
      <c r="BN8" s="685"/>
      <c r="BO8" s="686">
        <v>1.6</v>
      </c>
      <c r="BP8" s="686"/>
      <c r="BQ8" s="686"/>
      <c r="BR8" s="686"/>
      <c r="BS8" s="692" t="s">
        <v>174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2112252</v>
      </c>
      <c r="CS8" s="684"/>
      <c r="CT8" s="684"/>
      <c r="CU8" s="684"/>
      <c r="CV8" s="684"/>
      <c r="CW8" s="684"/>
      <c r="CX8" s="684"/>
      <c r="CY8" s="685"/>
      <c r="CZ8" s="686">
        <v>22.6</v>
      </c>
      <c r="DA8" s="686"/>
      <c r="DB8" s="686"/>
      <c r="DC8" s="686"/>
      <c r="DD8" s="692">
        <v>143169</v>
      </c>
      <c r="DE8" s="684"/>
      <c r="DF8" s="684"/>
      <c r="DG8" s="684"/>
      <c r="DH8" s="684"/>
      <c r="DI8" s="684"/>
      <c r="DJ8" s="684"/>
      <c r="DK8" s="684"/>
      <c r="DL8" s="684"/>
      <c r="DM8" s="684"/>
      <c r="DN8" s="684"/>
      <c r="DO8" s="684"/>
      <c r="DP8" s="685"/>
      <c r="DQ8" s="692">
        <v>1214493</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4050</v>
      </c>
      <c r="S9" s="684"/>
      <c r="T9" s="684"/>
      <c r="U9" s="684"/>
      <c r="V9" s="684"/>
      <c r="W9" s="684"/>
      <c r="X9" s="684"/>
      <c r="Y9" s="685"/>
      <c r="Z9" s="686">
        <v>0</v>
      </c>
      <c r="AA9" s="686"/>
      <c r="AB9" s="686"/>
      <c r="AC9" s="686"/>
      <c r="AD9" s="687">
        <v>4050</v>
      </c>
      <c r="AE9" s="687"/>
      <c r="AF9" s="687"/>
      <c r="AG9" s="687"/>
      <c r="AH9" s="687"/>
      <c r="AI9" s="687"/>
      <c r="AJ9" s="687"/>
      <c r="AK9" s="687"/>
      <c r="AL9" s="688">
        <v>0.1</v>
      </c>
      <c r="AM9" s="689"/>
      <c r="AN9" s="689"/>
      <c r="AO9" s="690"/>
      <c r="AP9" s="680" t="s">
        <v>242</v>
      </c>
      <c r="AQ9" s="681"/>
      <c r="AR9" s="681"/>
      <c r="AS9" s="681"/>
      <c r="AT9" s="681"/>
      <c r="AU9" s="681"/>
      <c r="AV9" s="681"/>
      <c r="AW9" s="681"/>
      <c r="AX9" s="681"/>
      <c r="AY9" s="681"/>
      <c r="AZ9" s="681"/>
      <c r="BA9" s="681"/>
      <c r="BB9" s="681"/>
      <c r="BC9" s="681"/>
      <c r="BD9" s="681"/>
      <c r="BE9" s="681"/>
      <c r="BF9" s="682"/>
      <c r="BG9" s="683">
        <v>501272</v>
      </c>
      <c r="BH9" s="684"/>
      <c r="BI9" s="684"/>
      <c r="BJ9" s="684"/>
      <c r="BK9" s="684"/>
      <c r="BL9" s="684"/>
      <c r="BM9" s="684"/>
      <c r="BN9" s="685"/>
      <c r="BO9" s="686">
        <v>32.1</v>
      </c>
      <c r="BP9" s="686"/>
      <c r="BQ9" s="686"/>
      <c r="BR9" s="686"/>
      <c r="BS9" s="692" t="s">
        <v>129</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1133635</v>
      </c>
      <c r="CS9" s="684"/>
      <c r="CT9" s="684"/>
      <c r="CU9" s="684"/>
      <c r="CV9" s="684"/>
      <c r="CW9" s="684"/>
      <c r="CX9" s="684"/>
      <c r="CY9" s="685"/>
      <c r="CZ9" s="686">
        <v>12.1</v>
      </c>
      <c r="DA9" s="686"/>
      <c r="DB9" s="686"/>
      <c r="DC9" s="686"/>
      <c r="DD9" s="692">
        <v>48059</v>
      </c>
      <c r="DE9" s="684"/>
      <c r="DF9" s="684"/>
      <c r="DG9" s="684"/>
      <c r="DH9" s="684"/>
      <c r="DI9" s="684"/>
      <c r="DJ9" s="684"/>
      <c r="DK9" s="684"/>
      <c r="DL9" s="684"/>
      <c r="DM9" s="684"/>
      <c r="DN9" s="684"/>
      <c r="DO9" s="684"/>
      <c r="DP9" s="685"/>
      <c r="DQ9" s="692">
        <v>808264</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174</v>
      </c>
      <c r="AA10" s="686"/>
      <c r="AB10" s="686"/>
      <c r="AC10" s="686"/>
      <c r="AD10" s="687" t="s">
        <v>227</v>
      </c>
      <c r="AE10" s="687"/>
      <c r="AF10" s="687"/>
      <c r="AG10" s="687"/>
      <c r="AH10" s="687"/>
      <c r="AI10" s="687"/>
      <c r="AJ10" s="687"/>
      <c r="AK10" s="687"/>
      <c r="AL10" s="688" t="s">
        <v>174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48539</v>
      </c>
      <c r="BH10" s="684"/>
      <c r="BI10" s="684"/>
      <c r="BJ10" s="684"/>
      <c r="BK10" s="684"/>
      <c r="BL10" s="684"/>
      <c r="BM10" s="684"/>
      <c r="BN10" s="685"/>
      <c r="BO10" s="686">
        <v>3.1</v>
      </c>
      <c r="BP10" s="686"/>
      <c r="BQ10" s="686"/>
      <c r="BR10" s="686"/>
      <c r="BS10" s="692" t="s">
        <v>233</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v>31243</v>
      </c>
      <c r="CS10" s="684"/>
      <c r="CT10" s="684"/>
      <c r="CU10" s="684"/>
      <c r="CV10" s="684"/>
      <c r="CW10" s="684"/>
      <c r="CX10" s="684"/>
      <c r="CY10" s="685"/>
      <c r="CZ10" s="686">
        <v>0.3</v>
      </c>
      <c r="DA10" s="686"/>
      <c r="DB10" s="686"/>
      <c r="DC10" s="686"/>
      <c r="DD10" s="692" t="s">
        <v>233</v>
      </c>
      <c r="DE10" s="684"/>
      <c r="DF10" s="684"/>
      <c r="DG10" s="684"/>
      <c r="DH10" s="684"/>
      <c r="DI10" s="684"/>
      <c r="DJ10" s="684"/>
      <c r="DK10" s="684"/>
      <c r="DL10" s="684"/>
      <c r="DM10" s="684"/>
      <c r="DN10" s="684"/>
      <c r="DO10" s="684"/>
      <c r="DP10" s="685"/>
      <c r="DQ10" s="692">
        <v>1242</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254382</v>
      </c>
      <c r="S11" s="684"/>
      <c r="T11" s="684"/>
      <c r="U11" s="684"/>
      <c r="V11" s="684"/>
      <c r="W11" s="684"/>
      <c r="X11" s="684"/>
      <c r="Y11" s="685"/>
      <c r="Z11" s="688">
        <v>2.6</v>
      </c>
      <c r="AA11" s="689"/>
      <c r="AB11" s="689"/>
      <c r="AC11" s="701"/>
      <c r="AD11" s="692">
        <v>254382</v>
      </c>
      <c r="AE11" s="684"/>
      <c r="AF11" s="684"/>
      <c r="AG11" s="684"/>
      <c r="AH11" s="684"/>
      <c r="AI11" s="684"/>
      <c r="AJ11" s="684"/>
      <c r="AK11" s="685"/>
      <c r="AL11" s="688">
        <v>5.5</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91689</v>
      </c>
      <c r="BH11" s="684"/>
      <c r="BI11" s="684"/>
      <c r="BJ11" s="684"/>
      <c r="BK11" s="684"/>
      <c r="BL11" s="684"/>
      <c r="BM11" s="684"/>
      <c r="BN11" s="685"/>
      <c r="BO11" s="686">
        <v>5.9</v>
      </c>
      <c r="BP11" s="686"/>
      <c r="BQ11" s="686"/>
      <c r="BR11" s="686"/>
      <c r="BS11" s="692" t="s">
        <v>227</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302564</v>
      </c>
      <c r="CS11" s="684"/>
      <c r="CT11" s="684"/>
      <c r="CU11" s="684"/>
      <c r="CV11" s="684"/>
      <c r="CW11" s="684"/>
      <c r="CX11" s="684"/>
      <c r="CY11" s="685"/>
      <c r="CZ11" s="686">
        <v>3.2</v>
      </c>
      <c r="DA11" s="686"/>
      <c r="DB11" s="686"/>
      <c r="DC11" s="686"/>
      <c r="DD11" s="692">
        <v>67552</v>
      </c>
      <c r="DE11" s="684"/>
      <c r="DF11" s="684"/>
      <c r="DG11" s="684"/>
      <c r="DH11" s="684"/>
      <c r="DI11" s="684"/>
      <c r="DJ11" s="684"/>
      <c r="DK11" s="684"/>
      <c r="DL11" s="684"/>
      <c r="DM11" s="684"/>
      <c r="DN11" s="684"/>
      <c r="DO11" s="684"/>
      <c r="DP11" s="685"/>
      <c r="DQ11" s="692">
        <v>180087</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t="s">
        <v>174</v>
      </c>
      <c r="S12" s="684"/>
      <c r="T12" s="684"/>
      <c r="U12" s="684"/>
      <c r="V12" s="684"/>
      <c r="W12" s="684"/>
      <c r="X12" s="684"/>
      <c r="Y12" s="685"/>
      <c r="Z12" s="686" t="s">
        <v>233</v>
      </c>
      <c r="AA12" s="686"/>
      <c r="AB12" s="686"/>
      <c r="AC12" s="686"/>
      <c r="AD12" s="687" t="s">
        <v>233</v>
      </c>
      <c r="AE12" s="687"/>
      <c r="AF12" s="687"/>
      <c r="AG12" s="687"/>
      <c r="AH12" s="687"/>
      <c r="AI12" s="687"/>
      <c r="AJ12" s="687"/>
      <c r="AK12" s="687"/>
      <c r="AL12" s="688" t="s">
        <v>227</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694640</v>
      </c>
      <c r="BH12" s="684"/>
      <c r="BI12" s="684"/>
      <c r="BJ12" s="684"/>
      <c r="BK12" s="684"/>
      <c r="BL12" s="684"/>
      <c r="BM12" s="684"/>
      <c r="BN12" s="685"/>
      <c r="BO12" s="686">
        <v>44.5</v>
      </c>
      <c r="BP12" s="686"/>
      <c r="BQ12" s="686"/>
      <c r="BR12" s="686"/>
      <c r="BS12" s="692" t="s">
        <v>233</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283909</v>
      </c>
      <c r="CS12" s="684"/>
      <c r="CT12" s="684"/>
      <c r="CU12" s="684"/>
      <c r="CV12" s="684"/>
      <c r="CW12" s="684"/>
      <c r="CX12" s="684"/>
      <c r="CY12" s="685"/>
      <c r="CZ12" s="686">
        <v>3</v>
      </c>
      <c r="DA12" s="686"/>
      <c r="DB12" s="686"/>
      <c r="DC12" s="686"/>
      <c r="DD12" s="692">
        <v>2227</v>
      </c>
      <c r="DE12" s="684"/>
      <c r="DF12" s="684"/>
      <c r="DG12" s="684"/>
      <c r="DH12" s="684"/>
      <c r="DI12" s="684"/>
      <c r="DJ12" s="684"/>
      <c r="DK12" s="684"/>
      <c r="DL12" s="684"/>
      <c r="DM12" s="684"/>
      <c r="DN12" s="684"/>
      <c r="DO12" s="684"/>
      <c r="DP12" s="685"/>
      <c r="DQ12" s="692">
        <v>154878</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174</v>
      </c>
      <c r="S13" s="684"/>
      <c r="T13" s="684"/>
      <c r="U13" s="684"/>
      <c r="V13" s="684"/>
      <c r="W13" s="684"/>
      <c r="X13" s="684"/>
      <c r="Y13" s="685"/>
      <c r="Z13" s="686" t="s">
        <v>233</v>
      </c>
      <c r="AA13" s="686"/>
      <c r="AB13" s="686"/>
      <c r="AC13" s="686"/>
      <c r="AD13" s="687" t="s">
        <v>174</v>
      </c>
      <c r="AE13" s="687"/>
      <c r="AF13" s="687"/>
      <c r="AG13" s="687"/>
      <c r="AH13" s="687"/>
      <c r="AI13" s="687"/>
      <c r="AJ13" s="687"/>
      <c r="AK13" s="687"/>
      <c r="AL13" s="688" t="s">
        <v>227</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693443</v>
      </c>
      <c r="BH13" s="684"/>
      <c r="BI13" s="684"/>
      <c r="BJ13" s="684"/>
      <c r="BK13" s="684"/>
      <c r="BL13" s="684"/>
      <c r="BM13" s="684"/>
      <c r="BN13" s="685"/>
      <c r="BO13" s="686">
        <v>44.4</v>
      </c>
      <c r="BP13" s="686"/>
      <c r="BQ13" s="686"/>
      <c r="BR13" s="686"/>
      <c r="BS13" s="692" t="s">
        <v>233</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1187526</v>
      </c>
      <c r="CS13" s="684"/>
      <c r="CT13" s="684"/>
      <c r="CU13" s="684"/>
      <c r="CV13" s="684"/>
      <c r="CW13" s="684"/>
      <c r="CX13" s="684"/>
      <c r="CY13" s="685"/>
      <c r="CZ13" s="686">
        <v>12.7</v>
      </c>
      <c r="DA13" s="686"/>
      <c r="DB13" s="686"/>
      <c r="DC13" s="686"/>
      <c r="DD13" s="692">
        <v>1035004</v>
      </c>
      <c r="DE13" s="684"/>
      <c r="DF13" s="684"/>
      <c r="DG13" s="684"/>
      <c r="DH13" s="684"/>
      <c r="DI13" s="684"/>
      <c r="DJ13" s="684"/>
      <c r="DK13" s="684"/>
      <c r="DL13" s="684"/>
      <c r="DM13" s="684"/>
      <c r="DN13" s="684"/>
      <c r="DO13" s="684"/>
      <c r="DP13" s="685"/>
      <c r="DQ13" s="692">
        <v>235536</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10296</v>
      </c>
      <c r="S14" s="684"/>
      <c r="T14" s="684"/>
      <c r="U14" s="684"/>
      <c r="V14" s="684"/>
      <c r="W14" s="684"/>
      <c r="X14" s="684"/>
      <c r="Y14" s="685"/>
      <c r="Z14" s="686">
        <v>0.1</v>
      </c>
      <c r="AA14" s="686"/>
      <c r="AB14" s="686"/>
      <c r="AC14" s="686"/>
      <c r="AD14" s="687">
        <v>10296</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65001</v>
      </c>
      <c r="BH14" s="684"/>
      <c r="BI14" s="684"/>
      <c r="BJ14" s="684"/>
      <c r="BK14" s="684"/>
      <c r="BL14" s="684"/>
      <c r="BM14" s="684"/>
      <c r="BN14" s="685"/>
      <c r="BO14" s="686">
        <v>4.2</v>
      </c>
      <c r="BP14" s="686"/>
      <c r="BQ14" s="686"/>
      <c r="BR14" s="686"/>
      <c r="BS14" s="692" t="s">
        <v>233</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764654</v>
      </c>
      <c r="CS14" s="684"/>
      <c r="CT14" s="684"/>
      <c r="CU14" s="684"/>
      <c r="CV14" s="684"/>
      <c r="CW14" s="684"/>
      <c r="CX14" s="684"/>
      <c r="CY14" s="685"/>
      <c r="CZ14" s="686">
        <v>8.1999999999999993</v>
      </c>
      <c r="DA14" s="686"/>
      <c r="DB14" s="686"/>
      <c r="DC14" s="686"/>
      <c r="DD14" s="692">
        <v>387086</v>
      </c>
      <c r="DE14" s="684"/>
      <c r="DF14" s="684"/>
      <c r="DG14" s="684"/>
      <c r="DH14" s="684"/>
      <c r="DI14" s="684"/>
      <c r="DJ14" s="684"/>
      <c r="DK14" s="684"/>
      <c r="DL14" s="684"/>
      <c r="DM14" s="684"/>
      <c r="DN14" s="684"/>
      <c r="DO14" s="684"/>
      <c r="DP14" s="685"/>
      <c r="DQ14" s="692">
        <v>369319</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233</v>
      </c>
      <c r="AA15" s="686"/>
      <c r="AB15" s="686"/>
      <c r="AC15" s="686"/>
      <c r="AD15" s="687" t="s">
        <v>129</v>
      </c>
      <c r="AE15" s="687"/>
      <c r="AF15" s="687"/>
      <c r="AG15" s="687"/>
      <c r="AH15" s="687"/>
      <c r="AI15" s="687"/>
      <c r="AJ15" s="687"/>
      <c r="AK15" s="687"/>
      <c r="AL15" s="688" t="s">
        <v>233</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100812</v>
      </c>
      <c r="BH15" s="684"/>
      <c r="BI15" s="684"/>
      <c r="BJ15" s="684"/>
      <c r="BK15" s="684"/>
      <c r="BL15" s="684"/>
      <c r="BM15" s="684"/>
      <c r="BN15" s="685"/>
      <c r="BO15" s="686">
        <v>6.5</v>
      </c>
      <c r="BP15" s="686"/>
      <c r="BQ15" s="686"/>
      <c r="BR15" s="686"/>
      <c r="BS15" s="692" t="s">
        <v>174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997344</v>
      </c>
      <c r="CS15" s="684"/>
      <c r="CT15" s="684"/>
      <c r="CU15" s="684"/>
      <c r="CV15" s="684"/>
      <c r="CW15" s="684"/>
      <c r="CX15" s="684"/>
      <c r="CY15" s="685"/>
      <c r="CZ15" s="686">
        <v>10.7</v>
      </c>
      <c r="DA15" s="686"/>
      <c r="DB15" s="686"/>
      <c r="DC15" s="686"/>
      <c r="DD15" s="692">
        <v>325420</v>
      </c>
      <c r="DE15" s="684"/>
      <c r="DF15" s="684"/>
      <c r="DG15" s="684"/>
      <c r="DH15" s="684"/>
      <c r="DI15" s="684"/>
      <c r="DJ15" s="684"/>
      <c r="DK15" s="684"/>
      <c r="DL15" s="684"/>
      <c r="DM15" s="684"/>
      <c r="DN15" s="684"/>
      <c r="DO15" s="684"/>
      <c r="DP15" s="685"/>
      <c r="DQ15" s="692">
        <v>535161</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2754</v>
      </c>
      <c r="S16" s="684"/>
      <c r="T16" s="684"/>
      <c r="U16" s="684"/>
      <c r="V16" s="684"/>
      <c r="W16" s="684"/>
      <c r="X16" s="684"/>
      <c r="Y16" s="685"/>
      <c r="Z16" s="686">
        <v>0</v>
      </c>
      <c r="AA16" s="686"/>
      <c r="AB16" s="686"/>
      <c r="AC16" s="686"/>
      <c r="AD16" s="687">
        <v>2754</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174</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51502</v>
      </c>
      <c r="CS16" s="684"/>
      <c r="CT16" s="684"/>
      <c r="CU16" s="684"/>
      <c r="CV16" s="684"/>
      <c r="CW16" s="684"/>
      <c r="CX16" s="684"/>
      <c r="CY16" s="685"/>
      <c r="CZ16" s="686">
        <v>0.6</v>
      </c>
      <c r="DA16" s="686"/>
      <c r="DB16" s="686"/>
      <c r="DC16" s="686"/>
      <c r="DD16" s="692" t="s">
        <v>233</v>
      </c>
      <c r="DE16" s="684"/>
      <c r="DF16" s="684"/>
      <c r="DG16" s="684"/>
      <c r="DH16" s="684"/>
      <c r="DI16" s="684"/>
      <c r="DJ16" s="684"/>
      <c r="DK16" s="684"/>
      <c r="DL16" s="684"/>
      <c r="DM16" s="684"/>
      <c r="DN16" s="684"/>
      <c r="DO16" s="684"/>
      <c r="DP16" s="685"/>
      <c r="DQ16" s="692">
        <v>8584</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33437</v>
      </c>
      <c r="S17" s="684"/>
      <c r="T17" s="684"/>
      <c r="U17" s="684"/>
      <c r="V17" s="684"/>
      <c r="W17" s="684"/>
      <c r="X17" s="684"/>
      <c r="Y17" s="685"/>
      <c r="Z17" s="686">
        <v>0.3</v>
      </c>
      <c r="AA17" s="686"/>
      <c r="AB17" s="686"/>
      <c r="AC17" s="686"/>
      <c r="AD17" s="687">
        <v>33437</v>
      </c>
      <c r="AE17" s="687"/>
      <c r="AF17" s="687"/>
      <c r="AG17" s="687"/>
      <c r="AH17" s="687"/>
      <c r="AI17" s="687"/>
      <c r="AJ17" s="687"/>
      <c r="AK17" s="687"/>
      <c r="AL17" s="688">
        <v>0.7</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174</v>
      </c>
      <c r="BH17" s="684"/>
      <c r="BI17" s="684"/>
      <c r="BJ17" s="684"/>
      <c r="BK17" s="684"/>
      <c r="BL17" s="684"/>
      <c r="BM17" s="684"/>
      <c r="BN17" s="685"/>
      <c r="BO17" s="686" t="s">
        <v>233</v>
      </c>
      <c r="BP17" s="686"/>
      <c r="BQ17" s="686"/>
      <c r="BR17" s="686"/>
      <c r="BS17" s="692" t="s">
        <v>227</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872074</v>
      </c>
      <c r="CS17" s="684"/>
      <c r="CT17" s="684"/>
      <c r="CU17" s="684"/>
      <c r="CV17" s="684"/>
      <c r="CW17" s="684"/>
      <c r="CX17" s="684"/>
      <c r="CY17" s="685"/>
      <c r="CZ17" s="686">
        <v>9.3000000000000007</v>
      </c>
      <c r="DA17" s="686"/>
      <c r="DB17" s="686"/>
      <c r="DC17" s="686"/>
      <c r="DD17" s="692" t="s">
        <v>233</v>
      </c>
      <c r="DE17" s="684"/>
      <c r="DF17" s="684"/>
      <c r="DG17" s="684"/>
      <c r="DH17" s="684"/>
      <c r="DI17" s="684"/>
      <c r="DJ17" s="684"/>
      <c r="DK17" s="684"/>
      <c r="DL17" s="684"/>
      <c r="DM17" s="684"/>
      <c r="DN17" s="684"/>
      <c r="DO17" s="684"/>
      <c r="DP17" s="685"/>
      <c r="DQ17" s="692">
        <v>858292</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3313</v>
      </c>
      <c r="S18" s="684"/>
      <c r="T18" s="684"/>
      <c r="U18" s="684"/>
      <c r="V18" s="684"/>
      <c r="W18" s="684"/>
      <c r="X18" s="684"/>
      <c r="Y18" s="685"/>
      <c r="Z18" s="686">
        <v>0</v>
      </c>
      <c r="AA18" s="686"/>
      <c r="AB18" s="686"/>
      <c r="AC18" s="686"/>
      <c r="AD18" s="687">
        <v>3313</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227</v>
      </c>
      <c r="BP18" s="686"/>
      <c r="BQ18" s="686"/>
      <c r="BR18" s="686"/>
      <c r="BS18" s="692" t="s">
        <v>227</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174</v>
      </c>
      <c r="DA18" s="686"/>
      <c r="DB18" s="686"/>
      <c r="DC18" s="686"/>
      <c r="DD18" s="692" t="s">
        <v>129</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1310</v>
      </c>
      <c r="S19" s="684"/>
      <c r="T19" s="684"/>
      <c r="U19" s="684"/>
      <c r="V19" s="684"/>
      <c r="W19" s="684"/>
      <c r="X19" s="684"/>
      <c r="Y19" s="685"/>
      <c r="Z19" s="686">
        <v>0</v>
      </c>
      <c r="AA19" s="686"/>
      <c r="AB19" s="686"/>
      <c r="AC19" s="686"/>
      <c r="AD19" s="687">
        <v>1310</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35754</v>
      </c>
      <c r="BH19" s="684"/>
      <c r="BI19" s="684"/>
      <c r="BJ19" s="684"/>
      <c r="BK19" s="684"/>
      <c r="BL19" s="684"/>
      <c r="BM19" s="684"/>
      <c r="BN19" s="685"/>
      <c r="BO19" s="686">
        <v>2.2999999999999998</v>
      </c>
      <c r="BP19" s="686"/>
      <c r="BQ19" s="686"/>
      <c r="BR19" s="686"/>
      <c r="BS19" s="692" t="s">
        <v>233</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227</v>
      </c>
      <c r="CS19" s="684"/>
      <c r="CT19" s="684"/>
      <c r="CU19" s="684"/>
      <c r="CV19" s="684"/>
      <c r="CW19" s="684"/>
      <c r="CX19" s="684"/>
      <c r="CY19" s="685"/>
      <c r="CZ19" s="686" t="s">
        <v>174</v>
      </c>
      <c r="DA19" s="686"/>
      <c r="DB19" s="686"/>
      <c r="DC19" s="686"/>
      <c r="DD19" s="692" t="s">
        <v>174</v>
      </c>
      <c r="DE19" s="684"/>
      <c r="DF19" s="684"/>
      <c r="DG19" s="684"/>
      <c r="DH19" s="684"/>
      <c r="DI19" s="684"/>
      <c r="DJ19" s="684"/>
      <c r="DK19" s="684"/>
      <c r="DL19" s="684"/>
      <c r="DM19" s="684"/>
      <c r="DN19" s="684"/>
      <c r="DO19" s="684"/>
      <c r="DP19" s="685"/>
      <c r="DQ19" s="692" t="s">
        <v>227</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358</v>
      </c>
      <c r="S20" s="684"/>
      <c r="T20" s="684"/>
      <c r="U20" s="684"/>
      <c r="V20" s="684"/>
      <c r="W20" s="684"/>
      <c r="X20" s="684"/>
      <c r="Y20" s="685"/>
      <c r="Z20" s="686">
        <v>0</v>
      </c>
      <c r="AA20" s="686"/>
      <c r="AB20" s="686"/>
      <c r="AC20" s="686"/>
      <c r="AD20" s="687">
        <v>358</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35754</v>
      </c>
      <c r="BH20" s="684"/>
      <c r="BI20" s="684"/>
      <c r="BJ20" s="684"/>
      <c r="BK20" s="684"/>
      <c r="BL20" s="684"/>
      <c r="BM20" s="684"/>
      <c r="BN20" s="685"/>
      <c r="BO20" s="686">
        <v>2.2999999999999998</v>
      </c>
      <c r="BP20" s="686"/>
      <c r="BQ20" s="686"/>
      <c r="BR20" s="686"/>
      <c r="BS20" s="692" t="s">
        <v>174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9350877</v>
      </c>
      <c r="CS20" s="684"/>
      <c r="CT20" s="684"/>
      <c r="CU20" s="684"/>
      <c r="CV20" s="684"/>
      <c r="CW20" s="684"/>
      <c r="CX20" s="684"/>
      <c r="CY20" s="685"/>
      <c r="CZ20" s="686">
        <v>100</v>
      </c>
      <c r="DA20" s="686"/>
      <c r="DB20" s="686"/>
      <c r="DC20" s="686"/>
      <c r="DD20" s="692">
        <v>2394932</v>
      </c>
      <c r="DE20" s="684"/>
      <c r="DF20" s="684"/>
      <c r="DG20" s="684"/>
      <c r="DH20" s="684"/>
      <c r="DI20" s="684"/>
      <c r="DJ20" s="684"/>
      <c r="DK20" s="684"/>
      <c r="DL20" s="684"/>
      <c r="DM20" s="684"/>
      <c r="DN20" s="684"/>
      <c r="DO20" s="684"/>
      <c r="DP20" s="685"/>
      <c r="DQ20" s="692">
        <v>5404928</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28456</v>
      </c>
      <c r="S21" s="684"/>
      <c r="T21" s="684"/>
      <c r="U21" s="684"/>
      <c r="V21" s="684"/>
      <c r="W21" s="684"/>
      <c r="X21" s="684"/>
      <c r="Y21" s="685"/>
      <c r="Z21" s="686">
        <v>0.3</v>
      </c>
      <c r="AA21" s="686"/>
      <c r="AB21" s="686"/>
      <c r="AC21" s="686"/>
      <c r="AD21" s="687">
        <v>28456</v>
      </c>
      <c r="AE21" s="687"/>
      <c r="AF21" s="687"/>
      <c r="AG21" s="687"/>
      <c r="AH21" s="687"/>
      <c r="AI21" s="687"/>
      <c r="AJ21" s="687"/>
      <c r="AK21" s="687"/>
      <c r="AL21" s="688">
        <v>0.6</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v>35754</v>
      </c>
      <c r="BH21" s="684"/>
      <c r="BI21" s="684"/>
      <c r="BJ21" s="684"/>
      <c r="BK21" s="684"/>
      <c r="BL21" s="684"/>
      <c r="BM21" s="684"/>
      <c r="BN21" s="685"/>
      <c r="BO21" s="686">
        <v>2.2999999999999998</v>
      </c>
      <c r="BP21" s="686"/>
      <c r="BQ21" s="686"/>
      <c r="BR21" s="686"/>
      <c r="BS21" s="692" t="s">
        <v>233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2987954</v>
      </c>
      <c r="S22" s="684"/>
      <c r="T22" s="684"/>
      <c r="U22" s="684"/>
      <c r="V22" s="684"/>
      <c r="W22" s="684"/>
      <c r="X22" s="684"/>
      <c r="Y22" s="685"/>
      <c r="Z22" s="686">
        <v>30</v>
      </c>
      <c r="AA22" s="686"/>
      <c r="AB22" s="686"/>
      <c r="AC22" s="686"/>
      <c r="AD22" s="687">
        <v>2630127</v>
      </c>
      <c r="AE22" s="687"/>
      <c r="AF22" s="687"/>
      <c r="AG22" s="687"/>
      <c r="AH22" s="687"/>
      <c r="AI22" s="687"/>
      <c r="AJ22" s="687"/>
      <c r="AK22" s="687"/>
      <c r="AL22" s="688">
        <v>57.3</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174</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2630127</v>
      </c>
      <c r="S23" s="684"/>
      <c r="T23" s="684"/>
      <c r="U23" s="684"/>
      <c r="V23" s="684"/>
      <c r="W23" s="684"/>
      <c r="X23" s="684"/>
      <c r="Y23" s="685"/>
      <c r="Z23" s="686">
        <v>26.4</v>
      </c>
      <c r="AA23" s="686"/>
      <c r="AB23" s="686"/>
      <c r="AC23" s="686"/>
      <c r="AD23" s="687">
        <v>2630127</v>
      </c>
      <c r="AE23" s="687"/>
      <c r="AF23" s="687"/>
      <c r="AG23" s="687"/>
      <c r="AH23" s="687"/>
      <c r="AI23" s="687"/>
      <c r="AJ23" s="687"/>
      <c r="AK23" s="687"/>
      <c r="AL23" s="688">
        <v>57.3</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t="s">
        <v>174</v>
      </c>
      <c r="BH23" s="684"/>
      <c r="BI23" s="684"/>
      <c r="BJ23" s="684"/>
      <c r="BK23" s="684"/>
      <c r="BL23" s="684"/>
      <c r="BM23" s="684"/>
      <c r="BN23" s="685"/>
      <c r="BO23" s="686" t="s">
        <v>227</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6" t="s">
        <v>287</v>
      </c>
      <c r="DM23" s="717"/>
      <c r="DN23" s="717"/>
      <c r="DO23" s="717"/>
      <c r="DP23" s="717"/>
      <c r="DQ23" s="717"/>
      <c r="DR23" s="717"/>
      <c r="DS23" s="717"/>
      <c r="DT23" s="717"/>
      <c r="DU23" s="717"/>
      <c r="DV23" s="718"/>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357827</v>
      </c>
      <c r="S24" s="684"/>
      <c r="T24" s="684"/>
      <c r="U24" s="684"/>
      <c r="V24" s="684"/>
      <c r="W24" s="684"/>
      <c r="X24" s="684"/>
      <c r="Y24" s="685"/>
      <c r="Z24" s="686">
        <v>3.6</v>
      </c>
      <c r="AA24" s="686"/>
      <c r="AB24" s="686"/>
      <c r="AC24" s="686"/>
      <c r="AD24" s="687" t="s">
        <v>233</v>
      </c>
      <c r="AE24" s="687"/>
      <c r="AF24" s="687"/>
      <c r="AG24" s="687"/>
      <c r="AH24" s="687"/>
      <c r="AI24" s="687"/>
      <c r="AJ24" s="687"/>
      <c r="AK24" s="687"/>
      <c r="AL24" s="688" t="s">
        <v>233</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129</v>
      </c>
      <c r="BH24" s="684"/>
      <c r="BI24" s="684"/>
      <c r="BJ24" s="684"/>
      <c r="BK24" s="684"/>
      <c r="BL24" s="684"/>
      <c r="BM24" s="684"/>
      <c r="BN24" s="685"/>
      <c r="BO24" s="686" t="s">
        <v>227</v>
      </c>
      <c r="BP24" s="686"/>
      <c r="BQ24" s="686"/>
      <c r="BR24" s="686"/>
      <c r="BS24" s="692" t="s">
        <v>233</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2738862</v>
      </c>
      <c r="CS24" s="673"/>
      <c r="CT24" s="673"/>
      <c r="CU24" s="673"/>
      <c r="CV24" s="673"/>
      <c r="CW24" s="673"/>
      <c r="CX24" s="673"/>
      <c r="CY24" s="674"/>
      <c r="CZ24" s="677">
        <v>29.3</v>
      </c>
      <c r="DA24" s="678"/>
      <c r="DB24" s="678"/>
      <c r="DC24" s="697"/>
      <c r="DD24" s="719">
        <v>2088968</v>
      </c>
      <c r="DE24" s="673"/>
      <c r="DF24" s="673"/>
      <c r="DG24" s="673"/>
      <c r="DH24" s="673"/>
      <c r="DI24" s="673"/>
      <c r="DJ24" s="673"/>
      <c r="DK24" s="674"/>
      <c r="DL24" s="719">
        <v>2076046</v>
      </c>
      <c r="DM24" s="673"/>
      <c r="DN24" s="673"/>
      <c r="DO24" s="673"/>
      <c r="DP24" s="673"/>
      <c r="DQ24" s="673"/>
      <c r="DR24" s="673"/>
      <c r="DS24" s="673"/>
      <c r="DT24" s="673"/>
      <c r="DU24" s="673"/>
      <c r="DV24" s="674"/>
      <c r="DW24" s="677">
        <v>43.6</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174</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227</v>
      </c>
      <c r="BH25" s="684"/>
      <c r="BI25" s="684"/>
      <c r="BJ25" s="684"/>
      <c r="BK25" s="684"/>
      <c r="BL25" s="684"/>
      <c r="BM25" s="684"/>
      <c r="BN25" s="685"/>
      <c r="BO25" s="686" t="s">
        <v>174</v>
      </c>
      <c r="BP25" s="686"/>
      <c r="BQ25" s="686"/>
      <c r="BR25" s="686"/>
      <c r="BS25" s="692" t="s">
        <v>233</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1088513</v>
      </c>
      <c r="CS25" s="708"/>
      <c r="CT25" s="708"/>
      <c r="CU25" s="708"/>
      <c r="CV25" s="708"/>
      <c r="CW25" s="708"/>
      <c r="CX25" s="708"/>
      <c r="CY25" s="709"/>
      <c r="CZ25" s="688">
        <v>11.6</v>
      </c>
      <c r="DA25" s="720"/>
      <c r="DB25" s="720"/>
      <c r="DC25" s="722"/>
      <c r="DD25" s="692">
        <v>950355</v>
      </c>
      <c r="DE25" s="708"/>
      <c r="DF25" s="708"/>
      <c r="DG25" s="708"/>
      <c r="DH25" s="708"/>
      <c r="DI25" s="708"/>
      <c r="DJ25" s="708"/>
      <c r="DK25" s="709"/>
      <c r="DL25" s="692">
        <v>937433</v>
      </c>
      <c r="DM25" s="708"/>
      <c r="DN25" s="708"/>
      <c r="DO25" s="708"/>
      <c r="DP25" s="708"/>
      <c r="DQ25" s="708"/>
      <c r="DR25" s="708"/>
      <c r="DS25" s="708"/>
      <c r="DT25" s="708"/>
      <c r="DU25" s="708"/>
      <c r="DV25" s="709"/>
      <c r="DW25" s="688">
        <v>19.7</v>
      </c>
      <c r="DX25" s="720"/>
      <c r="DY25" s="720"/>
      <c r="DZ25" s="720"/>
      <c r="EA25" s="720"/>
      <c r="EB25" s="720"/>
      <c r="EC25" s="721"/>
    </row>
    <row r="26" spans="2:133" ht="11.25" customHeight="1" x14ac:dyDescent="0.15">
      <c r="B26" s="680" t="s">
        <v>295</v>
      </c>
      <c r="C26" s="681"/>
      <c r="D26" s="681"/>
      <c r="E26" s="681"/>
      <c r="F26" s="681"/>
      <c r="G26" s="681"/>
      <c r="H26" s="681"/>
      <c r="I26" s="681"/>
      <c r="J26" s="681"/>
      <c r="K26" s="681"/>
      <c r="L26" s="681"/>
      <c r="M26" s="681"/>
      <c r="N26" s="681"/>
      <c r="O26" s="681"/>
      <c r="P26" s="681"/>
      <c r="Q26" s="682"/>
      <c r="R26" s="683">
        <v>4925078</v>
      </c>
      <c r="S26" s="684"/>
      <c r="T26" s="684"/>
      <c r="U26" s="684"/>
      <c r="V26" s="684"/>
      <c r="W26" s="684"/>
      <c r="X26" s="684"/>
      <c r="Y26" s="685"/>
      <c r="Z26" s="686">
        <v>49.5</v>
      </c>
      <c r="AA26" s="686"/>
      <c r="AB26" s="686"/>
      <c r="AC26" s="686"/>
      <c r="AD26" s="687">
        <v>4567251</v>
      </c>
      <c r="AE26" s="687"/>
      <c r="AF26" s="687"/>
      <c r="AG26" s="687"/>
      <c r="AH26" s="687"/>
      <c r="AI26" s="687"/>
      <c r="AJ26" s="687"/>
      <c r="AK26" s="687"/>
      <c r="AL26" s="688">
        <v>99.6</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227</v>
      </c>
      <c r="BH26" s="684"/>
      <c r="BI26" s="684"/>
      <c r="BJ26" s="684"/>
      <c r="BK26" s="684"/>
      <c r="BL26" s="684"/>
      <c r="BM26" s="684"/>
      <c r="BN26" s="685"/>
      <c r="BO26" s="686" t="s">
        <v>233</v>
      </c>
      <c r="BP26" s="686"/>
      <c r="BQ26" s="686"/>
      <c r="BR26" s="686"/>
      <c r="BS26" s="692" t="s">
        <v>174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663078</v>
      </c>
      <c r="CS26" s="684"/>
      <c r="CT26" s="684"/>
      <c r="CU26" s="684"/>
      <c r="CV26" s="684"/>
      <c r="CW26" s="684"/>
      <c r="CX26" s="684"/>
      <c r="CY26" s="685"/>
      <c r="CZ26" s="688">
        <v>7.1</v>
      </c>
      <c r="DA26" s="720"/>
      <c r="DB26" s="720"/>
      <c r="DC26" s="722"/>
      <c r="DD26" s="692">
        <v>549231</v>
      </c>
      <c r="DE26" s="684"/>
      <c r="DF26" s="684"/>
      <c r="DG26" s="684"/>
      <c r="DH26" s="684"/>
      <c r="DI26" s="684"/>
      <c r="DJ26" s="684"/>
      <c r="DK26" s="685"/>
      <c r="DL26" s="692" t="s">
        <v>174</v>
      </c>
      <c r="DM26" s="684"/>
      <c r="DN26" s="684"/>
      <c r="DO26" s="684"/>
      <c r="DP26" s="684"/>
      <c r="DQ26" s="684"/>
      <c r="DR26" s="684"/>
      <c r="DS26" s="684"/>
      <c r="DT26" s="684"/>
      <c r="DU26" s="684"/>
      <c r="DV26" s="685"/>
      <c r="DW26" s="688" t="s">
        <v>233</v>
      </c>
      <c r="DX26" s="720"/>
      <c r="DY26" s="720"/>
      <c r="DZ26" s="720"/>
      <c r="EA26" s="720"/>
      <c r="EB26" s="720"/>
      <c r="EC26" s="721"/>
    </row>
    <row r="27" spans="2:133" ht="11.25" customHeight="1" x14ac:dyDescent="0.15">
      <c r="B27" s="680" t="s">
        <v>298</v>
      </c>
      <c r="C27" s="681"/>
      <c r="D27" s="681"/>
      <c r="E27" s="681"/>
      <c r="F27" s="681"/>
      <c r="G27" s="681"/>
      <c r="H27" s="681"/>
      <c r="I27" s="681"/>
      <c r="J27" s="681"/>
      <c r="K27" s="681"/>
      <c r="L27" s="681"/>
      <c r="M27" s="681"/>
      <c r="N27" s="681"/>
      <c r="O27" s="681"/>
      <c r="P27" s="681"/>
      <c r="Q27" s="682"/>
      <c r="R27" s="683">
        <v>1000</v>
      </c>
      <c r="S27" s="684"/>
      <c r="T27" s="684"/>
      <c r="U27" s="684"/>
      <c r="V27" s="684"/>
      <c r="W27" s="684"/>
      <c r="X27" s="684"/>
      <c r="Y27" s="685"/>
      <c r="Z27" s="686">
        <v>0</v>
      </c>
      <c r="AA27" s="686"/>
      <c r="AB27" s="686"/>
      <c r="AC27" s="686"/>
      <c r="AD27" s="687">
        <v>1000</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1562269</v>
      </c>
      <c r="BH27" s="684"/>
      <c r="BI27" s="684"/>
      <c r="BJ27" s="684"/>
      <c r="BK27" s="684"/>
      <c r="BL27" s="684"/>
      <c r="BM27" s="684"/>
      <c r="BN27" s="685"/>
      <c r="BO27" s="686">
        <v>100</v>
      </c>
      <c r="BP27" s="686"/>
      <c r="BQ27" s="686"/>
      <c r="BR27" s="686"/>
      <c r="BS27" s="692" t="s">
        <v>174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778275</v>
      </c>
      <c r="CS27" s="708"/>
      <c r="CT27" s="708"/>
      <c r="CU27" s="708"/>
      <c r="CV27" s="708"/>
      <c r="CW27" s="708"/>
      <c r="CX27" s="708"/>
      <c r="CY27" s="709"/>
      <c r="CZ27" s="688">
        <v>8.3000000000000007</v>
      </c>
      <c r="DA27" s="720"/>
      <c r="DB27" s="720"/>
      <c r="DC27" s="722"/>
      <c r="DD27" s="692">
        <v>280321</v>
      </c>
      <c r="DE27" s="708"/>
      <c r="DF27" s="708"/>
      <c r="DG27" s="708"/>
      <c r="DH27" s="708"/>
      <c r="DI27" s="708"/>
      <c r="DJ27" s="708"/>
      <c r="DK27" s="709"/>
      <c r="DL27" s="692">
        <v>280321</v>
      </c>
      <c r="DM27" s="708"/>
      <c r="DN27" s="708"/>
      <c r="DO27" s="708"/>
      <c r="DP27" s="708"/>
      <c r="DQ27" s="708"/>
      <c r="DR27" s="708"/>
      <c r="DS27" s="708"/>
      <c r="DT27" s="708"/>
      <c r="DU27" s="708"/>
      <c r="DV27" s="709"/>
      <c r="DW27" s="688">
        <v>5.9</v>
      </c>
      <c r="DX27" s="720"/>
      <c r="DY27" s="720"/>
      <c r="DZ27" s="720"/>
      <c r="EA27" s="720"/>
      <c r="EB27" s="720"/>
      <c r="EC27" s="721"/>
    </row>
    <row r="28" spans="2:133" ht="11.25" customHeight="1" x14ac:dyDescent="0.15">
      <c r="B28" s="680" t="s">
        <v>301</v>
      </c>
      <c r="C28" s="681"/>
      <c r="D28" s="681"/>
      <c r="E28" s="681"/>
      <c r="F28" s="681"/>
      <c r="G28" s="681"/>
      <c r="H28" s="681"/>
      <c r="I28" s="681"/>
      <c r="J28" s="681"/>
      <c r="K28" s="681"/>
      <c r="L28" s="681"/>
      <c r="M28" s="681"/>
      <c r="N28" s="681"/>
      <c r="O28" s="681"/>
      <c r="P28" s="681"/>
      <c r="Q28" s="682"/>
      <c r="R28" s="683">
        <v>213090</v>
      </c>
      <c r="S28" s="684"/>
      <c r="T28" s="684"/>
      <c r="U28" s="684"/>
      <c r="V28" s="684"/>
      <c r="W28" s="684"/>
      <c r="X28" s="684"/>
      <c r="Y28" s="685"/>
      <c r="Z28" s="686">
        <v>2.1</v>
      </c>
      <c r="AA28" s="686"/>
      <c r="AB28" s="686"/>
      <c r="AC28" s="686"/>
      <c r="AD28" s="687" t="s">
        <v>233</v>
      </c>
      <c r="AE28" s="687"/>
      <c r="AF28" s="687"/>
      <c r="AG28" s="687"/>
      <c r="AH28" s="687"/>
      <c r="AI28" s="687"/>
      <c r="AJ28" s="687"/>
      <c r="AK28" s="687"/>
      <c r="AL28" s="688" t="s">
        <v>227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872074</v>
      </c>
      <c r="CS28" s="684"/>
      <c r="CT28" s="684"/>
      <c r="CU28" s="684"/>
      <c r="CV28" s="684"/>
      <c r="CW28" s="684"/>
      <c r="CX28" s="684"/>
      <c r="CY28" s="685"/>
      <c r="CZ28" s="688">
        <v>9.3000000000000007</v>
      </c>
      <c r="DA28" s="720"/>
      <c r="DB28" s="720"/>
      <c r="DC28" s="722"/>
      <c r="DD28" s="692">
        <v>858292</v>
      </c>
      <c r="DE28" s="684"/>
      <c r="DF28" s="684"/>
      <c r="DG28" s="684"/>
      <c r="DH28" s="684"/>
      <c r="DI28" s="684"/>
      <c r="DJ28" s="684"/>
      <c r="DK28" s="685"/>
      <c r="DL28" s="692">
        <v>858292</v>
      </c>
      <c r="DM28" s="684"/>
      <c r="DN28" s="684"/>
      <c r="DO28" s="684"/>
      <c r="DP28" s="684"/>
      <c r="DQ28" s="684"/>
      <c r="DR28" s="684"/>
      <c r="DS28" s="684"/>
      <c r="DT28" s="684"/>
      <c r="DU28" s="684"/>
      <c r="DV28" s="685"/>
      <c r="DW28" s="688">
        <v>18</v>
      </c>
      <c r="DX28" s="720"/>
      <c r="DY28" s="720"/>
      <c r="DZ28" s="720"/>
      <c r="EA28" s="720"/>
      <c r="EB28" s="720"/>
      <c r="EC28" s="721"/>
    </row>
    <row r="29" spans="2:133" ht="11.25" customHeight="1" x14ac:dyDescent="0.15">
      <c r="B29" s="680" t="s">
        <v>303</v>
      </c>
      <c r="C29" s="681"/>
      <c r="D29" s="681"/>
      <c r="E29" s="681"/>
      <c r="F29" s="681"/>
      <c r="G29" s="681"/>
      <c r="H29" s="681"/>
      <c r="I29" s="681"/>
      <c r="J29" s="681"/>
      <c r="K29" s="681"/>
      <c r="L29" s="681"/>
      <c r="M29" s="681"/>
      <c r="N29" s="681"/>
      <c r="O29" s="681"/>
      <c r="P29" s="681"/>
      <c r="Q29" s="682"/>
      <c r="R29" s="683">
        <v>110746</v>
      </c>
      <c r="S29" s="684"/>
      <c r="T29" s="684"/>
      <c r="U29" s="684"/>
      <c r="V29" s="684"/>
      <c r="W29" s="684"/>
      <c r="X29" s="684"/>
      <c r="Y29" s="685"/>
      <c r="Z29" s="686">
        <v>1.1000000000000001</v>
      </c>
      <c r="AA29" s="686"/>
      <c r="AB29" s="686"/>
      <c r="AC29" s="686"/>
      <c r="AD29" s="687">
        <v>4300</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304</v>
      </c>
      <c r="CE29" s="730"/>
      <c r="CF29" s="698" t="s">
        <v>305</v>
      </c>
      <c r="CG29" s="699"/>
      <c r="CH29" s="699"/>
      <c r="CI29" s="699"/>
      <c r="CJ29" s="699"/>
      <c r="CK29" s="699"/>
      <c r="CL29" s="699"/>
      <c r="CM29" s="699"/>
      <c r="CN29" s="699"/>
      <c r="CO29" s="699"/>
      <c r="CP29" s="699"/>
      <c r="CQ29" s="700"/>
      <c r="CR29" s="683">
        <v>872074</v>
      </c>
      <c r="CS29" s="708"/>
      <c r="CT29" s="708"/>
      <c r="CU29" s="708"/>
      <c r="CV29" s="708"/>
      <c r="CW29" s="708"/>
      <c r="CX29" s="708"/>
      <c r="CY29" s="709"/>
      <c r="CZ29" s="688">
        <v>9.3000000000000007</v>
      </c>
      <c r="DA29" s="720"/>
      <c r="DB29" s="720"/>
      <c r="DC29" s="722"/>
      <c r="DD29" s="692">
        <v>858292</v>
      </c>
      <c r="DE29" s="708"/>
      <c r="DF29" s="708"/>
      <c r="DG29" s="708"/>
      <c r="DH29" s="708"/>
      <c r="DI29" s="708"/>
      <c r="DJ29" s="708"/>
      <c r="DK29" s="709"/>
      <c r="DL29" s="692">
        <v>858292</v>
      </c>
      <c r="DM29" s="708"/>
      <c r="DN29" s="708"/>
      <c r="DO29" s="708"/>
      <c r="DP29" s="708"/>
      <c r="DQ29" s="708"/>
      <c r="DR29" s="708"/>
      <c r="DS29" s="708"/>
      <c r="DT29" s="708"/>
      <c r="DU29" s="708"/>
      <c r="DV29" s="709"/>
      <c r="DW29" s="688">
        <v>18</v>
      </c>
      <c r="DX29" s="720"/>
      <c r="DY29" s="720"/>
      <c r="DZ29" s="720"/>
      <c r="EA29" s="720"/>
      <c r="EB29" s="720"/>
      <c r="EC29" s="721"/>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105707</v>
      </c>
      <c r="S30" s="684"/>
      <c r="T30" s="684"/>
      <c r="U30" s="684"/>
      <c r="V30" s="684"/>
      <c r="W30" s="684"/>
      <c r="X30" s="684"/>
      <c r="Y30" s="685"/>
      <c r="Z30" s="686">
        <v>1.1000000000000001</v>
      </c>
      <c r="AA30" s="686"/>
      <c r="AB30" s="686"/>
      <c r="AC30" s="686"/>
      <c r="AD30" s="687" t="s">
        <v>227</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307</v>
      </c>
      <c r="BH30" s="727"/>
      <c r="BI30" s="727"/>
      <c r="BJ30" s="727"/>
      <c r="BK30" s="727"/>
      <c r="BL30" s="727"/>
      <c r="BM30" s="727"/>
      <c r="BN30" s="727"/>
      <c r="BO30" s="727"/>
      <c r="BP30" s="727"/>
      <c r="BQ30" s="728"/>
      <c r="BR30" s="662" t="s">
        <v>308</v>
      </c>
      <c r="BS30" s="727"/>
      <c r="BT30" s="727"/>
      <c r="BU30" s="727"/>
      <c r="BV30" s="727"/>
      <c r="BW30" s="727"/>
      <c r="BX30" s="727"/>
      <c r="BY30" s="727"/>
      <c r="BZ30" s="727"/>
      <c r="CA30" s="727"/>
      <c r="CB30" s="728"/>
      <c r="CD30" s="731"/>
      <c r="CE30" s="732"/>
      <c r="CF30" s="698" t="s">
        <v>309</v>
      </c>
      <c r="CG30" s="699"/>
      <c r="CH30" s="699"/>
      <c r="CI30" s="699"/>
      <c r="CJ30" s="699"/>
      <c r="CK30" s="699"/>
      <c r="CL30" s="699"/>
      <c r="CM30" s="699"/>
      <c r="CN30" s="699"/>
      <c r="CO30" s="699"/>
      <c r="CP30" s="699"/>
      <c r="CQ30" s="700"/>
      <c r="CR30" s="683">
        <v>826635</v>
      </c>
      <c r="CS30" s="684"/>
      <c r="CT30" s="684"/>
      <c r="CU30" s="684"/>
      <c r="CV30" s="684"/>
      <c r="CW30" s="684"/>
      <c r="CX30" s="684"/>
      <c r="CY30" s="685"/>
      <c r="CZ30" s="688">
        <v>8.8000000000000007</v>
      </c>
      <c r="DA30" s="720"/>
      <c r="DB30" s="720"/>
      <c r="DC30" s="722"/>
      <c r="DD30" s="692">
        <v>814878</v>
      </c>
      <c r="DE30" s="684"/>
      <c r="DF30" s="684"/>
      <c r="DG30" s="684"/>
      <c r="DH30" s="684"/>
      <c r="DI30" s="684"/>
      <c r="DJ30" s="684"/>
      <c r="DK30" s="685"/>
      <c r="DL30" s="692">
        <v>814878</v>
      </c>
      <c r="DM30" s="684"/>
      <c r="DN30" s="684"/>
      <c r="DO30" s="684"/>
      <c r="DP30" s="684"/>
      <c r="DQ30" s="684"/>
      <c r="DR30" s="684"/>
      <c r="DS30" s="684"/>
      <c r="DT30" s="684"/>
      <c r="DU30" s="684"/>
      <c r="DV30" s="685"/>
      <c r="DW30" s="688">
        <v>17.100000000000001</v>
      </c>
      <c r="DX30" s="720"/>
      <c r="DY30" s="720"/>
      <c r="DZ30" s="720"/>
      <c r="EA30" s="720"/>
      <c r="EB30" s="720"/>
      <c r="EC30" s="721"/>
    </row>
    <row r="31" spans="2:133" ht="11.25" customHeight="1" x14ac:dyDescent="0.15">
      <c r="B31" s="680" t="s">
        <v>310</v>
      </c>
      <c r="C31" s="681"/>
      <c r="D31" s="681"/>
      <c r="E31" s="681"/>
      <c r="F31" s="681"/>
      <c r="G31" s="681"/>
      <c r="H31" s="681"/>
      <c r="I31" s="681"/>
      <c r="J31" s="681"/>
      <c r="K31" s="681"/>
      <c r="L31" s="681"/>
      <c r="M31" s="681"/>
      <c r="N31" s="681"/>
      <c r="O31" s="681"/>
      <c r="P31" s="681"/>
      <c r="Q31" s="682"/>
      <c r="R31" s="683">
        <v>840408</v>
      </c>
      <c r="S31" s="684"/>
      <c r="T31" s="684"/>
      <c r="U31" s="684"/>
      <c r="V31" s="684"/>
      <c r="W31" s="684"/>
      <c r="X31" s="684"/>
      <c r="Y31" s="685"/>
      <c r="Z31" s="686">
        <v>8.4</v>
      </c>
      <c r="AA31" s="686"/>
      <c r="AB31" s="686"/>
      <c r="AC31" s="686"/>
      <c r="AD31" s="687" t="s">
        <v>233</v>
      </c>
      <c r="AE31" s="687"/>
      <c r="AF31" s="687"/>
      <c r="AG31" s="687"/>
      <c r="AH31" s="687"/>
      <c r="AI31" s="687"/>
      <c r="AJ31" s="687"/>
      <c r="AK31" s="687"/>
      <c r="AL31" s="688" t="s">
        <v>233</v>
      </c>
      <c r="AM31" s="689"/>
      <c r="AN31" s="689"/>
      <c r="AO31" s="690"/>
      <c r="AP31" s="740" t="s">
        <v>311</v>
      </c>
      <c r="AQ31" s="741"/>
      <c r="AR31" s="741"/>
      <c r="AS31" s="741"/>
      <c r="AT31" s="746" t="s">
        <v>312</v>
      </c>
      <c r="AU31" s="231"/>
      <c r="AV31" s="231"/>
      <c r="AW31" s="231"/>
      <c r="AX31" s="669" t="s">
        <v>188</v>
      </c>
      <c r="AY31" s="670"/>
      <c r="AZ31" s="670"/>
      <c r="BA31" s="670"/>
      <c r="BB31" s="670"/>
      <c r="BC31" s="670"/>
      <c r="BD31" s="670"/>
      <c r="BE31" s="670"/>
      <c r="BF31" s="671"/>
      <c r="BG31" s="739">
        <v>98.8</v>
      </c>
      <c r="BH31" s="735"/>
      <c r="BI31" s="735"/>
      <c r="BJ31" s="735"/>
      <c r="BK31" s="735"/>
      <c r="BL31" s="735"/>
      <c r="BM31" s="678">
        <v>96.3</v>
      </c>
      <c r="BN31" s="735"/>
      <c r="BO31" s="735"/>
      <c r="BP31" s="735"/>
      <c r="BQ31" s="736"/>
      <c r="BR31" s="739">
        <v>98.9</v>
      </c>
      <c r="BS31" s="735"/>
      <c r="BT31" s="735"/>
      <c r="BU31" s="735"/>
      <c r="BV31" s="735"/>
      <c r="BW31" s="735"/>
      <c r="BX31" s="678">
        <v>96.2</v>
      </c>
      <c r="BY31" s="735"/>
      <c r="BZ31" s="735"/>
      <c r="CA31" s="735"/>
      <c r="CB31" s="736"/>
      <c r="CD31" s="731"/>
      <c r="CE31" s="732"/>
      <c r="CF31" s="698" t="s">
        <v>313</v>
      </c>
      <c r="CG31" s="699"/>
      <c r="CH31" s="699"/>
      <c r="CI31" s="699"/>
      <c r="CJ31" s="699"/>
      <c r="CK31" s="699"/>
      <c r="CL31" s="699"/>
      <c r="CM31" s="699"/>
      <c r="CN31" s="699"/>
      <c r="CO31" s="699"/>
      <c r="CP31" s="699"/>
      <c r="CQ31" s="700"/>
      <c r="CR31" s="683">
        <v>45439</v>
      </c>
      <c r="CS31" s="708"/>
      <c r="CT31" s="708"/>
      <c r="CU31" s="708"/>
      <c r="CV31" s="708"/>
      <c r="CW31" s="708"/>
      <c r="CX31" s="708"/>
      <c r="CY31" s="709"/>
      <c r="CZ31" s="688">
        <v>0.5</v>
      </c>
      <c r="DA31" s="720"/>
      <c r="DB31" s="720"/>
      <c r="DC31" s="722"/>
      <c r="DD31" s="692">
        <v>43414</v>
      </c>
      <c r="DE31" s="708"/>
      <c r="DF31" s="708"/>
      <c r="DG31" s="708"/>
      <c r="DH31" s="708"/>
      <c r="DI31" s="708"/>
      <c r="DJ31" s="708"/>
      <c r="DK31" s="709"/>
      <c r="DL31" s="692">
        <v>43414</v>
      </c>
      <c r="DM31" s="708"/>
      <c r="DN31" s="708"/>
      <c r="DO31" s="708"/>
      <c r="DP31" s="708"/>
      <c r="DQ31" s="708"/>
      <c r="DR31" s="708"/>
      <c r="DS31" s="708"/>
      <c r="DT31" s="708"/>
      <c r="DU31" s="708"/>
      <c r="DV31" s="709"/>
      <c r="DW31" s="688">
        <v>0.9</v>
      </c>
      <c r="DX31" s="720"/>
      <c r="DY31" s="720"/>
      <c r="DZ31" s="720"/>
      <c r="EA31" s="720"/>
      <c r="EB31" s="720"/>
      <c r="EC31" s="721"/>
    </row>
    <row r="32" spans="2:133" ht="11.25" customHeight="1" x14ac:dyDescent="0.15">
      <c r="B32" s="750" t="s">
        <v>314</v>
      </c>
      <c r="C32" s="751"/>
      <c r="D32" s="751"/>
      <c r="E32" s="751"/>
      <c r="F32" s="751"/>
      <c r="G32" s="751"/>
      <c r="H32" s="751"/>
      <c r="I32" s="751"/>
      <c r="J32" s="751"/>
      <c r="K32" s="751"/>
      <c r="L32" s="751"/>
      <c r="M32" s="751"/>
      <c r="N32" s="751"/>
      <c r="O32" s="751"/>
      <c r="P32" s="751"/>
      <c r="Q32" s="752"/>
      <c r="R32" s="683" t="s">
        <v>233</v>
      </c>
      <c r="S32" s="684"/>
      <c r="T32" s="684"/>
      <c r="U32" s="684"/>
      <c r="V32" s="684"/>
      <c r="W32" s="684"/>
      <c r="X32" s="684"/>
      <c r="Y32" s="685"/>
      <c r="Z32" s="686" t="s">
        <v>315</v>
      </c>
      <c r="AA32" s="686"/>
      <c r="AB32" s="686"/>
      <c r="AC32" s="686"/>
      <c r="AD32" s="687" t="s">
        <v>233</v>
      </c>
      <c r="AE32" s="687"/>
      <c r="AF32" s="687"/>
      <c r="AG32" s="687"/>
      <c r="AH32" s="687"/>
      <c r="AI32" s="687"/>
      <c r="AJ32" s="687"/>
      <c r="AK32" s="687"/>
      <c r="AL32" s="688" t="s">
        <v>233</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49">
        <v>99.3</v>
      </c>
      <c r="BH32" s="708"/>
      <c r="BI32" s="708"/>
      <c r="BJ32" s="708"/>
      <c r="BK32" s="708"/>
      <c r="BL32" s="708"/>
      <c r="BM32" s="689">
        <v>97.4</v>
      </c>
      <c r="BN32" s="737"/>
      <c r="BO32" s="737"/>
      <c r="BP32" s="737"/>
      <c r="BQ32" s="738"/>
      <c r="BR32" s="749">
        <v>99.3</v>
      </c>
      <c r="BS32" s="708"/>
      <c r="BT32" s="708"/>
      <c r="BU32" s="708"/>
      <c r="BV32" s="708"/>
      <c r="BW32" s="708"/>
      <c r="BX32" s="689">
        <v>97.5</v>
      </c>
      <c r="BY32" s="737"/>
      <c r="BZ32" s="737"/>
      <c r="CA32" s="737"/>
      <c r="CB32" s="738"/>
      <c r="CD32" s="733"/>
      <c r="CE32" s="734"/>
      <c r="CF32" s="698" t="s">
        <v>318</v>
      </c>
      <c r="CG32" s="699"/>
      <c r="CH32" s="699"/>
      <c r="CI32" s="699"/>
      <c r="CJ32" s="699"/>
      <c r="CK32" s="699"/>
      <c r="CL32" s="699"/>
      <c r="CM32" s="699"/>
      <c r="CN32" s="699"/>
      <c r="CO32" s="699"/>
      <c r="CP32" s="699"/>
      <c r="CQ32" s="700"/>
      <c r="CR32" s="683" t="s">
        <v>174</v>
      </c>
      <c r="CS32" s="684"/>
      <c r="CT32" s="684"/>
      <c r="CU32" s="684"/>
      <c r="CV32" s="684"/>
      <c r="CW32" s="684"/>
      <c r="CX32" s="684"/>
      <c r="CY32" s="685"/>
      <c r="CZ32" s="688" t="s">
        <v>174</v>
      </c>
      <c r="DA32" s="720"/>
      <c r="DB32" s="720"/>
      <c r="DC32" s="722"/>
      <c r="DD32" s="692" t="s">
        <v>233</v>
      </c>
      <c r="DE32" s="684"/>
      <c r="DF32" s="684"/>
      <c r="DG32" s="684"/>
      <c r="DH32" s="684"/>
      <c r="DI32" s="684"/>
      <c r="DJ32" s="684"/>
      <c r="DK32" s="685"/>
      <c r="DL32" s="692" t="s">
        <v>174</v>
      </c>
      <c r="DM32" s="684"/>
      <c r="DN32" s="684"/>
      <c r="DO32" s="684"/>
      <c r="DP32" s="684"/>
      <c r="DQ32" s="684"/>
      <c r="DR32" s="684"/>
      <c r="DS32" s="684"/>
      <c r="DT32" s="684"/>
      <c r="DU32" s="684"/>
      <c r="DV32" s="685"/>
      <c r="DW32" s="688" t="s">
        <v>174</v>
      </c>
      <c r="DX32" s="720"/>
      <c r="DY32" s="720"/>
      <c r="DZ32" s="720"/>
      <c r="EA32" s="720"/>
      <c r="EB32" s="720"/>
      <c r="EC32" s="721"/>
    </row>
    <row r="33" spans="2:133" ht="11.25" customHeight="1" x14ac:dyDescent="0.15">
      <c r="B33" s="680" t="s">
        <v>319</v>
      </c>
      <c r="C33" s="681"/>
      <c r="D33" s="681"/>
      <c r="E33" s="681"/>
      <c r="F33" s="681"/>
      <c r="G33" s="681"/>
      <c r="H33" s="681"/>
      <c r="I33" s="681"/>
      <c r="J33" s="681"/>
      <c r="K33" s="681"/>
      <c r="L33" s="681"/>
      <c r="M33" s="681"/>
      <c r="N33" s="681"/>
      <c r="O33" s="681"/>
      <c r="P33" s="681"/>
      <c r="Q33" s="682"/>
      <c r="R33" s="683">
        <v>477577</v>
      </c>
      <c r="S33" s="684"/>
      <c r="T33" s="684"/>
      <c r="U33" s="684"/>
      <c r="V33" s="684"/>
      <c r="W33" s="684"/>
      <c r="X33" s="684"/>
      <c r="Y33" s="685"/>
      <c r="Z33" s="686">
        <v>4.8</v>
      </c>
      <c r="AA33" s="686"/>
      <c r="AB33" s="686"/>
      <c r="AC33" s="686"/>
      <c r="AD33" s="687" t="s">
        <v>233</v>
      </c>
      <c r="AE33" s="687"/>
      <c r="AF33" s="687"/>
      <c r="AG33" s="687"/>
      <c r="AH33" s="687"/>
      <c r="AI33" s="687"/>
      <c r="AJ33" s="687"/>
      <c r="AK33" s="687"/>
      <c r="AL33" s="688" t="s">
        <v>174</v>
      </c>
      <c r="AM33" s="689"/>
      <c r="AN33" s="689"/>
      <c r="AO33" s="690"/>
      <c r="AP33" s="744"/>
      <c r="AQ33" s="745"/>
      <c r="AR33" s="745"/>
      <c r="AS33" s="745"/>
      <c r="AT33" s="748"/>
      <c r="AU33" s="232"/>
      <c r="AV33" s="232"/>
      <c r="AW33" s="232"/>
      <c r="AX33" s="724" t="s">
        <v>320</v>
      </c>
      <c r="AY33" s="725"/>
      <c r="AZ33" s="725"/>
      <c r="BA33" s="725"/>
      <c r="BB33" s="725"/>
      <c r="BC33" s="725"/>
      <c r="BD33" s="725"/>
      <c r="BE33" s="725"/>
      <c r="BF33" s="726"/>
      <c r="BG33" s="753">
        <v>98</v>
      </c>
      <c r="BH33" s="754"/>
      <c r="BI33" s="754"/>
      <c r="BJ33" s="754"/>
      <c r="BK33" s="754"/>
      <c r="BL33" s="754"/>
      <c r="BM33" s="755">
        <v>94.6</v>
      </c>
      <c r="BN33" s="754"/>
      <c r="BO33" s="754"/>
      <c r="BP33" s="754"/>
      <c r="BQ33" s="756"/>
      <c r="BR33" s="753">
        <v>98.2</v>
      </c>
      <c r="BS33" s="754"/>
      <c r="BT33" s="754"/>
      <c r="BU33" s="754"/>
      <c r="BV33" s="754"/>
      <c r="BW33" s="754"/>
      <c r="BX33" s="755">
        <v>94.2</v>
      </c>
      <c r="BY33" s="754"/>
      <c r="BZ33" s="754"/>
      <c r="CA33" s="754"/>
      <c r="CB33" s="756"/>
      <c r="CD33" s="698" t="s">
        <v>321</v>
      </c>
      <c r="CE33" s="699"/>
      <c r="CF33" s="699"/>
      <c r="CG33" s="699"/>
      <c r="CH33" s="699"/>
      <c r="CI33" s="699"/>
      <c r="CJ33" s="699"/>
      <c r="CK33" s="699"/>
      <c r="CL33" s="699"/>
      <c r="CM33" s="699"/>
      <c r="CN33" s="699"/>
      <c r="CO33" s="699"/>
      <c r="CP33" s="699"/>
      <c r="CQ33" s="700"/>
      <c r="CR33" s="683">
        <v>4165581</v>
      </c>
      <c r="CS33" s="708"/>
      <c r="CT33" s="708"/>
      <c r="CU33" s="708"/>
      <c r="CV33" s="708"/>
      <c r="CW33" s="708"/>
      <c r="CX33" s="708"/>
      <c r="CY33" s="709"/>
      <c r="CZ33" s="688">
        <v>44.5</v>
      </c>
      <c r="DA33" s="720"/>
      <c r="DB33" s="720"/>
      <c r="DC33" s="722"/>
      <c r="DD33" s="692">
        <v>3101183</v>
      </c>
      <c r="DE33" s="708"/>
      <c r="DF33" s="708"/>
      <c r="DG33" s="708"/>
      <c r="DH33" s="708"/>
      <c r="DI33" s="708"/>
      <c r="DJ33" s="708"/>
      <c r="DK33" s="709"/>
      <c r="DL33" s="692">
        <v>2336724</v>
      </c>
      <c r="DM33" s="708"/>
      <c r="DN33" s="708"/>
      <c r="DO33" s="708"/>
      <c r="DP33" s="708"/>
      <c r="DQ33" s="708"/>
      <c r="DR33" s="708"/>
      <c r="DS33" s="708"/>
      <c r="DT33" s="708"/>
      <c r="DU33" s="708"/>
      <c r="DV33" s="709"/>
      <c r="DW33" s="688">
        <v>49.1</v>
      </c>
      <c r="DX33" s="720"/>
      <c r="DY33" s="720"/>
      <c r="DZ33" s="720"/>
      <c r="EA33" s="720"/>
      <c r="EB33" s="720"/>
      <c r="EC33" s="721"/>
    </row>
    <row r="34" spans="2:133" ht="11.25" customHeight="1" x14ac:dyDescent="0.15">
      <c r="B34" s="680" t="s">
        <v>322</v>
      </c>
      <c r="C34" s="681"/>
      <c r="D34" s="681"/>
      <c r="E34" s="681"/>
      <c r="F34" s="681"/>
      <c r="G34" s="681"/>
      <c r="H34" s="681"/>
      <c r="I34" s="681"/>
      <c r="J34" s="681"/>
      <c r="K34" s="681"/>
      <c r="L34" s="681"/>
      <c r="M34" s="681"/>
      <c r="N34" s="681"/>
      <c r="O34" s="681"/>
      <c r="P34" s="681"/>
      <c r="Q34" s="682"/>
      <c r="R34" s="683">
        <v>23526</v>
      </c>
      <c r="S34" s="684"/>
      <c r="T34" s="684"/>
      <c r="U34" s="684"/>
      <c r="V34" s="684"/>
      <c r="W34" s="684"/>
      <c r="X34" s="684"/>
      <c r="Y34" s="685"/>
      <c r="Z34" s="686">
        <v>0.2</v>
      </c>
      <c r="AA34" s="686"/>
      <c r="AB34" s="686"/>
      <c r="AC34" s="686"/>
      <c r="AD34" s="687">
        <v>14144</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1395348</v>
      </c>
      <c r="CS34" s="684"/>
      <c r="CT34" s="684"/>
      <c r="CU34" s="684"/>
      <c r="CV34" s="684"/>
      <c r="CW34" s="684"/>
      <c r="CX34" s="684"/>
      <c r="CY34" s="685"/>
      <c r="CZ34" s="688">
        <v>14.9</v>
      </c>
      <c r="DA34" s="720"/>
      <c r="DB34" s="720"/>
      <c r="DC34" s="722"/>
      <c r="DD34" s="692">
        <v>957613</v>
      </c>
      <c r="DE34" s="684"/>
      <c r="DF34" s="684"/>
      <c r="DG34" s="684"/>
      <c r="DH34" s="684"/>
      <c r="DI34" s="684"/>
      <c r="DJ34" s="684"/>
      <c r="DK34" s="685"/>
      <c r="DL34" s="692">
        <v>772661</v>
      </c>
      <c r="DM34" s="684"/>
      <c r="DN34" s="684"/>
      <c r="DO34" s="684"/>
      <c r="DP34" s="684"/>
      <c r="DQ34" s="684"/>
      <c r="DR34" s="684"/>
      <c r="DS34" s="684"/>
      <c r="DT34" s="684"/>
      <c r="DU34" s="684"/>
      <c r="DV34" s="685"/>
      <c r="DW34" s="688">
        <v>16.2</v>
      </c>
      <c r="DX34" s="720"/>
      <c r="DY34" s="720"/>
      <c r="DZ34" s="720"/>
      <c r="EA34" s="720"/>
      <c r="EB34" s="720"/>
      <c r="EC34" s="721"/>
    </row>
    <row r="35" spans="2:133" ht="11.25" customHeight="1" x14ac:dyDescent="0.15">
      <c r="B35" s="680" t="s">
        <v>324</v>
      </c>
      <c r="C35" s="681"/>
      <c r="D35" s="681"/>
      <c r="E35" s="681"/>
      <c r="F35" s="681"/>
      <c r="G35" s="681"/>
      <c r="H35" s="681"/>
      <c r="I35" s="681"/>
      <c r="J35" s="681"/>
      <c r="K35" s="681"/>
      <c r="L35" s="681"/>
      <c r="M35" s="681"/>
      <c r="N35" s="681"/>
      <c r="O35" s="681"/>
      <c r="P35" s="681"/>
      <c r="Q35" s="682"/>
      <c r="R35" s="683">
        <v>121466</v>
      </c>
      <c r="S35" s="684"/>
      <c r="T35" s="684"/>
      <c r="U35" s="684"/>
      <c r="V35" s="684"/>
      <c r="W35" s="684"/>
      <c r="X35" s="684"/>
      <c r="Y35" s="685"/>
      <c r="Z35" s="686">
        <v>1.2</v>
      </c>
      <c r="AA35" s="686"/>
      <c r="AB35" s="686"/>
      <c r="AC35" s="686"/>
      <c r="AD35" s="687" t="s">
        <v>233</v>
      </c>
      <c r="AE35" s="687"/>
      <c r="AF35" s="687"/>
      <c r="AG35" s="687"/>
      <c r="AH35" s="687"/>
      <c r="AI35" s="687"/>
      <c r="AJ35" s="687"/>
      <c r="AK35" s="687"/>
      <c r="AL35" s="688" t="s">
        <v>227</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135003</v>
      </c>
      <c r="CS35" s="708"/>
      <c r="CT35" s="708"/>
      <c r="CU35" s="708"/>
      <c r="CV35" s="708"/>
      <c r="CW35" s="708"/>
      <c r="CX35" s="708"/>
      <c r="CY35" s="709"/>
      <c r="CZ35" s="688">
        <v>1.4</v>
      </c>
      <c r="DA35" s="720"/>
      <c r="DB35" s="720"/>
      <c r="DC35" s="722"/>
      <c r="DD35" s="692">
        <v>98585</v>
      </c>
      <c r="DE35" s="708"/>
      <c r="DF35" s="708"/>
      <c r="DG35" s="708"/>
      <c r="DH35" s="708"/>
      <c r="DI35" s="708"/>
      <c r="DJ35" s="708"/>
      <c r="DK35" s="709"/>
      <c r="DL35" s="692">
        <v>96732</v>
      </c>
      <c r="DM35" s="708"/>
      <c r="DN35" s="708"/>
      <c r="DO35" s="708"/>
      <c r="DP35" s="708"/>
      <c r="DQ35" s="708"/>
      <c r="DR35" s="708"/>
      <c r="DS35" s="708"/>
      <c r="DT35" s="708"/>
      <c r="DU35" s="708"/>
      <c r="DV35" s="709"/>
      <c r="DW35" s="688">
        <v>2</v>
      </c>
      <c r="DX35" s="720"/>
      <c r="DY35" s="720"/>
      <c r="DZ35" s="720"/>
      <c r="EA35" s="720"/>
      <c r="EB35" s="720"/>
      <c r="EC35" s="721"/>
    </row>
    <row r="36" spans="2:133" ht="11.25" customHeight="1" x14ac:dyDescent="0.15">
      <c r="B36" s="680" t="s">
        <v>328</v>
      </c>
      <c r="C36" s="681"/>
      <c r="D36" s="681"/>
      <c r="E36" s="681"/>
      <c r="F36" s="681"/>
      <c r="G36" s="681"/>
      <c r="H36" s="681"/>
      <c r="I36" s="681"/>
      <c r="J36" s="681"/>
      <c r="K36" s="681"/>
      <c r="L36" s="681"/>
      <c r="M36" s="681"/>
      <c r="N36" s="681"/>
      <c r="O36" s="681"/>
      <c r="P36" s="681"/>
      <c r="Q36" s="682"/>
      <c r="R36" s="683">
        <v>690049</v>
      </c>
      <c r="S36" s="684"/>
      <c r="T36" s="684"/>
      <c r="U36" s="684"/>
      <c r="V36" s="684"/>
      <c r="W36" s="684"/>
      <c r="X36" s="684"/>
      <c r="Y36" s="685"/>
      <c r="Z36" s="686">
        <v>6.9</v>
      </c>
      <c r="AA36" s="686"/>
      <c r="AB36" s="686"/>
      <c r="AC36" s="686"/>
      <c r="AD36" s="687" t="s">
        <v>227</v>
      </c>
      <c r="AE36" s="687"/>
      <c r="AF36" s="687"/>
      <c r="AG36" s="687"/>
      <c r="AH36" s="687"/>
      <c r="AI36" s="687"/>
      <c r="AJ36" s="687"/>
      <c r="AK36" s="687"/>
      <c r="AL36" s="688" t="s">
        <v>227</v>
      </c>
      <c r="AM36" s="689"/>
      <c r="AN36" s="689"/>
      <c r="AO36" s="690"/>
      <c r="AP36" s="235"/>
      <c r="AQ36" s="757" t="s">
        <v>329</v>
      </c>
      <c r="AR36" s="758"/>
      <c r="AS36" s="758"/>
      <c r="AT36" s="758"/>
      <c r="AU36" s="758"/>
      <c r="AV36" s="758"/>
      <c r="AW36" s="758"/>
      <c r="AX36" s="758"/>
      <c r="AY36" s="759"/>
      <c r="AZ36" s="672">
        <v>1191650</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75257</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1306862</v>
      </c>
      <c r="CS36" s="684"/>
      <c r="CT36" s="684"/>
      <c r="CU36" s="684"/>
      <c r="CV36" s="684"/>
      <c r="CW36" s="684"/>
      <c r="CX36" s="684"/>
      <c r="CY36" s="685"/>
      <c r="CZ36" s="688">
        <v>14</v>
      </c>
      <c r="DA36" s="720"/>
      <c r="DB36" s="720"/>
      <c r="DC36" s="722"/>
      <c r="DD36" s="692">
        <v>1046549</v>
      </c>
      <c r="DE36" s="684"/>
      <c r="DF36" s="684"/>
      <c r="DG36" s="684"/>
      <c r="DH36" s="684"/>
      <c r="DI36" s="684"/>
      <c r="DJ36" s="684"/>
      <c r="DK36" s="685"/>
      <c r="DL36" s="692">
        <v>876700</v>
      </c>
      <c r="DM36" s="684"/>
      <c r="DN36" s="684"/>
      <c r="DO36" s="684"/>
      <c r="DP36" s="684"/>
      <c r="DQ36" s="684"/>
      <c r="DR36" s="684"/>
      <c r="DS36" s="684"/>
      <c r="DT36" s="684"/>
      <c r="DU36" s="684"/>
      <c r="DV36" s="685"/>
      <c r="DW36" s="688">
        <v>18.399999999999999</v>
      </c>
      <c r="DX36" s="720"/>
      <c r="DY36" s="720"/>
      <c r="DZ36" s="720"/>
      <c r="EA36" s="720"/>
      <c r="EB36" s="720"/>
      <c r="EC36" s="721"/>
    </row>
    <row r="37" spans="2:133" ht="11.25" customHeight="1" x14ac:dyDescent="0.15">
      <c r="B37" s="680" t="s">
        <v>332</v>
      </c>
      <c r="C37" s="681"/>
      <c r="D37" s="681"/>
      <c r="E37" s="681"/>
      <c r="F37" s="681"/>
      <c r="G37" s="681"/>
      <c r="H37" s="681"/>
      <c r="I37" s="681"/>
      <c r="J37" s="681"/>
      <c r="K37" s="681"/>
      <c r="L37" s="681"/>
      <c r="M37" s="681"/>
      <c r="N37" s="681"/>
      <c r="O37" s="681"/>
      <c r="P37" s="681"/>
      <c r="Q37" s="682"/>
      <c r="R37" s="683">
        <v>431966</v>
      </c>
      <c r="S37" s="684"/>
      <c r="T37" s="684"/>
      <c r="U37" s="684"/>
      <c r="V37" s="684"/>
      <c r="W37" s="684"/>
      <c r="X37" s="684"/>
      <c r="Y37" s="685"/>
      <c r="Z37" s="686">
        <v>4.3</v>
      </c>
      <c r="AA37" s="686"/>
      <c r="AB37" s="686"/>
      <c r="AC37" s="686"/>
      <c r="AD37" s="687" t="s">
        <v>174</v>
      </c>
      <c r="AE37" s="687"/>
      <c r="AF37" s="687"/>
      <c r="AG37" s="687"/>
      <c r="AH37" s="687"/>
      <c r="AI37" s="687"/>
      <c r="AJ37" s="687"/>
      <c r="AK37" s="687"/>
      <c r="AL37" s="688" t="s">
        <v>233</v>
      </c>
      <c r="AM37" s="689"/>
      <c r="AN37" s="689"/>
      <c r="AO37" s="690"/>
      <c r="AQ37" s="761" t="s">
        <v>333</v>
      </c>
      <c r="AR37" s="762"/>
      <c r="AS37" s="762"/>
      <c r="AT37" s="762"/>
      <c r="AU37" s="762"/>
      <c r="AV37" s="762"/>
      <c r="AW37" s="762"/>
      <c r="AX37" s="762"/>
      <c r="AY37" s="763"/>
      <c r="AZ37" s="683">
        <v>377485</v>
      </c>
      <c r="BA37" s="684"/>
      <c r="BB37" s="684"/>
      <c r="BC37" s="684"/>
      <c r="BD37" s="708"/>
      <c r="BE37" s="708"/>
      <c r="BF37" s="738"/>
      <c r="BG37" s="698" t="s">
        <v>334</v>
      </c>
      <c r="BH37" s="699"/>
      <c r="BI37" s="699"/>
      <c r="BJ37" s="699"/>
      <c r="BK37" s="699"/>
      <c r="BL37" s="699"/>
      <c r="BM37" s="699"/>
      <c r="BN37" s="699"/>
      <c r="BO37" s="699"/>
      <c r="BP37" s="699"/>
      <c r="BQ37" s="699"/>
      <c r="BR37" s="699"/>
      <c r="BS37" s="699"/>
      <c r="BT37" s="699"/>
      <c r="BU37" s="700"/>
      <c r="BV37" s="683">
        <v>46847</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587191</v>
      </c>
      <c r="CS37" s="708"/>
      <c r="CT37" s="708"/>
      <c r="CU37" s="708"/>
      <c r="CV37" s="708"/>
      <c r="CW37" s="708"/>
      <c r="CX37" s="708"/>
      <c r="CY37" s="709"/>
      <c r="CZ37" s="688">
        <v>6.3</v>
      </c>
      <c r="DA37" s="720"/>
      <c r="DB37" s="720"/>
      <c r="DC37" s="722"/>
      <c r="DD37" s="692">
        <v>529127</v>
      </c>
      <c r="DE37" s="708"/>
      <c r="DF37" s="708"/>
      <c r="DG37" s="708"/>
      <c r="DH37" s="708"/>
      <c r="DI37" s="708"/>
      <c r="DJ37" s="708"/>
      <c r="DK37" s="709"/>
      <c r="DL37" s="692">
        <v>529050</v>
      </c>
      <c r="DM37" s="708"/>
      <c r="DN37" s="708"/>
      <c r="DO37" s="708"/>
      <c r="DP37" s="708"/>
      <c r="DQ37" s="708"/>
      <c r="DR37" s="708"/>
      <c r="DS37" s="708"/>
      <c r="DT37" s="708"/>
      <c r="DU37" s="708"/>
      <c r="DV37" s="709"/>
      <c r="DW37" s="688">
        <v>11.1</v>
      </c>
      <c r="DX37" s="720"/>
      <c r="DY37" s="720"/>
      <c r="DZ37" s="720"/>
      <c r="EA37" s="720"/>
      <c r="EB37" s="720"/>
      <c r="EC37" s="721"/>
    </row>
    <row r="38" spans="2:133" ht="11.25" customHeight="1" x14ac:dyDescent="0.15">
      <c r="B38" s="680" t="s">
        <v>336</v>
      </c>
      <c r="C38" s="681"/>
      <c r="D38" s="681"/>
      <c r="E38" s="681"/>
      <c r="F38" s="681"/>
      <c r="G38" s="681"/>
      <c r="H38" s="681"/>
      <c r="I38" s="681"/>
      <c r="J38" s="681"/>
      <c r="K38" s="681"/>
      <c r="L38" s="681"/>
      <c r="M38" s="681"/>
      <c r="N38" s="681"/>
      <c r="O38" s="681"/>
      <c r="P38" s="681"/>
      <c r="Q38" s="682"/>
      <c r="R38" s="683">
        <v>105177</v>
      </c>
      <c r="S38" s="684"/>
      <c r="T38" s="684"/>
      <c r="U38" s="684"/>
      <c r="V38" s="684"/>
      <c r="W38" s="684"/>
      <c r="X38" s="684"/>
      <c r="Y38" s="685"/>
      <c r="Z38" s="686">
        <v>1.1000000000000001</v>
      </c>
      <c r="AA38" s="686"/>
      <c r="AB38" s="686"/>
      <c r="AC38" s="686"/>
      <c r="AD38" s="687">
        <v>585</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20270</v>
      </c>
      <c r="BA38" s="684"/>
      <c r="BB38" s="684"/>
      <c r="BC38" s="684"/>
      <c r="BD38" s="708"/>
      <c r="BE38" s="708"/>
      <c r="BF38" s="738"/>
      <c r="BG38" s="698" t="s">
        <v>338</v>
      </c>
      <c r="BH38" s="699"/>
      <c r="BI38" s="699"/>
      <c r="BJ38" s="699"/>
      <c r="BK38" s="699"/>
      <c r="BL38" s="699"/>
      <c r="BM38" s="699"/>
      <c r="BN38" s="699"/>
      <c r="BO38" s="699"/>
      <c r="BP38" s="699"/>
      <c r="BQ38" s="699"/>
      <c r="BR38" s="699"/>
      <c r="BS38" s="699"/>
      <c r="BT38" s="699"/>
      <c r="BU38" s="700"/>
      <c r="BV38" s="683">
        <v>2448</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793895</v>
      </c>
      <c r="CS38" s="684"/>
      <c r="CT38" s="684"/>
      <c r="CU38" s="684"/>
      <c r="CV38" s="684"/>
      <c r="CW38" s="684"/>
      <c r="CX38" s="684"/>
      <c r="CY38" s="685"/>
      <c r="CZ38" s="688">
        <v>8.5</v>
      </c>
      <c r="DA38" s="720"/>
      <c r="DB38" s="720"/>
      <c r="DC38" s="722"/>
      <c r="DD38" s="692">
        <v>659289</v>
      </c>
      <c r="DE38" s="684"/>
      <c r="DF38" s="684"/>
      <c r="DG38" s="684"/>
      <c r="DH38" s="684"/>
      <c r="DI38" s="684"/>
      <c r="DJ38" s="684"/>
      <c r="DK38" s="685"/>
      <c r="DL38" s="692">
        <v>586449</v>
      </c>
      <c r="DM38" s="684"/>
      <c r="DN38" s="684"/>
      <c r="DO38" s="684"/>
      <c r="DP38" s="684"/>
      <c r="DQ38" s="684"/>
      <c r="DR38" s="684"/>
      <c r="DS38" s="684"/>
      <c r="DT38" s="684"/>
      <c r="DU38" s="684"/>
      <c r="DV38" s="685"/>
      <c r="DW38" s="688">
        <v>12.3</v>
      </c>
      <c r="DX38" s="720"/>
      <c r="DY38" s="720"/>
      <c r="DZ38" s="720"/>
      <c r="EA38" s="720"/>
      <c r="EB38" s="720"/>
      <c r="EC38" s="721"/>
    </row>
    <row r="39" spans="2:133" ht="11.25" customHeight="1" x14ac:dyDescent="0.15">
      <c r="B39" s="680" t="s">
        <v>340</v>
      </c>
      <c r="C39" s="681"/>
      <c r="D39" s="681"/>
      <c r="E39" s="681"/>
      <c r="F39" s="681"/>
      <c r="G39" s="681"/>
      <c r="H39" s="681"/>
      <c r="I39" s="681"/>
      <c r="J39" s="681"/>
      <c r="K39" s="681"/>
      <c r="L39" s="681"/>
      <c r="M39" s="681"/>
      <c r="N39" s="681"/>
      <c r="O39" s="681"/>
      <c r="P39" s="681"/>
      <c r="Q39" s="682"/>
      <c r="R39" s="683">
        <v>1903375</v>
      </c>
      <c r="S39" s="684"/>
      <c r="T39" s="684"/>
      <c r="U39" s="684"/>
      <c r="V39" s="684"/>
      <c r="W39" s="684"/>
      <c r="X39" s="684"/>
      <c r="Y39" s="685"/>
      <c r="Z39" s="686">
        <v>19.100000000000001</v>
      </c>
      <c r="AA39" s="686"/>
      <c r="AB39" s="686"/>
      <c r="AC39" s="686"/>
      <c r="AD39" s="687" t="s">
        <v>227</v>
      </c>
      <c r="AE39" s="687"/>
      <c r="AF39" s="687"/>
      <c r="AG39" s="687"/>
      <c r="AH39" s="687"/>
      <c r="AI39" s="687"/>
      <c r="AJ39" s="687"/>
      <c r="AK39" s="687"/>
      <c r="AL39" s="688" t="s">
        <v>174</v>
      </c>
      <c r="AM39" s="689"/>
      <c r="AN39" s="689"/>
      <c r="AO39" s="690"/>
      <c r="AQ39" s="761" t="s">
        <v>341</v>
      </c>
      <c r="AR39" s="762"/>
      <c r="AS39" s="762"/>
      <c r="AT39" s="762"/>
      <c r="AU39" s="762"/>
      <c r="AV39" s="762"/>
      <c r="AW39" s="762"/>
      <c r="AX39" s="762"/>
      <c r="AY39" s="763"/>
      <c r="AZ39" s="683">
        <v>19820</v>
      </c>
      <c r="BA39" s="684"/>
      <c r="BB39" s="684"/>
      <c r="BC39" s="684"/>
      <c r="BD39" s="708"/>
      <c r="BE39" s="708"/>
      <c r="BF39" s="738"/>
      <c r="BG39" s="698" t="s">
        <v>342</v>
      </c>
      <c r="BH39" s="699"/>
      <c r="BI39" s="699"/>
      <c r="BJ39" s="699"/>
      <c r="BK39" s="699"/>
      <c r="BL39" s="699"/>
      <c r="BM39" s="699"/>
      <c r="BN39" s="699"/>
      <c r="BO39" s="699"/>
      <c r="BP39" s="699"/>
      <c r="BQ39" s="699"/>
      <c r="BR39" s="699"/>
      <c r="BS39" s="699"/>
      <c r="BT39" s="699"/>
      <c r="BU39" s="700"/>
      <c r="BV39" s="683">
        <v>3502</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369995</v>
      </c>
      <c r="CS39" s="708"/>
      <c r="CT39" s="708"/>
      <c r="CU39" s="708"/>
      <c r="CV39" s="708"/>
      <c r="CW39" s="708"/>
      <c r="CX39" s="708"/>
      <c r="CY39" s="709"/>
      <c r="CZ39" s="688">
        <v>4</v>
      </c>
      <c r="DA39" s="720"/>
      <c r="DB39" s="720"/>
      <c r="DC39" s="722"/>
      <c r="DD39" s="692">
        <v>247087</v>
      </c>
      <c r="DE39" s="708"/>
      <c r="DF39" s="708"/>
      <c r="DG39" s="708"/>
      <c r="DH39" s="708"/>
      <c r="DI39" s="708"/>
      <c r="DJ39" s="708"/>
      <c r="DK39" s="709"/>
      <c r="DL39" s="692" t="s">
        <v>227</v>
      </c>
      <c r="DM39" s="708"/>
      <c r="DN39" s="708"/>
      <c r="DO39" s="708"/>
      <c r="DP39" s="708"/>
      <c r="DQ39" s="708"/>
      <c r="DR39" s="708"/>
      <c r="DS39" s="708"/>
      <c r="DT39" s="708"/>
      <c r="DU39" s="708"/>
      <c r="DV39" s="709"/>
      <c r="DW39" s="688" t="s">
        <v>174</v>
      </c>
      <c r="DX39" s="720"/>
      <c r="DY39" s="720"/>
      <c r="DZ39" s="720"/>
      <c r="EA39" s="720"/>
      <c r="EB39" s="720"/>
      <c r="EC39" s="721"/>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227</v>
      </c>
      <c r="S40" s="684"/>
      <c r="T40" s="684"/>
      <c r="U40" s="684"/>
      <c r="V40" s="684"/>
      <c r="W40" s="684"/>
      <c r="X40" s="684"/>
      <c r="Y40" s="685"/>
      <c r="Z40" s="686" t="s">
        <v>315</v>
      </c>
      <c r="AA40" s="686"/>
      <c r="AB40" s="686"/>
      <c r="AC40" s="686"/>
      <c r="AD40" s="687" t="s">
        <v>233</v>
      </c>
      <c r="AE40" s="687"/>
      <c r="AF40" s="687"/>
      <c r="AG40" s="687"/>
      <c r="AH40" s="687"/>
      <c r="AI40" s="687"/>
      <c r="AJ40" s="687"/>
      <c r="AK40" s="687"/>
      <c r="AL40" s="688" t="s">
        <v>233</v>
      </c>
      <c r="AM40" s="689"/>
      <c r="AN40" s="689"/>
      <c r="AO40" s="690"/>
      <c r="AQ40" s="761" t="s">
        <v>345</v>
      </c>
      <c r="AR40" s="762"/>
      <c r="AS40" s="762"/>
      <c r="AT40" s="762"/>
      <c r="AU40" s="762"/>
      <c r="AV40" s="762"/>
      <c r="AW40" s="762"/>
      <c r="AX40" s="762"/>
      <c r="AY40" s="763"/>
      <c r="AZ40" s="683">
        <v>17932</v>
      </c>
      <c r="BA40" s="684"/>
      <c r="BB40" s="684"/>
      <c r="BC40" s="684"/>
      <c r="BD40" s="708"/>
      <c r="BE40" s="708"/>
      <c r="BF40" s="738"/>
      <c r="BG40" s="764" t="s">
        <v>346</v>
      </c>
      <c r="BH40" s="765"/>
      <c r="BI40" s="765"/>
      <c r="BJ40" s="765"/>
      <c r="BK40" s="765"/>
      <c r="BL40" s="236"/>
      <c r="BM40" s="699" t="s">
        <v>347</v>
      </c>
      <c r="BN40" s="699"/>
      <c r="BO40" s="699"/>
      <c r="BP40" s="699"/>
      <c r="BQ40" s="699"/>
      <c r="BR40" s="699"/>
      <c r="BS40" s="699"/>
      <c r="BT40" s="699"/>
      <c r="BU40" s="700"/>
      <c r="BV40" s="683">
        <v>93</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v>164478</v>
      </c>
      <c r="CS40" s="684"/>
      <c r="CT40" s="684"/>
      <c r="CU40" s="684"/>
      <c r="CV40" s="684"/>
      <c r="CW40" s="684"/>
      <c r="CX40" s="684"/>
      <c r="CY40" s="685"/>
      <c r="CZ40" s="688">
        <v>1.8</v>
      </c>
      <c r="DA40" s="720"/>
      <c r="DB40" s="720"/>
      <c r="DC40" s="722"/>
      <c r="DD40" s="692">
        <v>92060</v>
      </c>
      <c r="DE40" s="684"/>
      <c r="DF40" s="684"/>
      <c r="DG40" s="684"/>
      <c r="DH40" s="684"/>
      <c r="DI40" s="684"/>
      <c r="DJ40" s="684"/>
      <c r="DK40" s="685"/>
      <c r="DL40" s="692">
        <v>4182</v>
      </c>
      <c r="DM40" s="684"/>
      <c r="DN40" s="684"/>
      <c r="DO40" s="684"/>
      <c r="DP40" s="684"/>
      <c r="DQ40" s="684"/>
      <c r="DR40" s="684"/>
      <c r="DS40" s="684"/>
      <c r="DT40" s="684"/>
      <c r="DU40" s="684"/>
      <c r="DV40" s="685"/>
      <c r="DW40" s="688">
        <v>0.1</v>
      </c>
      <c r="DX40" s="720"/>
      <c r="DY40" s="720"/>
      <c r="DZ40" s="720"/>
      <c r="EA40" s="720"/>
      <c r="EB40" s="720"/>
      <c r="EC40" s="721"/>
    </row>
    <row r="41" spans="2:133" ht="11.25" customHeight="1" x14ac:dyDescent="0.15">
      <c r="B41" s="680" t="s">
        <v>349</v>
      </c>
      <c r="C41" s="681"/>
      <c r="D41" s="681"/>
      <c r="E41" s="681"/>
      <c r="F41" s="681"/>
      <c r="G41" s="681"/>
      <c r="H41" s="681"/>
      <c r="I41" s="681"/>
      <c r="J41" s="681"/>
      <c r="K41" s="681"/>
      <c r="L41" s="681"/>
      <c r="M41" s="681"/>
      <c r="N41" s="681"/>
      <c r="O41" s="681"/>
      <c r="P41" s="681"/>
      <c r="Q41" s="682"/>
      <c r="R41" s="683">
        <v>176175</v>
      </c>
      <c r="S41" s="684"/>
      <c r="T41" s="684"/>
      <c r="U41" s="684"/>
      <c r="V41" s="684"/>
      <c r="W41" s="684"/>
      <c r="X41" s="684"/>
      <c r="Y41" s="685"/>
      <c r="Z41" s="686">
        <v>1.8</v>
      </c>
      <c r="AA41" s="686"/>
      <c r="AB41" s="686"/>
      <c r="AC41" s="686"/>
      <c r="AD41" s="687" t="s">
        <v>174</v>
      </c>
      <c r="AE41" s="687"/>
      <c r="AF41" s="687"/>
      <c r="AG41" s="687"/>
      <c r="AH41" s="687"/>
      <c r="AI41" s="687"/>
      <c r="AJ41" s="687"/>
      <c r="AK41" s="687"/>
      <c r="AL41" s="688" t="s">
        <v>233</v>
      </c>
      <c r="AM41" s="689"/>
      <c r="AN41" s="689"/>
      <c r="AO41" s="690"/>
      <c r="AQ41" s="761" t="s">
        <v>350</v>
      </c>
      <c r="AR41" s="762"/>
      <c r="AS41" s="762"/>
      <c r="AT41" s="762"/>
      <c r="AU41" s="762"/>
      <c r="AV41" s="762"/>
      <c r="AW41" s="762"/>
      <c r="AX41" s="762"/>
      <c r="AY41" s="763"/>
      <c r="AZ41" s="683">
        <v>165151</v>
      </c>
      <c r="BA41" s="684"/>
      <c r="BB41" s="684"/>
      <c r="BC41" s="684"/>
      <c r="BD41" s="708"/>
      <c r="BE41" s="708"/>
      <c r="BF41" s="738"/>
      <c r="BG41" s="764"/>
      <c r="BH41" s="765"/>
      <c r="BI41" s="765"/>
      <c r="BJ41" s="765"/>
      <c r="BK41" s="765"/>
      <c r="BL41" s="236"/>
      <c r="BM41" s="699" t="s">
        <v>351</v>
      </c>
      <c r="BN41" s="699"/>
      <c r="BO41" s="699"/>
      <c r="BP41" s="699"/>
      <c r="BQ41" s="699"/>
      <c r="BR41" s="699"/>
      <c r="BS41" s="699"/>
      <c r="BT41" s="699"/>
      <c r="BU41" s="700"/>
      <c r="BV41" s="683" t="s">
        <v>233</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174</v>
      </c>
      <c r="CS41" s="708"/>
      <c r="CT41" s="708"/>
      <c r="CU41" s="708"/>
      <c r="CV41" s="708"/>
      <c r="CW41" s="708"/>
      <c r="CX41" s="708"/>
      <c r="CY41" s="709"/>
      <c r="CZ41" s="688" t="s">
        <v>233</v>
      </c>
      <c r="DA41" s="720"/>
      <c r="DB41" s="720"/>
      <c r="DC41" s="722"/>
      <c r="DD41" s="692" t="s">
        <v>174</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353</v>
      </c>
      <c r="C42" s="725"/>
      <c r="D42" s="725"/>
      <c r="E42" s="725"/>
      <c r="F42" s="725"/>
      <c r="G42" s="725"/>
      <c r="H42" s="725"/>
      <c r="I42" s="725"/>
      <c r="J42" s="725"/>
      <c r="K42" s="725"/>
      <c r="L42" s="725"/>
      <c r="M42" s="725"/>
      <c r="N42" s="725"/>
      <c r="O42" s="725"/>
      <c r="P42" s="725"/>
      <c r="Q42" s="726"/>
      <c r="R42" s="768">
        <v>9949165</v>
      </c>
      <c r="S42" s="769"/>
      <c r="T42" s="769"/>
      <c r="U42" s="769"/>
      <c r="V42" s="769"/>
      <c r="W42" s="769"/>
      <c r="X42" s="769"/>
      <c r="Y42" s="777"/>
      <c r="Z42" s="778">
        <v>100</v>
      </c>
      <c r="AA42" s="778"/>
      <c r="AB42" s="778"/>
      <c r="AC42" s="778"/>
      <c r="AD42" s="779">
        <v>4587280</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590992</v>
      </c>
      <c r="BA42" s="769"/>
      <c r="BB42" s="769"/>
      <c r="BC42" s="769"/>
      <c r="BD42" s="754"/>
      <c r="BE42" s="754"/>
      <c r="BF42" s="756"/>
      <c r="BG42" s="766"/>
      <c r="BH42" s="767"/>
      <c r="BI42" s="767"/>
      <c r="BJ42" s="767"/>
      <c r="BK42" s="767"/>
      <c r="BL42" s="237"/>
      <c r="BM42" s="711" t="s">
        <v>355</v>
      </c>
      <c r="BN42" s="711"/>
      <c r="BO42" s="711"/>
      <c r="BP42" s="711"/>
      <c r="BQ42" s="711"/>
      <c r="BR42" s="711"/>
      <c r="BS42" s="711"/>
      <c r="BT42" s="711"/>
      <c r="BU42" s="712"/>
      <c r="BV42" s="768">
        <v>403</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2446434</v>
      </c>
      <c r="CS42" s="684"/>
      <c r="CT42" s="684"/>
      <c r="CU42" s="684"/>
      <c r="CV42" s="684"/>
      <c r="CW42" s="684"/>
      <c r="CX42" s="684"/>
      <c r="CY42" s="685"/>
      <c r="CZ42" s="688">
        <v>26.2</v>
      </c>
      <c r="DA42" s="689"/>
      <c r="DB42" s="689"/>
      <c r="DC42" s="701"/>
      <c r="DD42" s="692">
        <v>214777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41939</v>
      </c>
      <c r="CS43" s="708"/>
      <c r="CT43" s="708"/>
      <c r="CU43" s="708"/>
      <c r="CV43" s="708"/>
      <c r="CW43" s="708"/>
      <c r="CX43" s="708"/>
      <c r="CY43" s="709"/>
      <c r="CZ43" s="688">
        <v>0.4</v>
      </c>
      <c r="DA43" s="720"/>
      <c r="DB43" s="720"/>
      <c r="DC43" s="722"/>
      <c r="DD43" s="692">
        <v>41939</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358</v>
      </c>
      <c r="CG44" s="681"/>
      <c r="CH44" s="681"/>
      <c r="CI44" s="681"/>
      <c r="CJ44" s="681"/>
      <c r="CK44" s="681"/>
      <c r="CL44" s="681"/>
      <c r="CM44" s="681"/>
      <c r="CN44" s="681"/>
      <c r="CO44" s="681"/>
      <c r="CP44" s="681"/>
      <c r="CQ44" s="682"/>
      <c r="CR44" s="683">
        <v>2394932</v>
      </c>
      <c r="CS44" s="684"/>
      <c r="CT44" s="684"/>
      <c r="CU44" s="684"/>
      <c r="CV44" s="684"/>
      <c r="CW44" s="684"/>
      <c r="CX44" s="684"/>
      <c r="CY44" s="685"/>
      <c r="CZ44" s="688">
        <v>25.6</v>
      </c>
      <c r="DA44" s="689"/>
      <c r="DB44" s="689"/>
      <c r="DC44" s="701"/>
      <c r="DD44" s="692">
        <v>206193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990765</v>
      </c>
      <c r="CS45" s="708"/>
      <c r="CT45" s="708"/>
      <c r="CU45" s="708"/>
      <c r="CV45" s="708"/>
      <c r="CW45" s="708"/>
      <c r="CX45" s="708"/>
      <c r="CY45" s="709"/>
      <c r="CZ45" s="688">
        <v>10.6</v>
      </c>
      <c r="DA45" s="720"/>
      <c r="DB45" s="720"/>
      <c r="DC45" s="722"/>
      <c r="DD45" s="692">
        <v>30235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1336822</v>
      </c>
      <c r="CS46" s="684"/>
      <c r="CT46" s="684"/>
      <c r="CU46" s="684"/>
      <c r="CV46" s="684"/>
      <c r="CW46" s="684"/>
      <c r="CX46" s="684"/>
      <c r="CY46" s="685"/>
      <c r="CZ46" s="688">
        <v>14.3</v>
      </c>
      <c r="DA46" s="689"/>
      <c r="DB46" s="689"/>
      <c r="DC46" s="701"/>
      <c r="DD46" s="692">
        <v>159603</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51502</v>
      </c>
      <c r="CS47" s="708"/>
      <c r="CT47" s="708"/>
      <c r="CU47" s="708"/>
      <c r="CV47" s="708"/>
      <c r="CW47" s="708"/>
      <c r="CX47" s="708"/>
      <c r="CY47" s="709"/>
      <c r="CZ47" s="688">
        <v>0.6</v>
      </c>
      <c r="DA47" s="720"/>
      <c r="DB47" s="720"/>
      <c r="DC47" s="722"/>
      <c r="DD47" s="692">
        <v>8584</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129</v>
      </c>
      <c r="CS48" s="684"/>
      <c r="CT48" s="684"/>
      <c r="CU48" s="684"/>
      <c r="CV48" s="684"/>
      <c r="CW48" s="684"/>
      <c r="CX48" s="684"/>
      <c r="CY48" s="685"/>
      <c r="CZ48" s="688" t="s">
        <v>129</v>
      </c>
      <c r="DA48" s="689"/>
      <c r="DB48" s="689"/>
      <c r="DC48" s="701"/>
      <c r="DD48" s="692" t="s">
        <v>129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366</v>
      </c>
      <c r="CE49" s="725"/>
      <c r="CF49" s="725"/>
      <c r="CG49" s="725"/>
      <c r="CH49" s="725"/>
      <c r="CI49" s="725"/>
      <c r="CJ49" s="725"/>
      <c r="CK49" s="725"/>
      <c r="CL49" s="725"/>
      <c r="CM49" s="725"/>
      <c r="CN49" s="725"/>
      <c r="CO49" s="725"/>
      <c r="CP49" s="725"/>
      <c r="CQ49" s="726"/>
      <c r="CR49" s="768">
        <v>9350877</v>
      </c>
      <c r="CS49" s="754"/>
      <c r="CT49" s="754"/>
      <c r="CU49" s="754"/>
      <c r="CV49" s="754"/>
      <c r="CW49" s="754"/>
      <c r="CX49" s="754"/>
      <c r="CY49" s="785"/>
      <c r="CZ49" s="780">
        <v>100</v>
      </c>
      <c r="DA49" s="786"/>
      <c r="DB49" s="786"/>
      <c r="DC49" s="787"/>
      <c r="DD49" s="788">
        <v>5404928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6LFpifNxbybgP2PDrfYlooEYp4NIEYW5OllOUw/k0JSkVR7dwCKGPkq3gLCtv6wbgM7xx2evVIW63bdV0SsttQ==" saltValue="YQuG8wTMlyVo3Za52A1w7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9955</v>
      </c>
      <c r="R7" s="819"/>
      <c r="S7" s="819"/>
      <c r="T7" s="819"/>
      <c r="U7" s="819"/>
      <c r="V7" s="819">
        <v>9357</v>
      </c>
      <c r="W7" s="819"/>
      <c r="X7" s="819"/>
      <c r="Y7" s="819"/>
      <c r="Z7" s="819"/>
      <c r="AA7" s="819">
        <v>598</v>
      </c>
      <c r="AB7" s="819"/>
      <c r="AC7" s="819"/>
      <c r="AD7" s="819"/>
      <c r="AE7" s="820"/>
      <c r="AF7" s="821">
        <v>512</v>
      </c>
      <c r="AG7" s="822"/>
      <c r="AH7" s="822"/>
      <c r="AI7" s="822"/>
      <c r="AJ7" s="823"/>
      <c r="AK7" s="858">
        <v>690</v>
      </c>
      <c r="AL7" s="859"/>
      <c r="AM7" s="859"/>
      <c r="AN7" s="859"/>
      <c r="AO7" s="859"/>
      <c r="AP7" s="859">
        <v>11335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602</v>
      </c>
      <c r="BS7" s="862" t="s">
        <v>599</v>
      </c>
      <c r="BT7" s="863"/>
      <c r="BU7" s="863"/>
      <c r="BV7" s="863"/>
      <c r="BW7" s="863"/>
      <c r="BX7" s="863"/>
      <c r="BY7" s="863"/>
      <c r="BZ7" s="863"/>
      <c r="CA7" s="863"/>
      <c r="CB7" s="863"/>
      <c r="CC7" s="863"/>
      <c r="CD7" s="863"/>
      <c r="CE7" s="863"/>
      <c r="CF7" s="863"/>
      <c r="CG7" s="864"/>
      <c r="CH7" s="855">
        <v>0</v>
      </c>
      <c r="CI7" s="856"/>
      <c r="CJ7" s="856"/>
      <c r="CK7" s="856"/>
      <c r="CL7" s="857"/>
      <c r="CM7" s="855">
        <v>11</v>
      </c>
      <c r="CN7" s="856"/>
      <c r="CO7" s="856"/>
      <c r="CP7" s="856"/>
      <c r="CQ7" s="857"/>
      <c r="CR7" s="855">
        <v>5</v>
      </c>
      <c r="CS7" s="856"/>
      <c r="CT7" s="856"/>
      <c r="CU7" s="856"/>
      <c r="CV7" s="857"/>
      <c r="CW7" s="855" t="s">
        <v>589</v>
      </c>
      <c r="CX7" s="856"/>
      <c r="CY7" s="856"/>
      <c r="CZ7" s="856"/>
      <c r="DA7" s="857"/>
      <c r="DB7" s="855" t="s">
        <v>589</v>
      </c>
      <c r="DC7" s="856"/>
      <c r="DD7" s="856"/>
      <c r="DE7" s="856"/>
      <c r="DF7" s="857"/>
      <c r="DG7" s="855">
        <v>203</v>
      </c>
      <c r="DH7" s="856"/>
      <c r="DI7" s="856"/>
      <c r="DJ7" s="856"/>
      <c r="DK7" s="857"/>
      <c r="DL7" s="855" t="s">
        <v>589</v>
      </c>
      <c r="DM7" s="856"/>
      <c r="DN7" s="856"/>
      <c r="DO7" s="856"/>
      <c r="DP7" s="857"/>
      <c r="DQ7" s="855" t="s">
        <v>589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600</v>
      </c>
      <c r="BT8" s="853"/>
      <c r="BU8" s="853"/>
      <c r="BV8" s="853"/>
      <c r="BW8" s="853"/>
      <c r="BX8" s="853"/>
      <c r="BY8" s="853"/>
      <c r="BZ8" s="853"/>
      <c r="CA8" s="853"/>
      <c r="CB8" s="853"/>
      <c r="CC8" s="853"/>
      <c r="CD8" s="853"/>
      <c r="CE8" s="853"/>
      <c r="CF8" s="853"/>
      <c r="CG8" s="854"/>
      <c r="CH8" s="865">
        <v>-17</v>
      </c>
      <c r="CI8" s="866"/>
      <c r="CJ8" s="866"/>
      <c r="CK8" s="866"/>
      <c r="CL8" s="867"/>
      <c r="CM8" s="865">
        <v>90</v>
      </c>
      <c r="CN8" s="866"/>
      <c r="CO8" s="866"/>
      <c r="CP8" s="866"/>
      <c r="CQ8" s="867"/>
      <c r="CR8" s="865">
        <v>11</v>
      </c>
      <c r="CS8" s="866"/>
      <c r="CT8" s="866"/>
      <c r="CU8" s="866"/>
      <c r="CV8" s="867"/>
      <c r="CW8" s="865">
        <v>9278</v>
      </c>
      <c r="CX8" s="866"/>
      <c r="CY8" s="866"/>
      <c r="CZ8" s="866"/>
      <c r="DA8" s="867"/>
      <c r="DB8" s="865" t="s">
        <v>589</v>
      </c>
      <c r="DC8" s="866"/>
      <c r="DD8" s="866"/>
      <c r="DE8" s="866"/>
      <c r="DF8" s="867"/>
      <c r="DG8" s="865" t="s">
        <v>589</v>
      </c>
      <c r="DH8" s="866"/>
      <c r="DI8" s="866"/>
      <c r="DJ8" s="866"/>
      <c r="DK8" s="867"/>
      <c r="DL8" s="865" t="s">
        <v>589</v>
      </c>
      <c r="DM8" s="866"/>
      <c r="DN8" s="866"/>
      <c r="DO8" s="866"/>
      <c r="DP8" s="867"/>
      <c r="DQ8" s="865" t="s">
        <v>589</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601</v>
      </c>
      <c r="BT9" s="853"/>
      <c r="BU9" s="853"/>
      <c r="BV9" s="853"/>
      <c r="BW9" s="853"/>
      <c r="BX9" s="853"/>
      <c r="BY9" s="853"/>
      <c r="BZ9" s="853"/>
      <c r="CA9" s="853"/>
      <c r="CB9" s="853"/>
      <c r="CC9" s="853"/>
      <c r="CD9" s="853"/>
      <c r="CE9" s="853"/>
      <c r="CF9" s="853"/>
      <c r="CG9" s="854"/>
      <c r="CH9" s="865">
        <v>0</v>
      </c>
      <c r="CI9" s="866"/>
      <c r="CJ9" s="866"/>
      <c r="CK9" s="866"/>
      <c r="CL9" s="867"/>
      <c r="CM9" s="865">
        <v>3</v>
      </c>
      <c r="CN9" s="866"/>
      <c r="CO9" s="866"/>
      <c r="CP9" s="866"/>
      <c r="CQ9" s="867"/>
      <c r="CR9" s="865">
        <v>3</v>
      </c>
      <c r="CS9" s="866"/>
      <c r="CT9" s="866"/>
      <c r="CU9" s="866"/>
      <c r="CV9" s="867"/>
      <c r="CW9" s="865">
        <v>4</v>
      </c>
      <c r="CX9" s="866"/>
      <c r="CY9" s="866"/>
      <c r="CZ9" s="866"/>
      <c r="DA9" s="867"/>
      <c r="DB9" s="865" t="s">
        <v>589</v>
      </c>
      <c r="DC9" s="866"/>
      <c r="DD9" s="866"/>
      <c r="DE9" s="866"/>
      <c r="DF9" s="867"/>
      <c r="DG9" s="865" t="s">
        <v>589</v>
      </c>
      <c r="DH9" s="866"/>
      <c r="DI9" s="866"/>
      <c r="DJ9" s="866"/>
      <c r="DK9" s="867"/>
      <c r="DL9" s="865" t="s">
        <v>589</v>
      </c>
      <c r="DM9" s="866"/>
      <c r="DN9" s="866"/>
      <c r="DO9" s="866"/>
      <c r="DP9" s="867"/>
      <c r="DQ9" s="865" t="s">
        <v>589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390</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9955</v>
      </c>
      <c r="R23" s="878"/>
      <c r="S23" s="878"/>
      <c r="T23" s="878"/>
      <c r="U23" s="878"/>
      <c r="V23" s="878">
        <v>9357</v>
      </c>
      <c r="W23" s="878"/>
      <c r="X23" s="878"/>
      <c r="Y23" s="878"/>
      <c r="Z23" s="878"/>
      <c r="AA23" s="878">
        <v>598</v>
      </c>
      <c r="AB23" s="878"/>
      <c r="AC23" s="878"/>
      <c r="AD23" s="878"/>
      <c r="AE23" s="879"/>
      <c r="AF23" s="880">
        <v>512</v>
      </c>
      <c r="AG23" s="878"/>
      <c r="AH23" s="878"/>
      <c r="AI23" s="878"/>
      <c r="AJ23" s="881"/>
      <c r="AK23" s="882"/>
      <c r="AL23" s="883"/>
      <c r="AM23" s="883"/>
      <c r="AN23" s="883"/>
      <c r="AO23" s="883"/>
      <c r="AP23" s="878">
        <v>11335</v>
      </c>
      <c r="AQ23" s="878"/>
      <c r="AR23" s="878"/>
      <c r="AS23" s="878"/>
      <c r="AT23" s="878"/>
      <c r="AU23" s="884"/>
      <c r="AV23" s="884"/>
      <c r="AW23" s="884"/>
      <c r="AX23" s="884"/>
      <c r="AY23" s="885"/>
      <c r="AZ23" s="893" t="s">
        <v>129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393</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394</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395</v>
      </c>
      <c r="R26" s="802"/>
      <c r="S26" s="802"/>
      <c r="T26" s="802"/>
      <c r="U26" s="803"/>
      <c r="V26" s="801" t="s">
        <v>396</v>
      </c>
      <c r="W26" s="802"/>
      <c r="X26" s="802"/>
      <c r="Y26" s="802"/>
      <c r="Z26" s="803"/>
      <c r="AA26" s="801" t="s">
        <v>397</v>
      </c>
      <c r="AB26" s="802"/>
      <c r="AC26" s="802"/>
      <c r="AD26" s="802"/>
      <c r="AE26" s="802"/>
      <c r="AF26" s="896" t="s">
        <v>398</v>
      </c>
      <c r="AG26" s="897"/>
      <c r="AH26" s="897"/>
      <c r="AI26" s="897"/>
      <c r="AJ26" s="898"/>
      <c r="AK26" s="802" t="s">
        <v>399</v>
      </c>
      <c r="AL26" s="802"/>
      <c r="AM26" s="802"/>
      <c r="AN26" s="802"/>
      <c r="AO26" s="803"/>
      <c r="AP26" s="801" t="s">
        <v>400</v>
      </c>
      <c r="AQ26" s="802"/>
      <c r="AR26" s="802"/>
      <c r="AS26" s="802"/>
      <c r="AT26" s="803"/>
      <c r="AU26" s="801" t="s">
        <v>401</v>
      </c>
      <c r="AV26" s="802"/>
      <c r="AW26" s="802"/>
      <c r="AX26" s="802"/>
      <c r="AY26" s="803"/>
      <c r="AZ26" s="801" t="s">
        <v>402</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403</v>
      </c>
      <c r="C28" s="816"/>
      <c r="D28" s="816"/>
      <c r="E28" s="816"/>
      <c r="F28" s="816"/>
      <c r="G28" s="816"/>
      <c r="H28" s="816"/>
      <c r="I28" s="816"/>
      <c r="J28" s="816"/>
      <c r="K28" s="816"/>
      <c r="L28" s="816"/>
      <c r="M28" s="816"/>
      <c r="N28" s="816"/>
      <c r="O28" s="816"/>
      <c r="P28" s="817"/>
      <c r="Q28" s="906">
        <v>2005</v>
      </c>
      <c r="R28" s="907"/>
      <c r="S28" s="907"/>
      <c r="T28" s="907"/>
      <c r="U28" s="907"/>
      <c r="V28" s="907">
        <v>1930</v>
      </c>
      <c r="W28" s="907"/>
      <c r="X28" s="907"/>
      <c r="Y28" s="907"/>
      <c r="Z28" s="907"/>
      <c r="AA28" s="907">
        <v>75</v>
      </c>
      <c r="AB28" s="907"/>
      <c r="AC28" s="907"/>
      <c r="AD28" s="907"/>
      <c r="AE28" s="908"/>
      <c r="AF28" s="909">
        <v>75</v>
      </c>
      <c r="AG28" s="907"/>
      <c r="AH28" s="907"/>
      <c r="AI28" s="907"/>
      <c r="AJ28" s="910"/>
      <c r="AK28" s="911">
        <v>196</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404</v>
      </c>
      <c r="C29" s="840"/>
      <c r="D29" s="840"/>
      <c r="E29" s="840"/>
      <c r="F29" s="840"/>
      <c r="G29" s="840"/>
      <c r="H29" s="840"/>
      <c r="I29" s="840"/>
      <c r="J29" s="840"/>
      <c r="K29" s="840"/>
      <c r="L29" s="840"/>
      <c r="M29" s="840"/>
      <c r="N29" s="840"/>
      <c r="O29" s="840"/>
      <c r="P29" s="841"/>
      <c r="Q29" s="842">
        <v>2036</v>
      </c>
      <c r="R29" s="843"/>
      <c r="S29" s="843"/>
      <c r="T29" s="843"/>
      <c r="U29" s="843"/>
      <c r="V29" s="843">
        <v>1953</v>
      </c>
      <c r="W29" s="843"/>
      <c r="X29" s="843"/>
      <c r="Y29" s="843"/>
      <c r="Z29" s="843"/>
      <c r="AA29" s="843">
        <v>83</v>
      </c>
      <c r="AB29" s="843"/>
      <c r="AC29" s="843"/>
      <c r="AD29" s="843"/>
      <c r="AE29" s="844"/>
      <c r="AF29" s="845">
        <v>83</v>
      </c>
      <c r="AG29" s="846"/>
      <c r="AH29" s="846"/>
      <c r="AI29" s="846"/>
      <c r="AJ29" s="847"/>
      <c r="AK29" s="914">
        <v>285</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405</v>
      </c>
      <c r="C30" s="840"/>
      <c r="D30" s="840"/>
      <c r="E30" s="840"/>
      <c r="F30" s="840"/>
      <c r="G30" s="840"/>
      <c r="H30" s="840"/>
      <c r="I30" s="840"/>
      <c r="J30" s="840"/>
      <c r="K30" s="840"/>
      <c r="L30" s="840"/>
      <c r="M30" s="840"/>
      <c r="N30" s="840"/>
      <c r="O30" s="840"/>
      <c r="P30" s="841"/>
      <c r="Q30" s="842">
        <v>243</v>
      </c>
      <c r="R30" s="843"/>
      <c r="S30" s="843"/>
      <c r="T30" s="843"/>
      <c r="U30" s="843"/>
      <c r="V30" s="843">
        <v>243</v>
      </c>
      <c r="W30" s="843"/>
      <c r="X30" s="843"/>
      <c r="Y30" s="843"/>
      <c r="Z30" s="843"/>
      <c r="AA30" s="843">
        <v>0</v>
      </c>
      <c r="AB30" s="843"/>
      <c r="AC30" s="843"/>
      <c r="AD30" s="843"/>
      <c r="AE30" s="844"/>
      <c r="AF30" s="845">
        <v>0</v>
      </c>
      <c r="AG30" s="846"/>
      <c r="AH30" s="846"/>
      <c r="AI30" s="846"/>
      <c r="AJ30" s="847"/>
      <c r="AK30" s="914">
        <v>66</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406</v>
      </c>
      <c r="C31" s="840"/>
      <c r="D31" s="840"/>
      <c r="E31" s="840"/>
      <c r="F31" s="840"/>
      <c r="G31" s="840"/>
      <c r="H31" s="840"/>
      <c r="I31" s="840"/>
      <c r="J31" s="840"/>
      <c r="K31" s="840"/>
      <c r="L31" s="840"/>
      <c r="M31" s="840"/>
      <c r="N31" s="840"/>
      <c r="O31" s="840"/>
      <c r="P31" s="841"/>
      <c r="Q31" s="842">
        <v>89</v>
      </c>
      <c r="R31" s="843"/>
      <c r="S31" s="843"/>
      <c r="T31" s="843"/>
      <c r="U31" s="843"/>
      <c r="V31" s="843">
        <v>89</v>
      </c>
      <c r="W31" s="843"/>
      <c r="X31" s="843"/>
      <c r="Y31" s="843"/>
      <c r="Z31" s="843"/>
      <c r="AA31" s="843" t="s">
        <v>589</v>
      </c>
      <c r="AB31" s="843"/>
      <c r="AC31" s="843"/>
      <c r="AD31" s="843"/>
      <c r="AE31" s="844"/>
      <c r="AF31" s="845" t="s">
        <v>407</v>
      </c>
      <c r="AG31" s="846"/>
      <c r="AH31" s="846"/>
      <c r="AI31" s="846"/>
      <c r="AJ31" s="847"/>
      <c r="AK31" s="914">
        <v>10</v>
      </c>
      <c r="AL31" s="915"/>
      <c r="AM31" s="915"/>
      <c r="AN31" s="915"/>
      <c r="AO31" s="915"/>
      <c r="AP31" s="915" t="s">
        <v>589</v>
      </c>
      <c r="AQ31" s="915"/>
      <c r="AR31" s="915"/>
      <c r="AS31" s="915"/>
      <c r="AT31" s="915"/>
      <c r="AU31" s="915" t="s">
        <v>589</v>
      </c>
      <c r="AV31" s="915"/>
      <c r="AW31" s="915"/>
      <c r="AX31" s="915"/>
      <c r="AY31" s="915"/>
      <c r="AZ31" s="916" t="s">
        <v>589</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35</v>
      </c>
      <c r="R32" s="843"/>
      <c r="S32" s="843"/>
      <c r="T32" s="843"/>
      <c r="U32" s="843"/>
      <c r="V32" s="843">
        <v>48</v>
      </c>
      <c r="W32" s="843"/>
      <c r="X32" s="843"/>
      <c r="Y32" s="843"/>
      <c r="Z32" s="843"/>
      <c r="AA32" s="843">
        <v>-13</v>
      </c>
      <c r="AB32" s="843"/>
      <c r="AC32" s="843"/>
      <c r="AD32" s="843"/>
      <c r="AE32" s="844"/>
      <c r="AF32" s="845" t="s">
        <v>129</v>
      </c>
      <c r="AG32" s="846"/>
      <c r="AH32" s="846"/>
      <c r="AI32" s="846"/>
      <c r="AJ32" s="847"/>
      <c r="AK32" s="914" t="s">
        <v>589</v>
      </c>
      <c r="AL32" s="915"/>
      <c r="AM32" s="915"/>
      <c r="AN32" s="915"/>
      <c r="AO32" s="915"/>
      <c r="AP32" s="915" t="s">
        <v>589</v>
      </c>
      <c r="AQ32" s="915"/>
      <c r="AR32" s="915"/>
      <c r="AS32" s="915"/>
      <c r="AT32" s="915"/>
      <c r="AU32" s="915" t="s">
        <v>589</v>
      </c>
      <c r="AV32" s="915"/>
      <c r="AW32" s="915"/>
      <c r="AX32" s="915"/>
      <c r="AY32" s="915"/>
      <c r="AZ32" s="916" t="s">
        <v>589</v>
      </c>
      <c r="BA32" s="916"/>
      <c r="BB32" s="916"/>
      <c r="BC32" s="916"/>
      <c r="BD32" s="916"/>
      <c r="BE32" s="912" t="s">
        <v>409</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410</v>
      </c>
      <c r="C33" s="840"/>
      <c r="D33" s="840"/>
      <c r="E33" s="840"/>
      <c r="F33" s="840"/>
      <c r="G33" s="840"/>
      <c r="H33" s="840"/>
      <c r="I33" s="840"/>
      <c r="J33" s="840"/>
      <c r="K33" s="840"/>
      <c r="L33" s="840"/>
      <c r="M33" s="840"/>
      <c r="N33" s="840"/>
      <c r="O33" s="840"/>
      <c r="P33" s="841"/>
      <c r="Q33" s="842">
        <v>24</v>
      </c>
      <c r="R33" s="843"/>
      <c r="S33" s="843"/>
      <c r="T33" s="843"/>
      <c r="U33" s="843"/>
      <c r="V33" s="843">
        <v>24</v>
      </c>
      <c r="W33" s="843"/>
      <c r="X33" s="843"/>
      <c r="Y33" s="843"/>
      <c r="Z33" s="843"/>
      <c r="AA33" s="843" t="s">
        <v>589</v>
      </c>
      <c r="AB33" s="843"/>
      <c r="AC33" s="843"/>
      <c r="AD33" s="843"/>
      <c r="AE33" s="844"/>
      <c r="AF33" s="845" t="s">
        <v>129</v>
      </c>
      <c r="AG33" s="846"/>
      <c r="AH33" s="846"/>
      <c r="AI33" s="846"/>
      <c r="AJ33" s="847"/>
      <c r="AK33" s="914">
        <v>20</v>
      </c>
      <c r="AL33" s="915"/>
      <c r="AM33" s="915"/>
      <c r="AN33" s="915"/>
      <c r="AO33" s="915"/>
      <c r="AP33" s="915">
        <v>40</v>
      </c>
      <c r="AQ33" s="915"/>
      <c r="AR33" s="915"/>
      <c r="AS33" s="915"/>
      <c r="AT33" s="915"/>
      <c r="AU33" s="915">
        <v>40</v>
      </c>
      <c r="AV33" s="915"/>
      <c r="AW33" s="915"/>
      <c r="AX33" s="915"/>
      <c r="AY33" s="915"/>
      <c r="AZ33" s="916" t="s">
        <v>589</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412</v>
      </c>
      <c r="C34" s="840"/>
      <c r="D34" s="840"/>
      <c r="E34" s="840"/>
      <c r="F34" s="840"/>
      <c r="G34" s="840"/>
      <c r="H34" s="840"/>
      <c r="I34" s="840"/>
      <c r="J34" s="840"/>
      <c r="K34" s="840"/>
      <c r="L34" s="840"/>
      <c r="M34" s="840"/>
      <c r="N34" s="840"/>
      <c r="O34" s="840"/>
      <c r="P34" s="841"/>
      <c r="Q34" s="842">
        <v>0</v>
      </c>
      <c r="R34" s="843"/>
      <c r="S34" s="843"/>
      <c r="T34" s="843"/>
      <c r="U34" s="843"/>
      <c r="V34" s="843">
        <v>79</v>
      </c>
      <c r="W34" s="843"/>
      <c r="X34" s="843"/>
      <c r="Y34" s="843"/>
      <c r="Z34" s="843"/>
      <c r="AA34" s="843">
        <v>-78</v>
      </c>
      <c r="AB34" s="843"/>
      <c r="AC34" s="843"/>
      <c r="AD34" s="843"/>
      <c r="AE34" s="844"/>
      <c r="AF34" s="845">
        <v>-1</v>
      </c>
      <c r="AG34" s="846"/>
      <c r="AH34" s="846"/>
      <c r="AI34" s="846"/>
      <c r="AJ34" s="847"/>
      <c r="AK34" s="914">
        <v>0</v>
      </c>
      <c r="AL34" s="915"/>
      <c r="AM34" s="915"/>
      <c r="AN34" s="915"/>
      <c r="AO34" s="915"/>
      <c r="AP34" s="915" t="s">
        <v>589</v>
      </c>
      <c r="AQ34" s="915"/>
      <c r="AR34" s="915"/>
      <c r="AS34" s="915"/>
      <c r="AT34" s="915"/>
      <c r="AU34" s="915" t="s">
        <v>589</v>
      </c>
      <c r="AV34" s="915"/>
      <c r="AW34" s="915"/>
      <c r="AX34" s="915"/>
      <c r="AY34" s="915"/>
      <c r="AZ34" s="916">
        <v>1.1000000000000001</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158</v>
      </c>
      <c r="AG63" s="926"/>
      <c r="AH63" s="926"/>
      <c r="AI63" s="926"/>
      <c r="AJ63" s="927"/>
      <c r="AK63" s="928"/>
      <c r="AL63" s="923"/>
      <c r="AM63" s="923"/>
      <c r="AN63" s="923"/>
      <c r="AO63" s="923"/>
      <c r="AP63" s="926">
        <v>40</v>
      </c>
      <c r="AQ63" s="926"/>
      <c r="AR63" s="926"/>
      <c r="AS63" s="926"/>
      <c r="AT63" s="926"/>
      <c r="AU63" s="926">
        <v>40</v>
      </c>
      <c r="AV63" s="926"/>
      <c r="AW63" s="926"/>
      <c r="AX63" s="926"/>
      <c r="AY63" s="926"/>
      <c r="AZ63" s="930"/>
      <c r="BA63" s="930"/>
      <c r="BB63" s="930"/>
      <c r="BC63" s="930"/>
      <c r="BD63" s="930"/>
      <c r="BE63" s="931"/>
      <c r="BF63" s="931"/>
      <c r="BG63" s="931"/>
      <c r="BH63" s="931"/>
      <c r="BI63" s="932"/>
      <c r="BJ63" s="933" t="s">
        <v>415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396</v>
      </c>
      <c r="W66" s="802"/>
      <c r="X66" s="802"/>
      <c r="Y66" s="802"/>
      <c r="Z66" s="803"/>
      <c r="AA66" s="801" t="s">
        <v>419</v>
      </c>
      <c r="AB66" s="802"/>
      <c r="AC66" s="802"/>
      <c r="AD66" s="802"/>
      <c r="AE66" s="803"/>
      <c r="AF66" s="936" t="s">
        <v>420</v>
      </c>
      <c r="AG66" s="897"/>
      <c r="AH66" s="897"/>
      <c r="AI66" s="897"/>
      <c r="AJ66" s="937"/>
      <c r="AK66" s="801" t="s">
        <v>421</v>
      </c>
      <c r="AL66" s="825"/>
      <c r="AM66" s="825"/>
      <c r="AN66" s="825"/>
      <c r="AO66" s="826"/>
      <c r="AP66" s="801" t="s">
        <v>422</v>
      </c>
      <c r="AQ66" s="802"/>
      <c r="AR66" s="802"/>
      <c r="AS66" s="802"/>
      <c r="AT66" s="803"/>
      <c r="AU66" s="801" t="s">
        <v>423</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1233</v>
      </c>
      <c r="R68" s="950"/>
      <c r="S68" s="950"/>
      <c r="T68" s="950"/>
      <c r="U68" s="950"/>
      <c r="V68" s="950">
        <v>1220</v>
      </c>
      <c r="W68" s="950"/>
      <c r="X68" s="950"/>
      <c r="Y68" s="950"/>
      <c r="Z68" s="950"/>
      <c r="AA68" s="950">
        <v>13</v>
      </c>
      <c r="AB68" s="950"/>
      <c r="AC68" s="950"/>
      <c r="AD68" s="950"/>
      <c r="AE68" s="950"/>
      <c r="AF68" s="950">
        <v>13</v>
      </c>
      <c r="AG68" s="950"/>
      <c r="AH68" s="950"/>
      <c r="AI68" s="950"/>
      <c r="AJ68" s="950"/>
      <c r="AK68" s="950">
        <v>7</v>
      </c>
      <c r="AL68" s="950"/>
      <c r="AM68" s="950"/>
      <c r="AN68" s="950"/>
      <c r="AO68" s="950"/>
      <c r="AP68" s="950">
        <v>1705</v>
      </c>
      <c r="AQ68" s="950"/>
      <c r="AR68" s="950"/>
      <c r="AS68" s="950"/>
      <c r="AT68" s="950"/>
      <c r="AU68" s="950">
        <v>843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591</v>
      </c>
      <c r="C69" s="958"/>
      <c r="D69" s="958"/>
      <c r="E69" s="958"/>
      <c r="F69" s="958"/>
      <c r="G69" s="958"/>
      <c r="H69" s="958"/>
      <c r="I69" s="958"/>
      <c r="J69" s="958"/>
      <c r="K69" s="958"/>
      <c r="L69" s="958"/>
      <c r="M69" s="958"/>
      <c r="N69" s="958"/>
      <c r="O69" s="958"/>
      <c r="P69" s="959"/>
      <c r="Q69" s="960">
        <v>517</v>
      </c>
      <c r="R69" s="915"/>
      <c r="S69" s="915"/>
      <c r="T69" s="915"/>
      <c r="U69" s="915"/>
      <c r="V69" s="915">
        <v>461</v>
      </c>
      <c r="W69" s="915"/>
      <c r="X69" s="915"/>
      <c r="Y69" s="915"/>
      <c r="Z69" s="915"/>
      <c r="AA69" s="915">
        <v>56</v>
      </c>
      <c r="AB69" s="915"/>
      <c r="AC69" s="915"/>
      <c r="AD69" s="915"/>
      <c r="AE69" s="915"/>
      <c r="AF69" s="915">
        <v>56</v>
      </c>
      <c r="AG69" s="915"/>
      <c r="AH69" s="915"/>
      <c r="AI69" s="915"/>
      <c r="AJ69" s="915"/>
      <c r="AK69" s="915">
        <v>23</v>
      </c>
      <c r="AL69" s="915"/>
      <c r="AM69" s="915"/>
      <c r="AN69" s="915"/>
      <c r="AO69" s="915"/>
      <c r="AP69" s="915" t="s">
        <v>589</v>
      </c>
      <c r="AQ69" s="915"/>
      <c r="AR69" s="915"/>
      <c r="AS69" s="915"/>
      <c r="AT69" s="915"/>
      <c r="AU69" s="915" t="s">
        <v>589</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592</v>
      </c>
      <c r="C70" s="958"/>
      <c r="D70" s="958"/>
      <c r="E70" s="958"/>
      <c r="F70" s="958"/>
      <c r="G70" s="958"/>
      <c r="H70" s="958"/>
      <c r="I70" s="958"/>
      <c r="J70" s="958"/>
      <c r="K70" s="958"/>
      <c r="L70" s="958"/>
      <c r="M70" s="958"/>
      <c r="N70" s="958"/>
      <c r="O70" s="958"/>
      <c r="P70" s="959"/>
      <c r="Q70" s="960">
        <v>3998</v>
      </c>
      <c r="R70" s="915"/>
      <c r="S70" s="915"/>
      <c r="T70" s="915"/>
      <c r="U70" s="915"/>
      <c r="V70" s="915">
        <v>3704</v>
      </c>
      <c r="W70" s="915"/>
      <c r="X70" s="915"/>
      <c r="Y70" s="915"/>
      <c r="Z70" s="915"/>
      <c r="AA70" s="915">
        <v>294</v>
      </c>
      <c r="AB70" s="915"/>
      <c r="AC70" s="915"/>
      <c r="AD70" s="915"/>
      <c r="AE70" s="915"/>
      <c r="AF70" s="915">
        <v>294</v>
      </c>
      <c r="AG70" s="915"/>
      <c r="AH70" s="915"/>
      <c r="AI70" s="915"/>
      <c r="AJ70" s="915"/>
      <c r="AK70" s="915">
        <v>28</v>
      </c>
      <c r="AL70" s="915"/>
      <c r="AM70" s="915"/>
      <c r="AN70" s="915"/>
      <c r="AO70" s="915"/>
      <c r="AP70" s="915" t="s">
        <v>589</v>
      </c>
      <c r="AQ70" s="915"/>
      <c r="AR70" s="915"/>
      <c r="AS70" s="915"/>
      <c r="AT70" s="915"/>
      <c r="AU70" s="915" t="s">
        <v>589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593</v>
      </c>
      <c r="C71" s="958"/>
      <c r="D71" s="958"/>
      <c r="E71" s="958"/>
      <c r="F71" s="958"/>
      <c r="G71" s="958"/>
      <c r="H71" s="958"/>
      <c r="I71" s="958"/>
      <c r="J71" s="958"/>
      <c r="K71" s="958"/>
      <c r="L71" s="958"/>
      <c r="M71" s="958"/>
      <c r="N71" s="958"/>
      <c r="O71" s="958"/>
      <c r="P71" s="959"/>
      <c r="Q71" s="960">
        <v>2</v>
      </c>
      <c r="R71" s="915"/>
      <c r="S71" s="915"/>
      <c r="T71" s="915"/>
      <c r="U71" s="915"/>
      <c r="V71" s="915">
        <v>2</v>
      </c>
      <c r="W71" s="915"/>
      <c r="X71" s="915"/>
      <c r="Y71" s="915"/>
      <c r="Z71" s="915"/>
      <c r="AA71" s="915">
        <v>0</v>
      </c>
      <c r="AB71" s="915"/>
      <c r="AC71" s="915"/>
      <c r="AD71" s="915"/>
      <c r="AE71" s="915"/>
      <c r="AF71" s="915">
        <v>0</v>
      </c>
      <c r="AG71" s="915"/>
      <c r="AH71" s="915"/>
      <c r="AI71" s="915"/>
      <c r="AJ71" s="915"/>
      <c r="AK71" s="915" t="s">
        <v>589</v>
      </c>
      <c r="AL71" s="915"/>
      <c r="AM71" s="915"/>
      <c r="AN71" s="915"/>
      <c r="AO71" s="915"/>
      <c r="AP71" s="915" t="s">
        <v>589</v>
      </c>
      <c r="AQ71" s="915"/>
      <c r="AR71" s="915"/>
      <c r="AS71" s="915"/>
      <c r="AT71" s="915"/>
      <c r="AU71" s="915" t="s">
        <v>589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594</v>
      </c>
      <c r="C72" s="958"/>
      <c r="D72" s="958"/>
      <c r="E72" s="958"/>
      <c r="F72" s="958"/>
      <c r="G72" s="958"/>
      <c r="H72" s="958"/>
      <c r="I72" s="958"/>
      <c r="J72" s="958"/>
      <c r="K72" s="958"/>
      <c r="L72" s="958"/>
      <c r="M72" s="958"/>
      <c r="N72" s="958"/>
      <c r="O72" s="958"/>
      <c r="P72" s="959"/>
      <c r="Q72" s="960">
        <v>554</v>
      </c>
      <c r="R72" s="915"/>
      <c r="S72" s="915"/>
      <c r="T72" s="915"/>
      <c r="U72" s="915"/>
      <c r="V72" s="915">
        <v>540</v>
      </c>
      <c r="W72" s="915"/>
      <c r="X72" s="915"/>
      <c r="Y72" s="915"/>
      <c r="Z72" s="915"/>
      <c r="AA72" s="915">
        <v>14</v>
      </c>
      <c r="AB72" s="915"/>
      <c r="AC72" s="915"/>
      <c r="AD72" s="915"/>
      <c r="AE72" s="915"/>
      <c r="AF72" s="915">
        <v>14</v>
      </c>
      <c r="AG72" s="915"/>
      <c r="AH72" s="915"/>
      <c r="AI72" s="915"/>
      <c r="AJ72" s="915"/>
      <c r="AK72" s="915">
        <v>28</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595</v>
      </c>
      <c r="C73" s="958"/>
      <c r="D73" s="958"/>
      <c r="E73" s="958"/>
      <c r="F73" s="958"/>
      <c r="G73" s="958"/>
      <c r="H73" s="958"/>
      <c r="I73" s="958"/>
      <c r="J73" s="958"/>
      <c r="K73" s="958"/>
      <c r="L73" s="958"/>
      <c r="M73" s="958"/>
      <c r="N73" s="958"/>
      <c r="O73" s="958"/>
      <c r="P73" s="959"/>
      <c r="Q73" s="960">
        <v>147560</v>
      </c>
      <c r="R73" s="915"/>
      <c r="S73" s="915"/>
      <c r="T73" s="915"/>
      <c r="U73" s="915"/>
      <c r="V73" s="915">
        <v>144733</v>
      </c>
      <c r="W73" s="915"/>
      <c r="X73" s="915"/>
      <c r="Y73" s="915"/>
      <c r="Z73" s="915"/>
      <c r="AA73" s="915">
        <v>2827</v>
      </c>
      <c r="AB73" s="915"/>
      <c r="AC73" s="915"/>
      <c r="AD73" s="915"/>
      <c r="AE73" s="915"/>
      <c r="AF73" s="915">
        <v>2827</v>
      </c>
      <c r="AG73" s="915"/>
      <c r="AH73" s="915"/>
      <c r="AI73" s="915"/>
      <c r="AJ73" s="915"/>
      <c r="AK73" s="915">
        <v>2337</v>
      </c>
      <c r="AL73" s="915"/>
      <c r="AM73" s="915"/>
      <c r="AN73" s="915"/>
      <c r="AO73" s="915"/>
      <c r="AP73" s="915" t="s">
        <v>589</v>
      </c>
      <c r="AQ73" s="915"/>
      <c r="AR73" s="915"/>
      <c r="AS73" s="915"/>
      <c r="AT73" s="915"/>
      <c r="AU73" s="915" t="s">
        <v>589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596</v>
      </c>
      <c r="C74" s="958"/>
      <c r="D74" s="958"/>
      <c r="E74" s="958"/>
      <c r="F74" s="958"/>
      <c r="G74" s="958"/>
      <c r="H74" s="958"/>
      <c r="I74" s="958"/>
      <c r="J74" s="958"/>
      <c r="K74" s="958"/>
      <c r="L74" s="958"/>
      <c r="M74" s="958"/>
      <c r="N74" s="958"/>
      <c r="O74" s="958"/>
      <c r="P74" s="959"/>
      <c r="Q74" s="960">
        <v>4470</v>
      </c>
      <c r="R74" s="915"/>
      <c r="S74" s="915"/>
      <c r="T74" s="915"/>
      <c r="U74" s="915"/>
      <c r="V74" s="915">
        <v>4560</v>
      </c>
      <c r="W74" s="915"/>
      <c r="X74" s="915"/>
      <c r="Y74" s="915"/>
      <c r="Z74" s="915"/>
      <c r="AA74" s="915">
        <v>-90</v>
      </c>
      <c r="AB74" s="915"/>
      <c r="AC74" s="915"/>
      <c r="AD74" s="915"/>
      <c r="AE74" s="915"/>
      <c r="AF74" s="915">
        <v>624</v>
      </c>
      <c r="AG74" s="915"/>
      <c r="AH74" s="915"/>
      <c r="AI74" s="915"/>
      <c r="AJ74" s="915"/>
      <c r="AK74" s="915">
        <v>0</v>
      </c>
      <c r="AL74" s="915"/>
      <c r="AM74" s="915"/>
      <c r="AN74" s="915"/>
      <c r="AO74" s="915"/>
      <c r="AP74" s="915">
        <v>2251</v>
      </c>
      <c r="AQ74" s="915"/>
      <c r="AR74" s="915"/>
      <c r="AS74" s="915"/>
      <c r="AT74" s="915"/>
      <c r="AU74" s="915">
        <v>339</v>
      </c>
      <c r="AV74" s="915"/>
      <c r="AW74" s="915"/>
      <c r="AX74" s="915"/>
      <c r="AY74" s="915"/>
      <c r="AZ74" s="961" t="s">
        <v>598</v>
      </c>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597</v>
      </c>
      <c r="C75" s="958"/>
      <c r="D75" s="958"/>
      <c r="E75" s="958"/>
      <c r="F75" s="958"/>
      <c r="G75" s="958"/>
      <c r="H75" s="958"/>
      <c r="I75" s="958"/>
      <c r="J75" s="958"/>
      <c r="K75" s="958"/>
      <c r="L75" s="958"/>
      <c r="M75" s="958"/>
      <c r="N75" s="958"/>
      <c r="O75" s="958"/>
      <c r="P75" s="959"/>
      <c r="Q75" s="963">
        <v>24314</v>
      </c>
      <c r="R75" s="964"/>
      <c r="S75" s="964"/>
      <c r="T75" s="964"/>
      <c r="U75" s="914"/>
      <c r="V75" s="965">
        <v>20301</v>
      </c>
      <c r="W75" s="964"/>
      <c r="X75" s="964"/>
      <c r="Y75" s="964"/>
      <c r="Z75" s="914"/>
      <c r="AA75" s="965">
        <v>4013</v>
      </c>
      <c r="AB75" s="964"/>
      <c r="AC75" s="964"/>
      <c r="AD75" s="964"/>
      <c r="AE75" s="914"/>
      <c r="AF75" s="965">
        <v>32328</v>
      </c>
      <c r="AG75" s="964"/>
      <c r="AH75" s="964"/>
      <c r="AI75" s="964"/>
      <c r="AJ75" s="914"/>
      <c r="AK75" s="965" t="s">
        <v>589</v>
      </c>
      <c r="AL75" s="964"/>
      <c r="AM75" s="964"/>
      <c r="AN75" s="964"/>
      <c r="AO75" s="914"/>
      <c r="AP75" s="965">
        <v>55202</v>
      </c>
      <c r="AQ75" s="964"/>
      <c r="AR75" s="964"/>
      <c r="AS75" s="964"/>
      <c r="AT75" s="914"/>
      <c r="AU75" s="965" t="s">
        <v>589</v>
      </c>
      <c r="AV75" s="964"/>
      <c r="AW75" s="964"/>
      <c r="AX75" s="964"/>
      <c r="AY75" s="914"/>
      <c r="AZ75" s="961" t="s">
        <v>598</v>
      </c>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391</v>
      </c>
      <c r="B88" s="874" t="s">
        <v>424</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36155</v>
      </c>
      <c r="AG88" s="926"/>
      <c r="AH88" s="926"/>
      <c r="AI88" s="926"/>
      <c r="AJ88" s="926"/>
      <c r="AK88" s="923"/>
      <c r="AL88" s="923"/>
      <c r="AM88" s="923"/>
      <c r="AN88" s="923"/>
      <c r="AO88" s="923"/>
      <c r="AP88" s="926">
        <v>59158</v>
      </c>
      <c r="AQ88" s="926"/>
      <c r="AR88" s="926"/>
      <c r="AS88" s="926"/>
      <c r="AT88" s="926"/>
      <c r="AU88" s="926">
        <v>1182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425</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19</v>
      </c>
      <c r="CS102" s="934"/>
      <c r="CT102" s="934"/>
      <c r="CU102" s="934"/>
      <c r="CV102" s="977"/>
      <c r="CW102" s="976">
        <v>13</v>
      </c>
      <c r="CX102" s="934"/>
      <c r="CY102" s="934"/>
      <c r="CZ102" s="934"/>
      <c r="DA102" s="977"/>
      <c r="DB102" s="976" t="s">
        <v>589</v>
      </c>
      <c r="DC102" s="934"/>
      <c r="DD102" s="934"/>
      <c r="DE102" s="934"/>
      <c r="DF102" s="977"/>
      <c r="DG102" s="976">
        <v>203</v>
      </c>
      <c r="DH102" s="934"/>
      <c r="DI102" s="934"/>
      <c r="DJ102" s="934"/>
      <c r="DK102" s="977"/>
      <c r="DL102" s="976" t="s">
        <v>589</v>
      </c>
      <c r="DM102" s="934"/>
      <c r="DN102" s="934"/>
      <c r="DO102" s="934"/>
      <c r="DP102" s="977"/>
      <c r="DQ102" s="976" t="s">
        <v>589</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426</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427</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430</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431</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432</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433</v>
      </c>
      <c r="AB109" s="979"/>
      <c r="AC109" s="979"/>
      <c r="AD109" s="979"/>
      <c r="AE109" s="980"/>
      <c r="AF109" s="978" t="s">
        <v>308</v>
      </c>
      <c r="AG109" s="979"/>
      <c r="AH109" s="979"/>
      <c r="AI109" s="979"/>
      <c r="AJ109" s="980"/>
      <c r="AK109" s="978" t="s">
        <v>307</v>
      </c>
      <c r="AL109" s="979"/>
      <c r="AM109" s="979"/>
      <c r="AN109" s="979"/>
      <c r="AO109" s="980"/>
      <c r="AP109" s="978" t="s">
        <v>434</v>
      </c>
      <c r="AQ109" s="979"/>
      <c r="AR109" s="979"/>
      <c r="AS109" s="979"/>
      <c r="AT109" s="981"/>
      <c r="AU109" s="998" t="s">
        <v>432</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433</v>
      </c>
      <c r="BR109" s="979"/>
      <c r="BS109" s="979"/>
      <c r="BT109" s="979"/>
      <c r="BU109" s="980"/>
      <c r="BV109" s="978" t="s">
        <v>308</v>
      </c>
      <c r="BW109" s="979"/>
      <c r="BX109" s="979"/>
      <c r="BY109" s="979"/>
      <c r="BZ109" s="980"/>
      <c r="CA109" s="978" t="s">
        <v>307</v>
      </c>
      <c r="CB109" s="979"/>
      <c r="CC109" s="979"/>
      <c r="CD109" s="979"/>
      <c r="CE109" s="980"/>
      <c r="CF109" s="999" t="s">
        <v>434</v>
      </c>
      <c r="CG109" s="999"/>
      <c r="CH109" s="999"/>
      <c r="CI109" s="999"/>
      <c r="CJ109" s="999"/>
      <c r="CK109" s="978" t="s">
        <v>435</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433</v>
      </c>
      <c r="DH109" s="979"/>
      <c r="DI109" s="979"/>
      <c r="DJ109" s="979"/>
      <c r="DK109" s="980"/>
      <c r="DL109" s="978" t="s">
        <v>308</v>
      </c>
      <c r="DM109" s="979"/>
      <c r="DN109" s="979"/>
      <c r="DO109" s="979"/>
      <c r="DP109" s="980"/>
      <c r="DQ109" s="978" t="s">
        <v>307</v>
      </c>
      <c r="DR109" s="979"/>
      <c r="DS109" s="979"/>
      <c r="DT109" s="979"/>
      <c r="DU109" s="980"/>
      <c r="DV109" s="978" t="s">
        <v>434</v>
      </c>
      <c r="DW109" s="979"/>
      <c r="DX109" s="979"/>
      <c r="DY109" s="979"/>
      <c r="DZ109" s="981"/>
    </row>
    <row r="110" spans="1:131" s="247" customFormat="1" ht="26.25" customHeight="1" x14ac:dyDescent="0.15">
      <c r="A110" s="982" t="s">
        <v>436</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837368</v>
      </c>
      <c r="AB110" s="986"/>
      <c r="AC110" s="986"/>
      <c r="AD110" s="986"/>
      <c r="AE110" s="987"/>
      <c r="AF110" s="988">
        <v>904120</v>
      </c>
      <c r="AG110" s="986"/>
      <c r="AH110" s="986"/>
      <c r="AI110" s="986"/>
      <c r="AJ110" s="987"/>
      <c r="AK110" s="988">
        <v>932695</v>
      </c>
      <c r="AL110" s="986"/>
      <c r="AM110" s="986"/>
      <c r="AN110" s="986"/>
      <c r="AO110" s="987"/>
      <c r="AP110" s="989">
        <v>23.1</v>
      </c>
      <c r="AQ110" s="990"/>
      <c r="AR110" s="990"/>
      <c r="AS110" s="990"/>
      <c r="AT110" s="991"/>
      <c r="AU110" s="992" t="s">
        <v>73</v>
      </c>
      <c r="AV110" s="993"/>
      <c r="AW110" s="993"/>
      <c r="AX110" s="993"/>
      <c r="AY110" s="993"/>
      <c r="AZ110" s="1034" t="s">
        <v>437</v>
      </c>
      <c r="BA110" s="983"/>
      <c r="BB110" s="983"/>
      <c r="BC110" s="983"/>
      <c r="BD110" s="983"/>
      <c r="BE110" s="983"/>
      <c r="BF110" s="983"/>
      <c r="BG110" s="983"/>
      <c r="BH110" s="983"/>
      <c r="BI110" s="983"/>
      <c r="BJ110" s="983"/>
      <c r="BK110" s="983"/>
      <c r="BL110" s="983"/>
      <c r="BM110" s="983"/>
      <c r="BN110" s="983"/>
      <c r="BO110" s="983"/>
      <c r="BP110" s="984"/>
      <c r="BQ110" s="1020">
        <v>9673144</v>
      </c>
      <c r="BR110" s="1021"/>
      <c r="BS110" s="1021"/>
      <c r="BT110" s="1021"/>
      <c r="BU110" s="1021"/>
      <c r="BV110" s="1021">
        <v>10306735</v>
      </c>
      <c r="BW110" s="1021"/>
      <c r="BX110" s="1021"/>
      <c r="BY110" s="1021"/>
      <c r="BZ110" s="1021"/>
      <c r="CA110" s="1021">
        <v>11334602</v>
      </c>
      <c r="CB110" s="1021"/>
      <c r="CC110" s="1021"/>
      <c r="CD110" s="1021"/>
      <c r="CE110" s="1021"/>
      <c r="CF110" s="1035">
        <v>281.10000000000002</v>
      </c>
      <c r="CG110" s="1036"/>
      <c r="CH110" s="1036"/>
      <c r="CI110" s="1036"/>
      <c r="CJ110" s="1036"/>
      <c r="CK110" s="1037" t="s">
        <v>438</v>
      </c>
      <c r="CL110" s="1038"/>
      <c r="CM110" s="1017" t="s">
        <v>439</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129</v>
      </c>
      <c r="DH110" s="1021"/>
      <c r="DI110" s="1021"/>
      <c r="DJ110" s="1021"/>
      <c r="DK110" s="1021"/>
      <c r="DL110" s="1021" t="s">
        <v>407</v>
      </c>
      <c r="DM110" s="1021"/>
      <c r="DN110" s="1021"/>
      <c r="DO110" s="1021"/>
      <c r="DP110" s="1021"/>
      <c r="DQ110" s="1021" t="s">
        <v>129</v>
      </c>
      <c r="DR110" s="1021"/>
      <c r="DS110" s="1021"/>
      <c r="DT110" s="1021"/>
      <c r="DU110" s="1021"/>
      <c r="DV110" s="1022" t="s">
        <v>129</v>
      </c>
      <c r="DW110" s="1022"/>
      <c r="DX110" s="1022"/>
      <c r="DY110" s="1022"/>
      <c r="DZ110" s="1023"/>
    </row>
    <row r="111" spans="1:131" s="247" customFormat="1" ht="26.25" customHeight="1" x14ac:dyDescent="0.15">
      <c r="A111" s="1024" t="s">
        <v>440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129</v>
      </c>
      <c r="AB111" s="1028"/>
      <c r="AC111" s="1028"/>
      <c r="AD111" s="1028"/>
      <c r="AE111" s="1029"/>
      <c r="AF111" s="1030" t="s">
        <v>129</v>
      </c>
      <c r="AG111" s="1028"/>
      <c r="AH111" s="1028"/>
      <c r="AI111" s="1028"/>
      <c r="AJ111" s="1029"/>
      <c r="AK111" s="1030" t="s">
        <v>129</v>
      </c>
      <c r="AL111" s="1028"/>
      <c r="AM111" s="1028"/>
      <c r="AN111" s="1028"/>
      <c r="AO111" s="1029"/>
      <c r="AP111" s="1031" t="s">
        <v>129</v>
      </c>
      <c r="AQ111" s="1032"/>
      <c r="AR111" s="1032"/>
      <c r="AS111" s="1032"/>
      <c r="AT111" s="1033"/>
      <c r="AU111" s="994"/>
      <c r="AV111" s="995"/>
      <c r="AW111" s="995"/>
      <c r="AX111" s="995"/>
      <c r="AY111" s="995"/>
      <c r="AZ111" s="1043" t="s">
        <v>441</v>
      </c>
      <c r="BA111" s="1044"/>
      <c r="BB111" s="1044"/>
      <c r="BC111" s="1044"/>
      <c r="BD111" s="1044"/>
      <c r="BE111" s="1044"/>
      <c r="BF111" s="1044"/>
      <c r="BG111" s="1044"/>
      <c r="BH111" s="1044"/>
      <c r="BI111" s="1044"/>
      <c r="BJ111" s="1044"/>
      <c r="BK111" s="1044"/>
      <c r="BL111" s="1044"/>
      <c r="BM111" s="1044"/>
      <c r="BN111" s="1044"/>
      <c r="BO111" s="1044"/>
      <c r="BP111" s="1045"/>
      <c r="BQ111" s="1013">
        <v>217956</v>
      </c>
      <c r="BR111" s="1014"/>
      <c r="BS111" s="1014"/>
      <c r="BT111" s="1014"/>
      <c r="BU111" s="1014"/>
      <c r="BV111" s="1014">
        <v>215858</v>
      </c>
      <c r="BW111" s="1014"/>
      <c r="BX111" s="1014"/>
      <c r="BY111" s="1014"/>
      <c r="BZ111" s="1014"/>
      <c r="CA111" s="1014">
        <v>214215</v>
      </c>
      <c r="CB111" s="1014"/>
      <c r="CC111" s="1014"/>
      <c r="CD111" s="1014"/>
      <c r="CE111" s="1014"/>
      <c r="CF111" s="1008">
        <v>5.3</v>
      </c>
      <c r="CG111" s="1009"/>
      <c r="CH111" s="1009"/>
      <c r="CI111" s="1009"/>
      <c r="CJ111" s="1009"/>
      <c r="CK111" s="1039"/>
      <c r="CL111" s="1040"/>
      <c r="CM111" s="1010" t="s">
        <v>442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443</v>
      </c>
      <c r="DH111" s="1014"/>
      <c r="DI111" s="1014"/>
      <c r="DJ111" s="1014"/>
      <c r="DK111" s="1014"/>
      <c r="DL111" s="1014" t="s">
        <v>129</v>
      </c>
      <c r="DM111" s="1014"/>
      <c r="DN111" s="1014"/>
      <c r="DO111" s="1014"/>
      <c r="DP111" s="1014"/>
      <c r="DQ111" s="1014" t="s">
        <v>443</v>
      </c>
      <c r="DR111" s="1014"/>
      <c r="DS111" s="1014"/>
      <c r="DT111" s="1014"/>
      <c r="DU111" s="1014"/>
      <c r="DV111" s="1015" t="s">
        <v>443</v>
      </c>
      <c r="DW111" s="1015"/>
      <c r="DX111" s="1015"/>
      <c r="DY111" s="1015"/>
      <c r="DZ111" s="1016"/>
    </row>
    <row r="112" spans="1:131" s="247" customFormat="1" ht="26.25" customHeight="1" x14ac:dyDescent="0.15">
      <c r="A112" s="1046" t="s">
        <v>444</v>
      </c>
      <c r="B112" s="1047"/>
      <c r="C112" s="1044" t="s">
        <v>445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129</v>
      </c>
      <c r="AB112" s="1053"/>
      <c r="AC112" s="1053"/>
      <c r="AD112" s="1053"/>
      <c r="AE112" s="1054"/>
      <c r="AF112" s="1055" t="s">
        <v>407</v>
      </c>
      <c r="AG112" s="1053"/>
      <c r="AH112" s="1053"/>
      <c r="AI112" s="1053"/>
      <c r="AJ112" s="1054"/>
      <c r="AK112" s="1055" t="s">
        <v>129</v>
      </c>
      <c r="AL112" s="1053"/>
      <c r="AM112" s="1053"/>
      <c r="AN112" s="1053"/>
      <c r="AO112" s="1054"/>
      <c r="AP112" s="1056" t="s">
        <v>129</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102265</v>
      </c>
      <c r="BR112" s="1014"/>
      <c r="BS112" s="1014"/>
      <c r="BT112" s="1014"/>
      <c r="BU112" s="1014"/>
      <c r="BV112" s="1014">
        <v>52707</v>
      </c>
      <c r="BW112" s="1014"/>
      <c r="BX112" s="1014"/>
      <c r="BY112" s="1014"/>
      <c r="BZ112" s="1014"/>
      <c r="CA112" s="1014">
        <v>40388</v>
      </c>
      <c r="CB112" s="1014"/>
      <c r="CC112" s="1014"/>
      <c r="CD112" s="1014"/>
      <c r="CE112" s="1014"/>
      <c r="CF112" s="1008">
        <v>1</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129</v>
      </c>
      <c r="DH112" s="1014"/>
      <c r="DI112" s="1014"/>
      <c r="DJ112" s="1014"/>
      <c r="DK112" s="1014"/>
      <c r="DL112" s="1014" t="s">
        <v>129</v>
      </c>
      <c r="DM112" s="1014"/>
      <c r="DN112" s="1014"/>
      <c r="DO112" s="1014"/>
      <c r="DP112" s="1014"/>
      <c r="DQ112" s="1014" t="s">
        <v>129</v>
      </c>
      <c r="DR112" s="1014"/>
      <c r="DS112" s="1014"/>
      <c r="DT112" s="1014"/>
      <c r="DU112" s="1014"/>
      <c r="DV112" s="1015" t="s">
        <v>129</v>
      </c>
      <c r="DW112" s="1015"/>
      <c r="DX112" s="1015"/>
      <c r="DY112" s="1015"/>
      <c r="DZ112" s="1016"/>
    </row>
    <row r="113" spans="1:130" s="247" customFormat="1" ht="26.25" customHeight="1" x14ac:dyDescent="0.15">
      <c r="A113" s="1048"/>
      <c r="B113" s="1049"/>
      <c r="C113" s="1044" t="s">
        <v>448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18347</v>
      </c>
      <c r="AB113" s="1028"/>
      <c r="AC113" s="1028"/>
      <c r="AD113" s="1028"/>
      <c r="AE113" s="1029"/>
      <c r="AF113" s="1030">
        <v>14544</v>
      </c>
      <c r="AG113" s="1028"/>
      <c r="AH113" s="1028"/>
      <c r="AI113" s="1028"/>
      <c r="AJ113" s="1029"/>
      <c r="AK113" s="1030">
        <v>14545</v>
      </c>
      <c r="AL113" s="1028"/>
      <c r="AM113" s="1028"/>
      <c r="AN113" s="1028"/>
      <c r="AO113" s="1029"/>
      <c r="AP113" s="1031">
        <v>0.4</v>
      </c>
      <c r="AQ113" s="1032"/>
      <c r="AR113" s="1032"/>
      <c r="AS113" s="1032"/>
      <c r="AT113" s="1033"/>
      <c r="AU113" s="994"/>
      <c r="AV113" s="995"/>
      <c r="AW113" s="995"/>
      <c r="AX113" s="995"/>
      <c r="AY113" s="995"/>
      <c r="AZ113" s="1043" t="s">
        <v>449</v>
      </c>
      <c r="BA113" s="1044"/>
      <c r="BB113" s="1044"/>
      <c r="BC113" s="1044"/>
      <c r="BD113" s="1044"/>
      <c r="BE113" s="1044"/>
      <c r="BF113" s="1044"/>
      <c r="BG113" s="1044"/>
      <c r="BH113" s="1044"/>
      <c r="BI113" s="1044"/>
      <c r="BJ113" s="1044"/>
      <c r="BK113" s="1044"/>
      <c r="BL113" s="1044"/>
      <c r="BM113" s="1044"/>
      <c r="BN113" s="1044"/>
      <c r="BO113" s="1044"/>
      <c r="BP113" s="1045"/>
      <c r="BQ113" s="1013">
        <v>1765115</v>
      </c>
      <c r="BR113" s="1014"/>
      <c r="BS113" s="1014"/>
      <c r="BT113" s="1014"/>
      <c r="BU113" s="1014"/>
      <c r="BV113" s="1014">
        <v>1605890</v>
      </c>
      <c r="BW113" s="1014"/>
      <c r="BX113" s="1014"/>
      <c r="BY113" s="1014"/>
      <c r="BZ113" s="1014"/>
      <c r="CA113" s="1014">
        <v>1182419</v>
      </c>
      <c r="CB113" s="1014"/>
      <c r="CC113" s="1014"/>
      <c r="CD113" s="1014"/>
      <c r="CE113" s="1014"/>
      <c r="CF113" s="1008">
        <v>29.3</v>
      </c>
      <c r="CG113" s="1009"/>
      <c r="CH113" s="1009"/>
      <c r="CI113" s="1009"/>
      <c r="CJ113" s="1009"/>
      <c r="CK113" s="1039"/>
      <c r="CL113" s="1040"/>
      <c r="CM113" s="1010" t="s">
        <v>450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129</v>
      </c>
      <c r="DH113" s="1053"/>
      <c r="DI113" s="1053"/>
      <c r="DJ113" s="1053"/>
      <c r="DK113" s="1054"/>
      <c r="DL113" s="1055" t="s">
        <v>129</v>
      </c>
      <c r="DM113" s="1053"/>
      <c r="DN113" s="1053"/>
      <c r="DO113" s="1053"/>
      <c r="DP113" s="1054"/>
      <c r="DQ113" s="1055" t="s">
        <v>451</v>
      </c>
      <c r="DR113" s="1053"/>
      <c r="DS113" s="1053"/>
      <c r="DT113" s="1053"/>
      <c r="DU113" s="1054"/>
      <c r="DV113" s="1056" t="s">
        <v>129</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57620</v>
      </c>
      <c r="AB114" s="1053"/>
      <c r="AC114" s="1053"/>
      <c r="AD114" s="1053"/>
      <c r="AE114" s="1054"/>
      <c r="AF114" s="1055">
        <v>121166</v>
      </c>
      <c r="AG114" s="1053"/>
      <c r="AH114" s="1053"/>
      <c r="AI114" s="1053"/>
      <c r="AJ114" s="1054"/>
      <c r="AK114" s="1055">
        <v>113311</v>
      </c>
      <c r="AL114" s="1053"/>
      <c r="AM114" s="1053"/>
      <c r="AN114" s="1053"/>
      <c r="AO114" s="1054"/>
      <c r="AP114" s="1056">
        <v>2.8</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1446839</v>
      </c>
      <c r="BR114" s="1014"/>
      <c r="BS114" s="1014"/>
      <c r="BT114" s="1014"/>
      <c r="BU114" s="1014"/>
      <c r="BV114" s="1014">
        <v>1381005</v>
      </c>
      <c r="BW114" s="1014"/>
      <c r="BX114" s="1014"/>
      <c r="BY114" s="1014"/>
      <c r="BZ114" s="1014"/>
      <c r="CA114" s="1014">
        <v>1279800</v>
      </c>
      <c r="CB114" s="1014"/>
      <c r="CC114" s="1014"/>
      <c r="CD114" s="1014"/>
      <c r="CE114" s="1014"/>
      <c r="CF114" s="1008">
        <v>31.7</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129</v>
      </c>
      <c r="DH114" s="1053"/>
      <c r="DI114" s="1053"/>
      <c r="DJ114" s="1053"/>
      <c r="DK114" s="1054"/>
      <c r="DL114" s="1055" t="s">
        <v>129</v>
      </c>
      <c r="DM114" s="1053"/>
      <c r="DN114" s="1053"/>
      <c r="DO114" s="1053"/>
      <c r="DP114" s="1054"/>
      <c r="DQ114" s="1055" t="s">
        <v>129</v>
      </c>
      <c r="DR114" s="1053"/>
      <c r="DS114" s="1053"/>
      <c r="DT114" s="1053"/>
      <c r="DU114" s="1054"/>
      <c r="DV114" s="1056" t="s">
        <v>129</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4294</v>
      </c>
      <c r="AB115" s="1028"/>
      <c r="AC115" s="1028"/>
      <c r="AD115" s="1028"/>
      <c r="AE115" s="1029"/>
      <c r="AF115" s="1030">
        <v>2792</v>
      </c>
      <c r="AG115" s="1028"/>
      <c r="AH115" s="1028"/>
      <c r="AI115" s="1028"/>
      <c r="AJ115" s="1029"/>
      <c r="AK115" s="1030">
        <v>2292</v>
      </c>
      <c r="AL115" s="1028"/>
      <c r="AM115" s="1028"/>
      <c r="AN115" s="1028"/>
      <c r="AO115" s="1029"/>
      <c r="AP115" s="1031">
        <v>0.1</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t="s">
        <v>129</v>
      </c>
      <c r="BR115" s="1014"/>
      <c r="BS115" s="1014"/>
      <c r="BT115" s="1014"/>
      <c r="BU115" s="1014"/>
      <c r="BV115" s="1014" t="s">
        <v>129</v>
      </c>
      <c r="BW115" s="1014"/>
      <c r="BX115" s="1014"/>
      <c r="BY115" s="1014"/>
      <c r="BZ115" s="1014"/>
      <c r="CA115" s="1014" t="s">
        <v>129</v>
      </c>
      <c r="CB115" s="1014"/>
      <c r="CC115" s="1014"/>
      <c r="CD115" s="1014"/>
      <c r="CE115" s="1014"/>
      <c r="CF115" s="1008" t="s">
        <v>129</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207522</v>
      </c>
      <c r="DH115" s="1053"/>
      <c r="DI115" s="1053"/>
      <c r="DJ115" s="1053"/>
      <c r="DK115" s="1054"/>
      <c r="DL115" s="1055">
        <v>208043</v>
      </c>
      <c r="DM115" s="1053"/>
      <c r="DN115" s="1053"/>
      <c r="DO115" s="1053"/>
      <c r="DP115" s="1054"/>
      <c r="DQ115" s="1055">
        <v>208561</v>
      </c>
      <c r="DR115" s="1053"/>
      <c r="DS115" s="1053"/>
      <c r="DT115" s="1053"/>
      <c r="DU115" s="1054"/>
      <c r="DV115" s="1056">
        <v>5.2</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129</v>
      </c>
      <c r="AB116" s="1053"/>
      <c r="AC116" s="1053"/>
      <c r="AD116" s="1053"/>
      <c r="AE116" s="1054"/>
      <c r="AF116" s="1055" t="s">
        <v>129</v>
      </c>
      <c r="AG116" s="1053"/>
      <c r="AH116" s="1053"/>
      <c r="AI116" s="1053"/>
      <c r="AJ116" s="1054"/>
      <c r="AK116" s="1055" t="s">
        <v>129</v>
      </c>
      <c r="AL116" s="1053"/>
      <c r="AM116" s="1053"/>
      <c r="AN116" s="1053"/>
      <c r="AO116" s="1054"/>
      <c r="AP116" s="1056" t="s">
        <v>407</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129</v>
      </c>
      <c r="BR116" s="1014"/>
      <c r="BS116" s="1014"/>
      <c r="BT116" s="1014"/>
      <c r="BU116" s="1014"/>
      <c r="BV116" s="1014" t="s">
        <v>129</v>
      </c>
      <c r="BW116" s="1014"/>
      <c r="BX116" s="1014"/>
      <c r="BY116" s="1014"/>
      <c r="BZ116" s="1014"/>
      <c r="CA116" s="1014" t="s">
        <v>129</v>
      </c>
      <c r="CB116" s="1014"/>
      <c r="CC116" s="1014"/>
      <c r="CD116" s="1014"/>
      <c r="CE116" s="1014"/>
      <c r="CF116" s="1008" t="s">
        <v>129</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129</v>
      </c>
      <c r="DH116" s="1053"/>
      <c r="DI116" s="1053"/>
      <c r="DJ116" s="1053"/>
      <c r="DK116" s="1054"/>
      <c r="DL116" s="1055" t="s">
        <v>129</v>
      </c>
      <c r="DM116" s="1053"/>
      <c r="DN116" s="1053"/>
      <c r="DO116" s="1053"/>
      <c r="DP116" s="1054"/>
      <c r="DQ116" s="1055" t="s">
        <v>129</v>
      </c>
      <c r="DR116" s="1053"/>
      <c r="DS116" s="1053"/>
      <c r="DT116" s="1053"/>
      <c r="DU116" s="1054"/>
      <c r="DV116" s="1056" t="s">
        <v>129</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917629</v>
      </c>
      <c r="AB117" s="1071"/>
      <c r="AC117" s="1071"/>
      <c r="AD117" s="1071"/>
      <c r="AE117" s="1072"/>
      <c r="AF117" s="1073">
        <v>1042622</v>
      </c>
      <c r="AG117" s="1071"/>
      <c r="AH117" s="1071"/>
      <c r="AI117" s="1071"/>
      <c r="AJ117" s="1072"/>
      <c r="AK117" s="1073">
        <v>1062843</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129</v>
      </c>
      <c r="BR117" s="1014"/>
      <c r="BS117" s="1014"/>
      <c r="BT117" s="1014"/>
      <c r="BU117" s="1014"/>
      <c r="BV117" s="1014" t="s">
        <v>129</v>
      </c>
      <c r="BW117" s="1014"/>
      <c r="BX117" s="1014"/>
      <c r="BY117" s="1014"/>
      <c r="BZ117" s="1014"/>
      <c r="CA117" s="1014" t="s">
        <v>129</v>
      </c>
      <c r="CB117" s="1014"/>
      <c r="CC117" s="1014"/>
      <c r="CD117" s="1014"/>
      <c r="CE117" s="1014"/>
      <c r="CF117" s="1008" t="s">
        <v>129</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129</v>
      </c>
      <c r="DH117" s="1053"/>
      <c r="DI117" s="1053"/>
      <c r="DJ117" s="1053"/>
      <c r="DK117" s="1054"/>
      <c r="DL117" s="1055" t="s">
        <v>129</v>
      </c>
      <c r="DM117" s="1053"/>
      <c r="DN117" s="1053"/>
      <c r="DO117" s="1053"/>
      <c r="DP117" s="1054"/>
      <c r="DQ117" s="1055" t="s">
        <v>129</v>
      </c>
      <c r="DR117" s="1053"/>
      <c r="DS117" s="1053"/>
      <c r="DT117" s="1053"/>
      <c r="DU117" s="1054"/>
      <c r="DV117" s="1056" t="s">
        <v>129</v>
      </c>
      <c r="DW117" s="1057"/>
      <c r="DX117" s="1057"/>
      <c r="DY117" s="1057"/>
      <c r="DZ117" s="1058"/>
    </row>
    <row r="118" spans="1:130" s="247" customFormat="1" ht="26.25" customHeight="1" x14ac:dyDescent="0.15">
      <c r="A118" s="998" t="s">
        <v>435</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433</v>
      </c>
      <c r="AB118" s="979"/>
      <c r="AC118" s="979"/>
      <c r="AD118" s="979"/>
      <c r="AE118" s="980"/>
      <c r="AF118" s="978" t="s">
        <v>308</v>
      </c>
      <c r="AG118" s="979"/>
      <c r="AH118" s="979"/>
      <c r="AI118" s="979"/>
      <c r="AJ118" s="980"/>
      <c r="AK118" s="978" t="s">
        <v>307</v>
      </c>
      <c r="AL118" s="979"/>
      <c r="AM118" s="979"/>
      <c r="AN118" s="979"/>
      <c r="AO118" s="980"/>
      <c r="AP118" s="1065" t="s">
        <v>434</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129</v>
      </c>
      <c r="BR118" s="1092"/>
      <c r="BS118" s="1092"/>
      <c r="BT118" s="1092"/>
      <c r="BU118" s="1092"/>
      <c r="BV118" s="1092" t="s">
        <v>129</v>
      </c>
      <c r="BW118" s="1092"/>
      <c r="BX118" s="1092"/>
      <c r="BY118" s="1092"/>
      <c r="BZ118" s="1092"/>
      <c r="CA118" s="1092" t="s">
        <v>129</v>
      </c>
      <c r="CB118" s="1092"/>
      <c r="CC118" s="1092"/>
      <c r="CD118" s="1092"/>
      <c r="CE118" s="1092"/>
      <c r="CF118" s="1008" t="s">
        <v>129</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129</v>
      </c>
      <c r="DH118" s="1053"/>
      <c r="DI118" s="1053"/>
      <c r="DJ118" s="1053"/>
      <c r="DK118" s="1054"/>
      <c r="DL118" s="1055" t="s">
        <v>466</v>
      </c>
      <c r="DM118" s="1053"/>
      <c r="DN118" s="1053"/>
      <c r="DO118" s="1053"/>
      <c r="DP118" s="1054"/>
      <c r="DQ118" s="1055" t="s">
        <v>129</v>
      </c>
      <c r="DR118" s="1053"/>
      <c r="DS118" s="1053"/>
      <c r="DT118" s="1053"/>
      <c r="DU118" s="1054"/>
      <c r="DV118" s="1056" t="s">
        <v>129</v>
      </c>
      <c r="DW118" s="1057"/>
      <c r="DX118" s="1057"/>
      <c r="DY118" s="1057"/>
      <c r="DZ118" s="1058"/>
    </row>
    <row r="119" spans="1:130" s="247" customFormat="1" ht="26.25" customHeight="1" x14ac:dyDescent="0.15">
      <c r="A119" s="1152" t="s">
        <v>438</v>
      </c>
      <c r="B119" s="1038"/>
      <c r="C119" s="1017" t="s">
        <v>439</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129</v>
      </c>
      <c r="AB119" s="986"/>
      <c r="AC119" s="986"/>
      <c r="AD119" s="986"/>
      <c r="AE119" s="987"/>
      <c r="AF119" s="988" t="s">
        <v>129</v>
      </c>
      <c r="AG119" s="986"/>
      <c r="AH119" s="986"/>
      <c r="AI119" s="986"/>
      <c r="AJ119" s="987"/>
      <c r="AK119" s="988" t="s">
        <v>129</v>
      </c>
      <c r="AL119" s="986"/>
      <c r="AM119" s="986"/>
      <c r="AN119" s="986"/>
      <c r="AO119" s="987"/>
      <c r="AP119" s="989" t="s">
        <v>466</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467</v>
      </c>
      <c r="BP119" s="1100"/>
      <c r="BQ119" s="1091">
        <v>13205319</v>
      </c>
      <c r="BR119" s="1092"/>
      <c r="BS119" s="1092"/>
      <c r="BT119" s="1092"/>
      <c r="BU119" s="1092"/>
      <c r="BV119" s="1092">
        <v>13562195</v>
      </c>
      <c r="BW119" s="1092"/>
      <c r="BX119" s="1092"/>
      <c r="BY119" s="1092"/>
      <c r="BZ119" s="1092"/>
      <c r="CA119" s="1092">
        <v>14051424</v>
      </c>
      <c r="CB119" s="1092"/>
      <c r="CC119" s="1092"/>
      <c r="CD119" s="1092"/>
      <c r="CE119" s="1092"/>
      <c r="CF119" s="1093"/>
      <c r="CG119" s="1094"/>
      <c r="CH119" s="1094"/>
      <c r="CI119" s="1094"/>
      <c r="CJ119" s="1095"/>
      <c r="CK119" s="1041"/>
      <c r="CL119" s="1042"/>
      <c r="CM119" s="1096" t="s">
        <v>468</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10434</v>
      </c>
      <c r="DH119" s="1078"/>
      <c r="DI119" s="1078"/>
      <c r="DJ119" s="1078"/>
      <c r="DK119" s="1079"/>
      <c r="DL119" s="1077">
        <v>7815</v>
      </c>
      <c r="DM119" s="1078"/>
      <c r="DN119" s="1078"/>
      <c r="DO119" s="1078"/>
      <c r="DP119" s="1079"/>
      <c r="DQ119" s="1077">
        <v>5654</v>
      </c>
      <c r="DR119" s="1078"/>
      <c r="DS119" s="1078"/>
      <c r="DT119" s="1078"/>
      <c r="DU119" s="1079"/>
      <c r="DV119" s="1080">
        <v>0.1</v>
      </c>
      <c r="DW119" s="1081"/>
      <c r="DX119" s="1081"/>
      <c r="DY119" s="1081"/>
      <c r="DZ119" s="1082"/>
    </row>
    <row r="120" spans="1:130" s="247" customFormat="1" ht="26.25" customHeight="1" x14ac:dyDescent="0.15">
      <c r="A120" s="1153"/>
      <c r="B120" s="1040"/>
      <c r="C120" s="1010" t="s">
        <v>442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129</v>
      </c>
      <c r="AB120" s="1053"/>
      <c r="AC120" s="1053"/>
      <c r="AD120" s="1053"/>
      <c r="AE120" s="1054"/>
      <c r="AF120" s="1055" t="s">
        <v>469</v>
      </c>
      <c r="AG120" s="1053"/>
      <c r="AH120" s="1053"/>
      <c r="AI120" s="1053"/>
      <c r="AJ120" s="1054"/>
      <c r="AK120" s="1055" t="s">
        <v>129</v>
      </c>
      <c r="AL120" s="1053"/>
      <c r="AM120" s="1053"/>
      <c r="AN120" s="1053"/>
      <c r="AO120" s="1054"/>
      <c r="AP120" s="1056" t="s">
        <v>129</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3611475</v>
      </c>
      <c r="BR120" s="1021"/>
      <c r="BS120" s="1021"/>
      <c r="BT120" s="1021"/>
      <c r="BU120" s="1021"/>
      <c r="BV120" s="1021">
        <v>3585822</v>
      </c>
      <c r="BW120" s="1021"/>
      <c r="BX120" s="1021"/>
      <c r="BY120" s="1021"/>
      <c r="BZ120" s="1021"/>
      <c r="CA120" s="1021">
        <v>3577431</v>
      </c>
      <c r="CB120" s="1021"/>
      <c r="CC120" s="1021"/>
      <c r="CD120" s="1021"/>
      <c r="CE120" s="1021"/>
      <c r="CF120" s="1035">
        <v>88.7</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v>64484</v>
      </c>
      <c r="DH120" s="1021"/>
      <c r="DI120" s="1021"/>
      <c r="DJ120" s="1021"/>
      <c r="DK120" s="1021"/>
      <c r="DL120" s="1021">
        <v>52707</v>
      </c>
      <c r="DM120" s="1021"/>
      <c r="DN120" s="1021"/>
      <c r="DO120" s="1021"/>
      <c r="DP120" s="1021"/>
      <c r="DQ120" s="1021">
        <v>40388</v>
      </c>
      <c r="DR120" s="1021"/>
      <c r="DS120" s="1021"/>
      <c r="DT120" s="1021"/>
      <c r="DU120" s="1021"/>
      <c r="DV120" s="1022">
        <v>1</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466</v>
      </c>
      <c r="AB121" s="1053"/>
      <c r="AC121" s="1053"/>
      <c r="AD121" s="1053"/>
      <c r="AE121" s="1054"/>
      <c r="AF121" s="1055" t="s">
        <v>129</v>
      </c>
      <c r="AG121" s="1053"/>
      <c r="AH121" s="1053"/>
      <c r="AI121" s="1053"/>
      <c r="AJ121" s="1054"/>
      <c r="AK121" s="1055" t="s">
        <v>475</v>
      </c>
      <c r="AL121" s="1053"/>
      <c r="AM121" s="1053"/>
      <c r="AN121" s="1053"/>
      <c r="AO121" s="1054"/>
      <c r="AP121" s="1056" t="s">
        <v>466</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188719</v>
      </c>
      <c r="BR121" s="1014"/>
      <c r="BS121" s="1014"/>
      <c r="BT121" s="1014"/>
      <c r="BU121" s="1014"/>
      <c r="BV121" s="1014">
        <v>331780</v>
      </c>
      <c r="BW121" s="1014"/>
      <c r="BX121" s="1014"/>
      <c r="BY121" s="1014"/>
      <c r="BZ121" s="1014"/>
      <c r="CA121" s="1014">
        <v>561523</v>
      </c>
      <c r="CB121" s="1014"/>
      <c r="CC121" s="1014"/>
      <c r="CD121" s="1014"/>
      <c r="CE121" s="1014"/>
      <c r="CF121" s="1008">
        <v>13.9</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t="s">
        <v>466</v>
      </c>
      <c r="DH121" s="1014"/>
      <c r="DI121" s="1014"/>
      <c r="DJ121" s="1014"/>
      <c r="DK121" s="1014"/>
      <c r="DL121" s="1014" t="s">
        <v>129</v>
      </c>
      <c r="DM121" s="1014"/>
      <c r="DN121" s="1014"/>
      <c r="DO121" s="1014"/>
      <c r="DP121" s="1014"/>
      <c r="DQ121" s="1014" t="s">
        <v>129</v>
      </c>
      <c r="DR121" s="1014"/>
      <c r="DS121" s="1014"/>
      <c r="DT121" s="1014"/>
      <c r="DU121" s="1014"/>
      <c r="DV121" s="1015" t="s">
        <v>129</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129</v>
      </c>
      <c r="AB122" s="1053"/>
      <c r="AC122" s="1053"/>
      <c r="AD122" s="1053"/>
      <c r="AE122" s="1054"/>
      <c r="AF122" s="1055" t="s">
        <v>129</v>
      </c>
      <c r="AG122" s="1053"/>
      <c r="AH122" s="1053"/>
      <c r="AI122" s="1053"/>
      <c r="AJ122" s="1054"/>
      <c r="AK122" s="1055" t="s">
        <v>129</v>
      </c>
      <c r="AL122" s="1053"/>
      <c r="AM122" s="1053"/>
      <c r="AN122" s="1053"/>
      <c r="AO122" s="1054"/>
      <c r="AP122" s="1056" t="s">
        <v>466</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8402940</v>
      </c>
      <c r="BR122" s="1092"/>
      <c r="BS122" s="1092"/>
      <c r="BT122" s="1092"/>
      <c r="BU122" s="1092"/>
      <c r="BV122" s="1092">
        <v>8426570</v>
      </c>
      <c r="BW122" s="1092"/>
      <c r="BX122" s="1092"/>
      <c r="BY122" s="1092"/>
      <c r="BZ122" s="1092"/>
      <c r="CA122" s="1092">
        <v>9353012</v>
      </c>
      <c r="CB122" s="1092"/>
      <c r="CC122" s="1092"/>
      <c r="CD122" s="1092"/>
      <c r="CE122" s="1092"/>
      <c r="CF122" s="1112">
        <v>232</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t="s">
        <v>129</v>
      </c>
      <c r="DH122" s="1014"/>
      <c r="DI122" s="1014"/>
      <c r="DJ122" s="1014"/>
      <c r="DK122" s="1014"/>
      <c r="DL122" s="1014" t="s">
        <v>466</v>
      </c>
      <c r="DM122" s="1014"/>
      <c r="DN122" s="1014"/>
      <c r="DO122" s="1014"/>
      <c r="DP122" s="1014"/>
      <c r="DQ122" s="1014" t="s">
        <v>129</v>
      </c>
      <c r="DR122" s="1014"/>
      <c r="DS122" s="1014"/>
      <c r="DT122" s="1014"/>
      <c r="DU122" s="1014"/>
      <c r="DV122" s="1015" t="s">
        <v>129</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129</v>
      </c>
      <c r="AB123" s="1053"/>
      <c r="AC123" s="1053"/>
      <c r="AD123" s="1053"/>
      <c r="AE123" s="1054"/>
      <c r="AF123" s="1055" t="s">
        <v>129</v>
      </c>
      <c r="AG123" s="1053"/>
      <c r="AH123" s="1053"/>
      <c r="AI123" s="1053"/>
      <c r="AJ123" s="1054"/>
      <c r="AK123" s="1055" t="s">
        <v>466</v>
      </c>
      <c r="AL123" s="1053"/>
      <c r="AM123" s="1053"/>
      <c r="AN123" s="1053"/>
      <c r="AO123" s="1054"/>
      <c r="AP123" s="1056" t="s">
        <v>466</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479</v>
      </c>
      <c r="BP123" s="1100"/>
      <c r="BQ123" s="1159">
        <v>12203134</v>
      </c>
      <c r="BR123" s="1160"/>
      <c r="BS123" s="1160"/>
      <c r="BT123" s="1160"/>
      <c r="BU123" s="1160"/>
      <c r="BV123" s="1160">
        <v>12344172</v>
      </c>
      <c r="BW123" s="1160"/>
      <c r="BX123" s="1160"/>
      <c r="BY123" s="1160"/>
      <c r="BZ123" s="1160"/>
      <c r="CA123" s="1160">
        <v>13491966</v>
      </c>
      <c r="CB123" s="1160"/>
      <c r="CC123" s="1160"/>
      <c r="CD123" s="1160"/>
      <c r="CE123" s="1160"/>
      <c r="CF123" s="1093"/>
      <c r="CG123" s="1094"/>
      <c r="CH123" s="1094"/>
      <c r="CI123" s="1094"/>
      <c r="CJ123" s="1095"/>
      <c r="CK123" s="1104"/>
      <c r="CL123" s="1105"/>
      <c r="CM123" s="1105"/>
      <c r="CN123" s="1105"/>
      <c r="CO123" s="1106"/>
      <c r="CP123" s="1114" t="s">
        <v>408</v>
      </c>
      <c r="CQ123" s="1115"/>
      <c r="CR123" s="1115"/>
      <c r="CS123" s="1115"/>
      <c r="CT123" s="1115"/>
      <c r="CU123" s="1115"/>
      <c r="CV123" s="1115"/>
      <c r="CW123" s="1115"/>
      <c r="CX123" s="1115"/>
      <c r="CY123" s="1115"/>
      <c r="CZ123" s="1115"/>
      <c r="DA123" s="1115"/>
      <c r="DB123" s="1115"/>
      <c r="DC123" s="1115"/>
      <c r="DD123" s="1115"/>
      <c r="DE123" s="1115"/>
      <c r="DF123" s="1116"/>
      <c r="DG123" s="1052" t="s">
        <v>466</v>
      </c>
      <c r="DH123" s="1053"/>
      <c r="DI123" s="1053"/>
      <c r="DJ123" s="1053"/>
      <c r="DK123" s="1054"/>
      <c r="DL123" s="1055" t="s">
        <v>129</v>
      </c>
      <c r="DM123" s="1053"/>
      <c r="DN123" s="1053"/>
      <c r="DO123" s="1053"/>
      <c r="DP123" s="1054"/>
      <c r="DQ123" s="1055" t="s">
        <v>129</v>
      </c>
      <c r="DR123" s="1053"/>
      <c r="DS123" s="1053"/>
      <c r="DT123" s="1053"/>
      <c r="DU123" s="1054"/>
      <c r="DV123" s="1056" t="s">
        <v>466</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129</v>
      </c>
      <c r="AB124" s="1053"/>
      <c r="AC124" s="1053"/>
      <c r="AD124" s="1053"/>
      <c r="AE124" s="1054"/>
      <c r="AF124" s="1055" t="s">
        <v>129</v>
      </c>
      <c r="AG124" s="1053"/>
      <c r="AH124" s="1053"/>
      <c r="AI124" s="1053"/>
      <c r="AJ124" s="1054"/>
      <c r="AK124" s="1055" t="s">
        <v>466</v>
      </c>
      <c r="AL124" s="1053"/>
      <c r="AM124" s="1053"/>
      <c r="AN124" s="1053"/>
      <c r="AO124" s="1054"/>
      <c r="AP124" s="1056" t="s">
        <v>129</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24.9</v>
      </c>
      <c r="BR124" s="1122"/>
      <c r="BS124" s="1122"/>
      <c r="BT124" s="1122"/>
      <c r="BU124" s="1122"/>
      <c r="BV124" s="1122">
        <v>30</v>
      </c>
      <c r="BW124" s="1122"/>
      <c r="BX124" s="1122"/>
      <c r="BY124" s="1122"/>
      <c r="BZ124" s="1122"/>
      <c r="CA124" s="1122">
        <v>13.8</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37781</v>
      </c>
      <c r="DH124" s="1078"/>
      <c r="DI124" s="1078"/>
      <c r="DJ124" s="1078"/>
      <c r="DK124" s="1079"/>
      <c r="DL124" s="1077" t="s">
        <v>129</v>
      </c>
      <c r="DM124" s="1078"/>
      <c r="DN124" s="1078"/>
      <c r="DO124" s="1078"/>
      <c r="DP124" s="1079"/>
      <c r="DQ124" s="1077" t="s">
        <v>466</v>
      </c>
      <c r="DR124" s="1078"/>
      <c r="DS124" s="1078"/>
      <c r="DT124" s="1078"/>
      <c r="DU124" s="1079"/>
      <c r="DV124" s="1080" t="s">
        <v>466</v>
      </c>
      <c r="DW124" s="1081"/>
      <c r="DX124" s="1081"/>
      <c r="DY124" s="1081"/>
      <c r="DZ124" s="1082"/>
    </row>
    <row r="125" spans="1:130" s="247" customFormat="1" ht="26.25" customHeight="1" x14ac:dyDescent="0.15">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469</v>
      </c>
      <c r="AB125" s="1053"/>
      <c r="AC125" s="1053"/>
      <c r="AD125" s="1053"/>
      <c r="AE125" s="1054"/>
      <c r="AF125" s="1055" t="s">
        <v>129</v>
      </c>
      <c r="AG125" s="1053"/>
      <c r="AH125" s="1053"/>
      <c r="AI125" s="1053"/>
      <c r="AJ125" s="1054"/>
      <c r="AK125" s="1055" t="s">
        <v>129</v>
      </c>
      <c r="AL125" s="1053"/>
      <c r="AM125" s="1053"/>
      <c r="AN125" s="1053"/>
      <c r="AO125" s="1054"/>
      <c r="AP125" s="1056" t="s">
        <v>129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129</v>
      </c>
      <c r="DH125" s="1021"/>
      <c r="DI125" s="1021"/>
      <c r="DJ125" s="1021"/>
      <c r="DK125" s="1021"/>
      <c r="DL125" s="1021" t="s">
        <v>129</v>
      </c>
      <c r="DM125" s="1021"/>
      <c r="DN125" s="1021"/>
      <c r="DO125" s="1021"/>
      <c r="DP125" s="1021"/>
      <c r="DQ125" s="1021" t="s">
        <v>484</v>
      </c>
      <c r="DR125" s="1021"/>
      <c r="DS125" s="1021"/>
      <c r="DT125" s="1021"/>
      <c r="DU125" s="1021"/>
      <c r="DV125" s="1022" t="s">
        <v>129</v>
      </c>
      <c r="DW125" s="1022"/>
      <c r="DX125" s="1022"/>
      <c r="DY125" s="1022"/>
      <c r="DZ125" s="1023"/>
    </row>
    <row r="126" spans="1:130" s="247" customFormat="1" ht="26.25" customHeight="1" thickBot="1" x14ac:dyDescent="0.2">
      <c r="A126" s="1153"/>
      <c r="B126" s="1040"/>
      <c r="C126" s="1010" t="s">
        <v>468</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4061</v>
      </c>
      <c r="AB126" s="1053"/>
      <c r="AC126" s="1053"/>
      <c r="AD126" s="1053"/>
      <c r="AE126" s="1054"/>
      <c r="AF126" s="1055">
        <v>2618</v>
      </c>
      <c r="AG126" s="1053"/>
      <c r="AH126" s="1053"/>
      <c r="AI126" s="1053"/>
      <c r="AJ126" s="1054"/>
      <c r="AK126" s="1055">
        <v>2162</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485</v>
      </c>
      <c r="CQ126" s="1044"/>
      <c r="CR126" s="1044"/>
      <c r="CS126" s="1044"/>
      <c r="CT126" s="1044"/>
      <c r="CU126" s="1044"/>
      <c r="CV126" s="1044"/>
      <c r="CW126" s="1044"/>
      <c r="CX126" s="1044"/>
      <c r="CY126" s="1044"/>
      <c r="CZ126" s="1044"/>
      <c r="DA126" s="1044"/>
      <c r="DB126" s="1044"/>
      <c r="DC126" s="1044"/>
      <c r="DD126" s="1044"/>
      <c r="DE126" s="1044"/>
      <c r="DF126" s="1045"/>
      <c r="DG126" s="1013" t="s">
        <v>129</v>
      </c>
      <c r="DH126" s="1014"/>
      <c r="DI126" s="1014"/>
      <c r="DJ126" s="1014"/>
      <c r="DK126" s="1014"/>
      <c r="DL126" s="1014" t="s">
        <v>129</v>
      </c>
      <c r="DM126" s="1014"/>
      <c r="DN126" s="1014"/>
      <c r="DO126" s="1014"/>
      <c r="DP126" s="1014"/>
      <c r="DQ126" s="1014" t="s">
        <v>129</v>
      </c>
      <c r="DR126" s="1014"/>
      <c r="DS126" s="1014"/>
      <c r="DT126" s="1014"/>
      <c r="DU126" s="1014"/>
      <c r="DV126" s="1015" t="s">
        <v>129</v>
      </c>
      <c r="DW126" s="1015"/>
      <c r="DX126" s="1015"/>
      <c r="DY126" s="1015"/>
      <c r="DZ126" s="1016"/>
    </row>
    <row r="127" spans="1:130" s="247" customFormat="1" ht="26.25" customHeight="1" x14ac:dyDescent="0.15">
      <c r="A127" s="1154"/>
      <c r="B127" s="1042"/>
      <c r="C127" s="1096" t="s">
        <v>486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233</v>
      </c>
      <c r="AB127" s="1053"/>
      <c r="AC127" s="1053"/>
      <c r="AD127" s="1053"/>
      <c r="AE127" s="1054"/>
      <c r="AF127" s="1055">
        <v>174</v>
      </c>
      <c r="AG127" s="1053"/>
      <c r="AH127" s="1053"/>
      <c r="AI127" s="1053"/>
      <c r="AJ127" s="1054"/>
      <c r="AK127" s="1055">
        <v>130</v>
      </c>
      <c r="AL127" s="1053"/>
      <c r="AM127" s="1053"/>
      <c r="AN127" s="1053"/>
      <c r="AO127" s="1054"/>
      <c r="AP127" s="1056">
        <v>0</v>
      </c>
      <c r="AQ127" s="1057"/>
      <c r="AR127" s="1057"/>
      <c r="AS127" s="1057"/>
      <c r="AT127" s="1058"/>
      <c r="AU127" s="283"/>
      <c r="AV127" s="283"/>
      <c r="AW127" s="283"/>
      <c r="AX127" s="1126" t="s">
        <v>487</v>
      </c>
      <c r="AY127" s="1127"/>
      <c r="AZ127" s="1127"/>
      <c r="BA127" s="1127"/>
      <c r="BB127" s="1127"/>
      <c r="BC127" s="1127"/>
      <c r="BD127" s="1127"/>
      <c r="BE127" s="1128"/>
      <c r="BF127" s="1129" t="s">
        <v>488</v>
      </c>
      <c r="BG127" s="1127"/>
      <c r="BH127" s="1127"/>
      <c r="BI127" s="1127"/>
      <c r="BJ127" s="1127"/>
      <c r="BK127" s="1127"/>
      <c r="BL127" s="1128"/>
      <c r="BM127" s="1129" t="s">
        <v>489</v>
      </c>
      <c r="BN127" s="1127"/>
      <c r="BO127" s="1127"/>
      <c r="BP127" s="1127"/>
      <c r="BQ127" s="1127"/>
      <c r="BR127" s="1127"/>
      <c r="BS127" s="1128"/>
      <c r="BT127" s="1129" t="s">
        <v>490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491</v>
      </c>
      <c r="CQ127" s="1044"/>
      <c r="CR127" s="1044"/>
      <c r="CS127" s="1044"/>
      <c r="CT127" s="1044"/>
      <c r="CU127" s="1044"/>
      <c r="CV127" s="1044"/>
      <c r="CW127" s="1044"/>
      <c r="CX127" s="1044"/>
      <c r="CY127" s="1044"/>
      <c r="CZ127" s="1044"/>
      <c r="DA127" s="1044"/>
      <c r="DB127" s="1044"/>
      <c r="DC127" s="1044"/>
      <c r="DD127" s="1044"/>
      <c r="DE127" s="1044"/>
      <c r="DF127" s="1045"/>
      <c r="DG127" s="1013" t="s">
        <v>129</v>
      </c>
      <c r="DH127" s="1014"/>
      <c r="DI127" s="1014"/>
      <c r="DJ127" s="1014"/>
      <c r="DK127" s="1014"/>
      <c r="DL127" s="1014" t="s">
        <v>484</v>
      </c>
      <c r="DM127" s="1014"/>
      <c r="DN127" s="1014"/>
      <c r="DO127" s="1014"/>
      <c r="DP127" s="1014"/>
      <c r="DQ127" s="1014" t="s">
        <v>129</v>
      </c>
      <c r="DR127" s="1014"/>
      <c r="DS127" s="1014"/>
      <c r="DT127" s="1014"/>
      <c r="DU127" s="1014"/>
      <c r="DV127" s="1015" t="s">
        <v>129</v>
      </c>
      <c r="DW127" s="1015"/>
      <c r="DX127" s="1015"/>
      <c r="DY127" s="1015"/>
      <c r="DZ127" s="1016"/>
    </row>
    <row r="128" spans="1:130" s="247" customFormat="1" ht="26.25" customHeight="1" thickBot="1" x14ac:dyDescent="0.2">
      <c r="A128" s="1137" t="s">
        <v>492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493</v>
      </c>
      <c r="X128" s="1139"/>
      <c r="Y128" s="1139"/>
      <c r="Z128" s="1140"/>
      <c r="AA128" s="1141">
        <v>15667</v>
      </c>
      <c r="AB128" s="1142"/>
      <c r="AC128" s="1142"/>
      <c r="AD128" s="1142"/>
      <c r="AE128" s="1143"/>
      <c r="AF128" s="1144">
        <v>15864</v>
      </c>
      <c r="AG128" s="1142"/>
      <c r="AH128" s="1142"/>
      <c r="AI128" s="1142"/>
      <c r="AJ128" s="1143"/>
      <c r="AK128" s="1144">
        <v>13782</v>
      </c>
      <c r="AL128" s="1142"/>
      <c r="AM128" s="1142"/>
      <c r="AN128" s="1142"/>
      <c r="AO128" s="1143"/>
      <c r="AP128" s="1145"/>
      <c r="AQ128" s="1146"/>
      <c r="AR128" s="1146"/>
      <c r="AS128" s="1146"/>
      <c r="AT128" s="1147"/>
      <c r="AU128" s="283"/>
      <c r="AV128" s="283"/>
      <c r="AW128" s="283"/>
      <c r="AX128" s="982" t="s">
        <v>494</v>
      </c>
      <c r="AY128" s="983"/>
      <c r="AZ128" s="983"/>
      <c r="BA128" s="983"/>
      <c r="BB128" s="983"/>
      <c r="BC128" s="983"/>
      <c r="BD128" s="983"/>
      <c r="BE128" s="984"/>
      <c r="BF128" s="1148" t="s">
        <v>129</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495</v>
      </c>
      <c r="CQ128" s="1131"/>
      <c r="CR128" s="1131"/>
      <c r="CS128" s="1131"/>
      <c r="CT128" s="1131"/>
      <c r="CU128" s="1131"/>
      <c r="CV128" s="1131"/>
      <c r="CW128" s="1131"/>
      <c r="CX128" s="1131"/>
      <c r="CY128" s="1131"/>
      <c r="CZ128" s="1131"/>
      <c r="DA128" s="1131"/>
      <c r="DB128" s="1131"/>
      <c r="DC128" s="1131"/>
      <c r="DD128" s="1131"/>
      <c r="DE128" s="1131"/>
      <c r="DF128" s="1132"/>
      <c r="DG128" s="1133" t="s">
        <v>484</v>
      </c>
      <c r="DH128" s="1134"/>
      <c r="DI128" s="1134"/>
      <c r="DJ128" s="1134"/>
      <c r="DK128" s="1134"/>
      <c r="DL128" s="1134" t="s">
        <v>466</v>
      </c>
      <c r="DM128" s="1134"/>
      <c r="DN128" s="1134"/>
      <c r="DO128" s="1134"/>
      <c r="DP128" s="1134"/>
      <c r="DQ128" s="1134" t="s">
        <v>475</v>
      </c>
      <c r="DR128" s="1134"/>
      <c r="DS128" s="1134"/>
      <c r="DT128" s="1134"/>
      <c r="DU128" s="1134"/>
      <c r="DV128" s="1135" t="s">
        <v>475</v>
      </c>
      <c r="DW128" s="1135"/>
      <c r="DX128" s="1135"/>
      <c r="DY128" s="1135"/>
      <c r="DZ128" s="1136"/>
    </row>
    <row r="129" spans="1:131" s="247"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496</v>
      </c>
      <c r="X129" s="1168"/>
      <c r="Y129" s="1168"/>
      <c r="Z129" s="1169"/>
      <c r="AA129" s="1052">
        <v>4658384</v>
      </c>
      <c r="AB129" s="1053"/>
      <c r="AC129" s="1053"/>
      <c r="AD129" s="1053"/>
      <c r="AE129" s="1054"/>
      <c r="AF129" s="1055">
        <v>4744149</v>
      </c>
      <c r="AG129" s="1053"/>
      <c r="AH129" s="1053"/>
      <c r="AI129" s="1053"/>
      <c r="AJ129" s="1054"/>
      <c r="AK129" s="1055">
        <v>4750015</v>
      </c>
      <c r="AL129" s="1053"/>
      <c r="AM129" s="1053"/>
      <c r="AN129" s="1053"/>
      <c r="AO129" s="1054"/>
      <c r="AP129" s="1170"/>
      <c r="AQ129" s="1171"/>
      <c r="AR129" s="1171"/>
      <c r="AS129" s="1171"/>
      <c r="AT129" s="1172"/>
      <c r="AU129" s="285"/>
      <c r="AV129" s="285"/>
      <c r="AW129" s="285"/>
      <c r="AX129" s="1161" t="s">
        <v>497</v>
      </c>
      <c r="AY129" s="1044"/>
      <c r="AZ129" s="1044"/>
      <c r="BA129" s="1044"/>
      <c r="BB129" s="1044"/>
      <c r="BC129" s="1044"/>
      <c r="BD129" s="1044"/>
      <c r="BE129" s="1045"/>
      <c r="BF129" s="1162" t="s">
        <v>469</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499</v>
      </c>
      <c r="X130" s="1168"/>
      <c r="Y130" s="1168"/>
      <c r="Z130" s="1169"/>
      <c r="AA130" s="1052">
        <v>635879</v>
      </c>
      <c r="AB130" s="1053"/>
      <c r="AC130" s="1053"/>
      <c r="AD130" s="1053"/>
      <c r="AE130" s="1054"/>
      <c r="AF130" s="1055">
        <v>692488</v>
      </c>
      <c r="AG130" s="1053"/>
      <c r="AH130" s="1053"/>
      <c r="AI130" s="1053"/>
      <c r="AJ130" s="1054"/>
      <c r="AK130" s="1055">
        <v>717814</v>
      </c>
      <c r="AL130" s="1053"/>
      <c r="AM130" s="1053"/>
      <c r="AN130" s="1053"/>
      <c r="AO130" s="1054"/>
      <c r="AP130" s="1170"/>
      <c r="AQ130" s="1171"/>
      <c r="AR130" s="1171"/>
      <c r="AS130" s="1171"/>
      <c r="AT130" s="1172"/>
      <c r="AU130" s="285"/>
      <c r="AV130" s="285"/>
      <c r="AW130" s="285"/>
      <c r="AX130" s="1161" t="s">
        <v>500</v>
      </c>
      <c r="AY130" s="1044"/>
      <c r="AZ130" s="1044"/>
      <c r="BA130" s="1044"/>
      <c r="BB130" s="1044"/>
      <c r="BC130" s="1044"/>
      <c r="BD130" s="1044"/>
      <c r="BE130" s="1045"/>
      <c r="BF130" s="1198">
        <v>7.6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501</v>
      </c>
      <c r="X131" s="1206"/>
      <c r="Y131" s="1206"/>
      <c r="Z131" s="1207"/>
      <c r="AA131" s="1099">
        <v>4022505</v>
      </c>
      <c r="AB131" s="1078"/>
      <c r="AC131" s="1078"/>
      <c r="AD131" s="1078"/>
      <c r="AE131" s="1079"/>
      <c r="AF131" s="1077">
        <v>4051661</v>
      </c>
      <c r="AG131" s="1078"/>
      <c r="AH131" s="1078"/>
      <c r="AI131" s="1078"/>
      <c r="AJ131" s="1079"/>
      <c r="AK131" s="1077">
        <v>4032201</v>
      </c>
      <c r="AL131" s="1078"/>
      <c r="AM131" s="1078"/>
      <c r="AN131" s="1078"/>
      <c r="AO131" s="1079"/>
      <c r="AP131" s="1208"/>
      <c r="AQ131" s="1209"/>
      <c r="AR131" s="1209"/>
      <c r="AS131" s="1209"/>
      <c r="AT131" s="1210"/>
      <c r="AU131" s="285"/>
      <c r="AV131" s="285"/>
      <c r="AW131" s="285"/>
      <c r="AX131" s="1180" t="s">
        <v>502</v>
      </c>
      <c r="AY131" s="1131"/>
      <c r="AZ131" s="1131"/>
      <c r="BA131" s="1131"/>
      <c r="BB131" s="1131"/>
      <c r="BC131" s="1131"/>
      <c r="BD131" s="1131"/>
      <c r="BE131" s="1132"/>
      <c r="BF131" s="1181">
        <v>13.8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6.6148581540000002</v>
      </c>
      <c r="AB132" s="1194"/>
      <c r="AC132" s="1194"/>
      <c r="AD132" s="1194"/>
      <c r="AE132" s="1195"/>
      <c r="AF132" s="1196">
        <v>8.2501966479999993</v>
      </c>
      <c r="AG132" s="1194"/>
      <c r="AH132" s="1194"/>
      <c r="AI132" s="1194"/>
      <c r="AJ132" s="1195"/>
      <c r="AK132" s="1196">
        <v>8.2150418589999994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6.4</v>
      </c>
      <c r="AB133" s="1177"/>
      <c r="AC133" s="1177"/>
      <c r="AD133" s="1177"/>
      <c r="AE133" s="1178"/>
      <c r="AF133" s="1176">
        <v>7.1</v>
      </c>
      <c r="AG133" s="1177"/>
      <c r="AH133" s="1177"/>
      <c r="AI133" s="1177"/>
      <c r="AJ133" s="1178"/>
      <c r="AK133" s="1176">
        <v>7.6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R7M5E+fjet8cNNBCt5S5lTHEplNSfYBCg33LVRaOzMzl/YTnnGyHUcYFiMDCxk5TY6CWUZ4nboZzkQa7FVmG8Q==" saltValue="b/2ulHqFUlXJ6437fBJj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U1HNVsi79eX7d+u81tSflcf1cfZcxiGD0sohncqTIIkemRW/QiM3AxN8ml1cS3qj/seinVdJWHp9JNj/E+CRA==" saltValue="fa3Gym32h+o4UDhEjTkI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BcwgILRw5GC8B6cB4m8KKTGKTsYP8aUsJyJZBcD5Uhp7Ie1u1E67gmzaSuJYXUqKJEWB2wiv8WJrIJPXsuRA==" saltValue="kaBLLGOYiuNbbencjytJ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1088513</v>
      </c>
      <c r="AP9" s="313">
        <v>79222</v>
      </c>
      <c r="AQ9" s="314">
        <v>92300</v>
      </c>
      <c r="AR9" s="315">
        <v>-14.2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238465</v>
      </c>
      <c r="AP10" s="316">
        <v>17356</v>
      </c>
      <c r="AQ10" s="317">
        <v>10627</v>
      </c>
      <c r="AR10" s="318">
        <v>63.3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336482</v>
      </c>
      <c r="AP11" s="316">
        <v>24489</v>
      </c>
      <c r="AQ11" s="317">
        <v>14044</v>
      </c>
      <c r="AR11" s="318">
        <v>74.400000000000006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v>46993</v>
      </c>
      <c r="AP12" s="316">
        <v>3420</v>
      </c>
      <c r="AQ12" s="317">
        <v>859</v>
      </c>
      <c r="AR12" s="318">
        <v>298.10000000000002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519</v>
      </c>
      <c r="AP13" s="316" t="s">
        <v>519</v>
      </c>
      <c r="AQ13" s="317">
        <v>30</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v>60070</v>
      </c>
      <c r="AP14" s="316">
        <v>4372</v>
      </c>
      <c r="AQ14" s="317">
        <v>4161</v>
      </c>
      <c r="AR14" s="318">
        <v>5.0999999999999996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41939</v>
      </c>
      <c r="AP15" s="316">
        <v>3052</v>
      </c>
      <c r="AQ15" s="317">
        <v>2030</v>
      </c>
      <c r="AR15" s="318">
        <v>50.3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-157951</v>
      </c>
      <c r="AP16" s="316">
        <v>-11496</v>
      </c>
      <c r="AQ16" s="317">
        <v>-8642</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1654511</v>
      </c>
      <c r="AP17" s="316">
        <v>120416</v>
      </c>
      <c r="AQ17" s="317">
        <v>115409</v>
      </c>
      <c r="AR17" s="318">
        <v>4.3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9.4600000000000009</v>
      </c>
      <c r="AP21" s="329">
        <v>10.59</v>
      </c>
      <c r="AQ21" s="330">
        <v>-1.1299999999999999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94.2</v>
      </c>
      <c r="AP22" s="334">
        <v>96.7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932695</v>
      </c>
      <c r="AP32" s="343">
        <v>67882</v>
      </c>
      <c r="AQ32" s="344">
        <v>54047</v>
      </c>
      <c r="AR32" s="345">
        <v>25.6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519</v>
      </c>
      <c r="AP34" s="343" t="s">
        <v>519</v>
      </c>
      <c r="AQ34" s="344" t="s">
        <v>519</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14545</v>
      </c>
      <c r="AP35" s="343">
        <v>1059</v>
      </c>
      <c r="AQ35" s="344">
        <v>14654</v>
      </c>
      <c r="AR35" s="345">
        <v>-92.8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v>113311</v>
      </c>
      <c r="AP36" s="343">
        <v>8247</v>
      </c>
      <c r="AQ36" s="344">
        <v>3772</v>
      </c>
      <c r="AR36" s="345">
        <v>118.6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2292</v>
      </c>
      <c r="AP37" s="343">
        <v>167</v>
      </c>
      <c r="AQ37" s="344">
        <v>740</v>
      </c>
      <c r="AR37" s="345">
        <v>-77.400000000000006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519</v>
      </c>
      <c r="AP38" s="346" t="s">
        <v>519</v>
      </c>
      <c r="AQ38" s="347">
        <v>12</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-13782</v>
      </c>
      <c r="AP39" s="343">
        <v>-1003</v>
      </c>
      <c r="AQ39" s="344">
        <v>-2627</v>
      </c>
      <c r="AR39" s="345">
        <v>-61.8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-717814</v>
      </c>
      <c r="AP40" s="343">
        <v>-52243</v>
      </c>
      <c r="AQ40" s="344">
        <v>-48398</v>
      </c>
      <c r="AR40" s="345">
        <v>7.9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299</v>
      </c>
      <c r="AL41" s="1234"/>
      <c r="AM41" s="1234"/>
      <c r="AN41" s="1235"/>
      <c r="AO41" s="343">
        <v>331247</v>
      </c>
      <c r="AP41" s="343">
        <v>24108</v>
      </c>
      <c r="AQ41" s="344">
        <v>22201</v>
      </c>
      <c r="AR41" s="345">
        <v>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902911</v>
      </c>
      <c r="AN51" s="365">
        <v>61331</v>
      </c>
      <c r="AO51" s="366">
        <v>-52.8</v>
      </c>
      <c r="AP51" s="367">
        <v>75972</v>
      </c>
      <c r="AQ51" s="368">
        <v>-10.8</v>
      </c>
      <c r="AR51" s="369">
        <v>-42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333363</v>
      </c>
      <c r="AN52" s="373">
        <v>22644</v>
      </c>
      <c r="AO52" s="374">
        <v>-46</v>
      </c>
      <c r="AP52" s="375">
        <v>40712</v>
      </c>
      <c r="AQ52" s="376">
        <v>4.8</v>
      </c>
      <c r="AR52" s="377">
        <v>-50.8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1057447</v>
      </c>
      <c r="AN53" s="365">
        <v>72907</v>
      </c>
      <c r="AO53" s="366">
        <v>18.899999999999999</v>
      </c>
      <c r="AP53" s="367">
        <v>79466</v>
      </c>
      <c r="AQ53" s="368">
        <v>4.5999999999999996</v>
      </c>
      <c r="AR53" s="369">
        <v>14.3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468831</v>
      </c>
      <c r="AN54" s="373">
        <v>32324</v>
      </c>
      <c r="AO54" s="374">
        <v>42.7</v>
      </c>
      <c r="AP54" s="375">
        <v>44645</v>
      </c>
      <c r="AQ54" s="376">
        <v>9.6999999999999993</v>
      </c>
      <c r="AR54" s="377">
        <v>33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1313292</v>
      </c>
      <c r="AN55" s="365">
        <v>92401</v>
      </c>
      <c r="AO55" s="366">
        <v>26.7</v>
      </c>
      <c r="AP55" s="367">
        <v>90072</v>
      </c>
      <c r="AQ55" s="368">
        <v>13.3</v>
      </c>
      <c r="AR55" s="369">
        <v>13.4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583586</v>
      </c>
      <c r="AN56" s="373">
        <v>41060</v>
      </c>
      <c r="AO56" s="374">
        <v>27</v>
      </c>
      <c r="AP56" s="375">
        <v>46083</v>
      </c>
      <c r="AQ56" s="376">
        <v>3.2</v>
      </c>
      <c r="AR56" s="377">
        <v>23.8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1643706</v>
      </c>
      <c r="AN57" s="365">
        <v>117710</v>
      </c>
      <c r="AO57" s="366">
        <v>27.4</v>
      </c>
      <c r="AP57" s="367">
        <v>88328</v>
      </c>
      <c r="AQ57" s="368">
        <v>-1.9</v>
      </c>
      <c r="AR57" s="369">
        <v>29.3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699369</v>
      </c>
      <c r="AN58" s="373">
        <v>50084</v>
      </c>
      <c r="AO58" s="374">
        <v>22</v>
      </c>
      <c r="AP58" s="375">
        <v>49013</v>
      </c>
      <c r="AQ58" s="376">
        <v>6.4</v>
      </c>
      <c r="AR58" s="377">
        <v>15.6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2394932</v>
      </c>
      <c r="AN59" s="365">
        <v>174304</v>
      </c>
      <c r="AO59" s="366">
        <v>48.1</v>
      </c>
      <c r="AP59" s="367">
        <v>103390</v>
      </c>
      <c r="AQ59" s="368">
        <v>17.100000000000001</v>
      </c>
      <c r="AR59" s="369">
        <v>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1336822</v>
      </c>
      <c r="AN60" s="373">
        <v>97294</v>
      </c>
      <c r="AO60" s="374">
        <v>94.3</v>
      </c>
      <c r="AP60" s="375">
        <v>51269</v>
      </c>
      <c r="AQ60" s="376">
        <v>4.5999999999999996</v>
      </c>
      <c r="AR60" s="377">
        <v>89.7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1462458</v>
      </c>
      <c r="AN61" s="380">
        <v>103731</v>
      </c>
      <c r="AO61" s="381">
        <v>13.7</v>
      </c>
      <c r="AP61" s="382">
        <v>87446</v>
      </c>
      <c r="AQ61" s="383">
        <v>4.5</v>
      </c>
      <c r="AR61" s="369">
        <v>9.1999999999999993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684394</v>
      </c>
      <c r="AN62" s="373">
        <v>48681</v>
      </c>
      <c r="AO62" s="374">
        <v>28</v>
      </c>
      <c r="AP62" s="375">
        <v>46344</v>
      </c>
      <c r="AQ62" s="376">
        <v>5.7</v>
      </c>
      <c r="AR62" s="377">
        <v>22.3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Rd3m70kBdnOGHoCPI4B5DlyyVAFelUptBLCObNe984ihtaz8QEVnIY6abBUTgG05/2vz3qglm/je7YPJWpQ8g==" saltValue="n1AwMaOJCvw5ocyBwQNoj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MkMyZlLwEQVERI6czWhY3Nxsbh/hGD0qF6TkjnPcgjEbIiDoK8E1pV5gvMrmvDgWjdHNhkdtFd3yO2mv5n6tbg==" saltValue="4ATOjoRBeM599OajZKiJ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MOwEYoXI+S/rF1SokPb7MCsh0oHXprCPZbOqy+QFHmLdy0Si8vh6Ybq0YqrqkVfKpu0pyt36iy+mrPs7oXhlVw==" saltValue="vnhIw4u/mAZsNTvHHMLF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47.48</v>
      </c>
      <c r="G47" s="12">
        <v>53.26</v>
      </c>
      <c r="H47" s="12">
        <v>53.85</v>
      </c>
      <c r="I47" s="12">
        <v>49.49</v>
      </c>
      <c r="J47" s="13">
        <v>43.18</v>
      </c>
    </row>
    <row r="48" spans="2:10" ht="57.75" customHeight="1" x14ac:dyDescent="0.15">
      <c r="B48" s="14"/>
      <c r="C48" s="1238" t="s">
        <v>4</v>
      </c>
      <c r="D48" s="1238"/>
      <c r="E48" s="1239"/>
      <c r="F48" s="15">
        <v>10.34</v>
      </c>
      <c r="G48" s="16">
        <v>9.2100000000000009</v>
      </c>
      <c r="H48" s="16">
        <v>10.130000000000001</v>
      </c>
      <c r="I48" s="16">
        <v>10.89</v>
      </c>
      <c r="J48" s="17">
        <v>10.77</v>
      </c>
    </row>
    <row r="49" spans="2:10" ht="57.75" customHeight="1" thickBot="1" x14ac:dyDescent="0.2">
      <c r="B49" s="18"/>
      <c r="C49" s="1240" t="s">
        <v>5</v>
      </c>
      <c r="D49" s="1240"/>
      <c r="E49" s="1241"/>
      <c r="F49" s="19">
        <v>3.4</v>
      </c>
      <c r="G49" s="20" t="s">
        <v>565</v>
      </c>
      <c r="H49" s="20" t="s">
        <v>566</v>
      </c>
      <c r="I49" s="20" t="s">
        <v>567</v>
      </c>
      <c r="J49" s="21" t="s">
        <v>568</v>
      </c>
    </row>
    <row r="50" spans="2:10" ht="13.5" customHeight="1" x14ac:dyDescent="0.15"/>
  </sheetData>
  <sheetProtection algorithmName="SHA-512" hashValue="WIoD7/2afDzfEJmiORgL0+NM6VJySLkJqQnUzdq/WCnVBvEN89MhVBs7I2QjRCDO011GkQa16bp4ShQ88nOTKg==" saltValue="Y3ESiwOxG+eBDDYbZY1Y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2021-03-10T05:07:23Z</cp:lastPrinted>
  <dcterms:created xsi:type="dcterms:W3CDTF">2021-02-05T04:12:15Z</dcterms:created>
  <dcterms:modified xsi:type="dcterms:W3CDTF">2021-11-01T08:02:21Z</dcterms:modified>
  <cp:category/>
</cp:coreProperties>
</file>