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Desktop\"/>
    </mc:Choice>
  </mc:AlternateContent>
  <bookViews>
    <workbookView xWindow="0" yWindow="0" windowWidth="21570" windowHeight="7965"/>
  </bookViews>
  <sheets>
    <sheet name="看護体制Ⅱ" sheetId="7" r:id="rId1"/>
    <sheet name="日常生活継続" sheetId="8" r:id="rId2"/>
    <sheet name="日常生活継続 (2)" sheetId="12" r:id="rId3"/>
  </sheets>
  <definedNames>
    <definedName name="_xlnm.Print_Area" localSheetId="1">日常生活継続!$A$1:$AC$68</definedName>
    <definedName name="_xlnm.Print_Area" localSheetId="2">'日常生活継続 (2)'!$A$1:$Z$54</definedName>
  </definedNames>
  <calcPr calcId="162913"/>
</workbook>
</file>

<file path=xl/calcChain.xml><?xml version="1.0" encoding="utf-8"?>
<calcChain xmlns="http://schemas.openxmlformats.org/spreadsheetml/2006/main">
  <c r="T57" i="8" l="1"/>
  <c r="Z57" i="8" s="1"/>
  <c r="T55" i="8"/>
  <c r="T53" i="8"/>
  <c r="T50" i="8"/>
  <c r="T48" i="8"/>
  <c r="T46" i="8"/>
  <c r="V44" i="8"/>
  <c r="V43" i="8"/>
  <c r="V42" i="8"/>
  <c r="V41" i="8"/>
  <c r="V40" i="8"/>
  <c r="V39" i="8"/>
  <c r="V38" i="8"/>
  <c r="V37" i="8"/>
  <c r="V36" i="8"/>
  <c r="V35" i="8"/>
  <c r="V34" i="8"/>
  <c r="T44" i="8"/>
  <c r="T43" i="8"/>
  <c r="T42" i="8"/>
  <c r="T41" i="8"/>
  <c r="T40" i="8"/>
  <c r="T39" i="8"/>
  <c r="T38" i="8"/>
  <c r="T37" i="8"/>
  <c r="T36" i="8"/>
  <c r="T35" i="8"/>
  <c r="T34" i="8"/>
  <c r="AB22" i="8"/>
  <c r="L48" i="12"/>
  <c r="L43" i="12"/>
  <c r="L38" i="12"/>
  <c r="U36" i="12"/>
  <c r="S36" i="12"/>
  <c r="Q36" i="12"/>
  <c r="Y22" i="12"/>
  <c r="R44" i="8"/>
  <c r="R43" i="8"/>
  <c r="R42" i="8"/>
  <c r="R41" i="8"/>
  <c r="R40" i="8"/>
  <c r="R39" i="8"/>
  <c r="R38" i="8"/>
  <c r="R37" i="8"/>
  <c r="R36" i="8"/>
  <c r="R35" i="8"/>
  <c r="R34" i="8"/>
  <c r="T33" i="8"/>
  <c r="R33" i="8"/>
  <c r="V33" i="8"/>
  <c r="A33" i="8"/>
  <c r="Q33" i="8" s="1"/>
  <c r="A36" i="8"/>
  <c r="Q34" i="8" s="1"/>
  <c r="A39" i="8"/>
  <c r="Q35" i="8" s="1"/>
  <c r="A42" i="8"/>
  <c r="Q36" i="8" s="1"/>
  <c r="A45" i="8"/>
  <c r="Q37" i="8" s="1"/>
  <c r="A48" i="8"/>
  <c r="Q38" i="8" s="1"/>
  <c r="A51" i="8"/>
  <c r="Q39" i="8" s="1"/>
  <c r="A54" i="8"/>
  <c r="Q40" i="8" s="1"/>
  <c r="A57" i="8"/>
  <c r="Q41" i="8" s="1"/>
  <c r="A60" i="8"/>
  <c r="Q42" i="8" s="1"/>
  <c r="A63" i="8"/>
  <c r="Q43" i="8" s="1"/>
  <c r="A66" i="8"/>
  <c r="Q44" i="8" s="1"/>
  <c r="A5" i="8"/>
  <c r="A9" i="8" s="1"/>
  <c r="G5" i="8"/>
  <c r="T5" i="8" s="1"/>
  <c r="L5" i="8"/>
  <c r="A21" i="8" s="1"/>
  <c r="A46" i="12"/>
  <c r="A41" i="12"/>
  <c r="U33" i="12"/>
  <c r="S33" i="12"/>
  <c r="Q33" i="12"/>
  <c r="A36" i="12"/>
  <c r="K31" i="12"/>
  <c r="F31" i="12"/>
  <c r="A31" i="12"/>
  <c r="L24" i="12"/>
  <c r="U8" i="12" s="1"/>
  <c r="A21" i="12"/>
  <c r="L18" i="12"/>
  <c r="S8" i="12" s="1"/>
  <c r="A15" i="12"/>
  <c r="L12" i="12"/>
  <c r="Q8" i="12" s="1"/>
  <c r="A9" i="12"/>
  <c r="U5" i="12"/>
  <c r="S5" i="12"/>
  <c r="Q5" i="12"/>
  <c r="M24" i="8"/>
  <c r="V8" i="8" s="1"/>
  <c r="M12" i="8"/>
  <c r="R8" i="8" s="1"/>
  <c r="M18" i="8"/>
  <c r="T8" i="8"/>
  <c r="A15" i="8"/>
  <c r="L35" i="7"/>
  <c r="L20" i="7"/>
  <c r="L12" i="7"/>
  <c r="V5" i="8"/>
  <c r="Z55" i="8" l="1"/>
  <c r="Z50" i="8"/>
  <c r="Y36" i="12"/>
  <c r="AA8" i="8"/>
  <c r="R5" i="8"/>
  <c r="Z48" i="8"/>
  <c r="Y8" i="12"/>
</calcChain>
</file>

<file path=xl/sharedStrings.xml><?xml version="1.0" encoding="utf-8"?>
<sst xmlns="http://schemas.openxmlformats.org/spreadsheetml/2006/main" count="404" uniqueCount="185">
  <si>
    <t>（ア）÷【Ａ】　＝</t>
  </si>
  <si>
    <t>時間</t>
    <rPh sb="0" eb="2">
      <t>ジカン</t>
    </rPh>
    <phoneticPr fontId="19"/>
  </si>
  <si>
    <t>常勤換算人数</t>
    <rPh sb="0" eb="2">
      <t>ジョウキン</t>
    </rPh>
    <rPh sb="2" eb="4">
      <t>カンサン</t>
    </rPh>
    <rPh sb="4" eb="6">
      <t>ニンズウ</t>
    </rPh>
    <phoneticPr fontId="19"/>
  </si>
  <si>
    <t>３か月の平均常勤換算人数</t>
    <rPh sb="2" eb="3">
      <t>ゲツ</t>
    </rPh>
    <rPh sb="4" eb="6">
      <t>ヘイキン</t>
    </rPh>
    <rPh sb="6" eb="8">
      <t>ジョウキン</t>
    </rPh>
    <rPh sb="8" eb="10">
      <t>カンサン</t>
    </rPh>
    <rPh sb="10" eb="12">
      <t>ニンズウ</t>
    </rPh>
    <phoneticPr fontId="19"/>
  </si>
  <si>
    <t>（３か月の合計）÷３</t>
    <rPh sb="3" eb="4">
      <t>ゲツ</t>
    </rPh>
    <rPh sb="5" eb="7">
      <t>ゴウケイ</t>
    </rPh>
    <phoneticPr fontId="19"/>
  </si>
  <si>
    <t>①</t>
    <phoneticPr fontId="19"/>
  </si>
  <si>
    <t>③</t>
    <phoneticPr fontId="19"/>
  </si>
  <si>
    <t>（常勤換算人数の計算）</t>
    <rPh sb="1" eb="3">
      <t>ジョウキン</t>
    </rPh>
    <rPh sb="3" eb="5">
      <t>カンサン</t>
    </rPh>
    <rPh sb="5" eb="7">
      <t>ニンズウ</t>
    </rPh>
    <rPh sb="8" eb="10">
      <t>ケイサン</t>
    </rPh>
    <phoneticPr fontId="19"/>
  </si>
  <si>
    <t>人（①）</t>
    <rPh sb="0" eb="1">
      <t>ニン</t>
    </rPh>
    <phoneticPr fontId="19"/>
  </si>
  <si>
    <t>人（②）</t>
    <rPh sb="0" eb="1">
      <t>ニン</t>
    </rPh>
    <phoneticPr fontId="19"/>
  </si>
  <si>
    <t>人</t>
    <rPh sb="0" eb="1">
      <t>ニン</t>
    </rPh>
    <phoneticPr fontId="19"/>
  </si>
  <si>
    <t>人（③）</t>
    <rPh sb="0" eb="1">
      <t>ニン</t>
    </rPh>
    <phoneticPr fontId="19"/>
  </si>
  <si>
    <t>人（④）</t>
    <rPh sb="0" eb="1">
      <t>ニン</t>
    </rPh>
    <phoneticPr fontId="19"/>
  </si>
  <si>
    <t>⇒算定できます。</t>
    <rPh sb="1" eb="3">
      <t>サンテイ</t>
    </rPh>
    <phoneticPr fontId="19"/>
  </si>
  <si>
    <t>月＝【A】</t>
    <rPh sb="0" eb="1">
      <t>ガツ</t>
    </rPh>
    <phoneticPr fontId="19"/>
  </si>
  <si>
    <t>月＝【B】</t>
    <rPh sb="0" eb="1">
      <t>ガツ</t>
    </rPh>
    <phoneticPr fontId="19"/>
  </si>
  <si>
    <t>月＝【C】</t>
    <rPh sb="0" eb="1">
      <t>ガツ</t>
    </rPh>
    <phoneticPr fontId="19"/>
  </si>
  <si>
    <t>月</t>
    <rPh sb="0" eb="1">
      <t>ガツ</t>
    </rPh>
    <phoneticPr fontId="19"/>
  </si>
  <si>
    <t>月</t>
    <rPh sb="0" eb="1">
      <t>ガツ</t>
    </rPh>
    <phoneticPr fontId="19"/>
  </si>
  <si>
    <t>3　各月の常勤換算後の人数を転記してください。</t>
    <rPh sb="2" eb="3">
      <t>カク</t>
    </rPh>
    <rPh sb="3" eb="4">
      <t>ツキ</t>
    </rPh>
    <rPh sb="5" eb="7">
      <t>ジョウキン</t>
    </rPh>
    <rPh sb="7" eb="9">
      <t>カンサン</t>
    </rPh>
    <rPh sb="9" eb="10">
      <t>ゴ</t>
    </rPh>
    <rPh sb="11" eb="13">
      <t>ニンズウ</t>
    </rPh>
    <rPh sb="14" eb="16">
      <t>テンキ</t>
    </rPh>
    <phoneticPr fontId="19"/>
  </si>
  <si>
    <t>介護福祉士の総勤務時間数</t>
  </si>
  <si>
    <t>介護福祉士</t>
    <rPh sb="0" eb="2">
      <t>カイゴ</t>
    </rPh>
    <rPh sb="2" eb="4">
      <t>フクシ</t>
    </rPh>
    <rPh sb="4" eb="5">
      <t>シ</t>
    </rPh>
    <phoneticPr fontId="19"/>
  </si>
  <si>
    <t>注意点</t>
    <rPh sb="0" eb="3">
      <t>チュウイテン</t>
    </rPh>
    <phoneticPr fontId="19"/>
  </si>
  <si>
    <t>人【D】</t>
    <rPh sb="0" eb="1">
      <t>ニン</t>
    </rPh>
    <phoneticPr fontId="19"/>
  </si>
  <si>
    <t>⇒</t>
    <phoneticPr fontId="19"/>
  </si>
  <si>
    <t>（ア）</t>
    <phoneticPr fontId="19"/>
  </si>
  <si>
    <t>⇒</t>
    <phoneticPr fontId="19"/>
  </si>
  <si>
    <t>（ウ）</t>
    <phoneticPr fontId="19"/>
  </si>
  <si>
    <t>②</t>
    <phoneticPr fontId="19"/>
  </si>
  <si>
    <t>（イ）</t>
    <phoneticPr fontId="19"/>
  </si>
  <si>
    <t>看護体制加算（Ⅱ）</t>
    <rPh sb="0" eb="2">
      <t>カンゴ</t>
    </rPh>
    <rPh sb="2" eb="4">
      <t>タイセイ</t>
    </rPh>
    <rPh sb="4" eb="6">
      <t>カサン</t>
    </rPh>
    <phoneticPr fontId="19"/>
  </si>
  <si>
    <t>　看護体制加算（Ⅱ）の算定要件の一つである、看護職員の数については、常勤換算方法で、入所者の数が25又はその端数を増すごとに1以上であり、かつ、人員基準上配置する必要がある看護職員の数に1を加えた数以上必要となります。</t>
    <rPh sb="1" eb="3">
      <t>カンゴ</t>
    </rPh>
    <rPh sb="3" eb="5">
      <t>タイセイ</t>
    </rPh>
    <rPh sb="5" eb="7">
      <t>カサン</t>
    </rPh>
    <rPh sb="22" eb="24">
      <t>カンゴ</t>
    </rPh>
    <rPh sb="24" eb="26">
      <t>ショクイン</t>
    </rPh>
    <rPh sb="27" eb="28">
      <t>カズ</t>
    </rPh>
    <rPh sb="34" eb="36">
      <t>ジョウキン</t>
    </rPh>
    <rPh sb="36" eb="38">
      <t>カンサン</t>
    </rPh>
    <rPh sb="38" eb="40">
      <t>ホウホウ</t>
    </rPh>
    <rPh sb="42" eb="45">
      <t>ニュウショシャ</t>
    </rPh>
    <rPh sb="46" eb="47">
      <t>カズ</t>
    </rPh>
    <rPh sb="50" eb="51">
      <t>マタ</t>
    </rPh>
    <rPh sb="54" eb="56">
      <t>ハスウ</t>
    </rPh>
    <rPh sb="57" eb="58">
      <t>マ</t>
    </rPh>
    <rPh sb="63" eb="65">
      <t>イジョウ</t>
    </rPh>
    <rPh sb="72" eb="74">
      <t>ジンイン</t>
    </rPh>
    <rPh sb="74" eb="76">
      <t>キジュン</t>
    </rPh>
    <rPh sb="76" eb="77">
      <t>ジョウ</t>
    </rPh>
    <rPh sb="77" eb="79">
      <t>ハイチ</t>
    </rPh>
    <rPh sb="81" eb="83">
      <t>ヒツヨウ</t>
    </rPh>
    <rPh sb="86" eb="88">
      <t>カンゴ</t>
    </rPh>
    <rPh sb="88" eb="90">
      <t>ショクイン</t>
    </rPh>
    <rPh sb="91" eb="92">
      <t>カズ</t>
    </rPh>
    <rPh sb="95" eb="96">
      <t>クワ</t>
    </rPh>
    <rPh sb="98" eb="99">
      <t>カズ</t>
    </rPh>
    <rPh sb="99" eb="101">
      <t>イジョウ</t>
    </rPh>
    <rPh sb="101" eb="103">
      <t>ヒツヨウ</t>
    </rPh>
    <phoneticPr fontId="19"/>
  </si>
  <si>
    <t>2　当月の、看護職員の総勤務時間数は何時間でしたか？実績数を元に、常勤換算により人数を計算してください。</t>
    <rPh sb="2" eb="3">
      <t>トウ</t>
    </rPh>
    <rPh sb="6" eb="8">
      <t>カンゴ</t>
    </rPh>
    <rPh sb="8" eb="10">
      <t>ショクイン</t>
    </rPh>
    <phoneticPr fontId="19"/>
  </si>
  <si>
    <t>看護職員の総勤務時間数</t>
    <rPh sb="0" eb="2">
      <t>カンゴ</t>
    </rPh>
    <rPh sb="2" eb="4">
      <t>ショクイン</t>
    </rPh>
    <rPh sb="5" eb="6">
      <t>ソウ</t>
    </rPh>
    <rPh sb="6" eb="8">
      <t>キンム</t>
    </rPh>
    <rPh sb="8" eb="11">
      <t>ジカンスウ</t>
    </rPh>
    <phoneticPr fontId="19"/>
  </si>
  <si>
    <t>入所者数</t>
    <rPh sb="0" eb="3">
      <t>ニュウショシャ</t>
    </rPh>
    <rPh sb="3" eb="4">
      <t>スウ</t>
    </rPh>
    <phoneticPr fontId="19"/>
  </si>
  <si>
    <t>人</t>
    <rPh sb="0" eb="1">
      <t>ニン</t>
    </rPh>
    <phoneticPr fontId="19"/>
  </si>
  <si>
    <t>⇒</t>
    <phoneticPr fontId="19"/>
  </si>
  <si>
    <t>（イ）</t>
    <phoneticPr fontId="19"/>
  </si>
  <si>
    <t>（イ）÷25　＝</t>
    <phoneticPr fontId="19"/>
  </si>
  <si>
    <t>3　入所者は何名でしたか？</t>
    <rPh sb="2" eb="5">
      <t>ニュウショシャ</t>
    </rPh>
    <rPh sb="6" eb="7">
      <t>ナン</t>
    </rPh>
    <rPh sb="7" eb="8">
      <t>メイ</t>
    </rPh>
    <phoneticPr fontId="19"/>
  </si>
  <si>
    <t>4　人員基準上（指定介護老人福祉施設基準第2条第1項第3号ロ）配置する必要がある看護職員は何名でしたか？</t>
    <rPh sb="2" eb="4">
      <t>ジンイン</t>
    </rPh>
    <rPh sb="4" eb="6">
      <t>キジュン</t>
    </rPh>
    <rPh sb="6" eb="7">
      <t>ジョウ</t>
    </rPh>
    <rPh sb="8" eb="10">
      <t>シテイ</t>
    </rPh>
    <rPh sb="10" eb="12">
      <t>カイゴ</t>
    </rPh>
    <rPh sb="12" eb="14">
      <t>ロウジン</t>
    </rPh>
    <rPh sb="14" eb="16">
      <t>フクシ</t>
    </rPh>
    <rPh sb="16" eb="18">
      <t>シセツ</t>
    </rPh>
    <rPh sb="18" eb="20">
      <t>キジュン</t>
    </rPh>
    <rPh sb="20" eb="21">
      <t>ダイ</t>
    </rPh>
    <rPh sb="22" eb="23">
      <t>ジョウ</t>
    </rPh>
    <rPh sb="23" eb="24">
      <t>ダイ</t>
    </rPh>
    <rPh sb="25" eb="26">
      <t>コウ</t>
    </rPh>
    <rPh sb="26" eb="27">
      <t>ダイ</t>
    </rPh>
    <rPh sb="28" eb="29">
      <t>ゴウ</t>
    </rPh>
    <rPh sb="31" eb="33">
      <t>ハイチ</t>
    </rPh>
    <rPh sb="35" eb="37">
      <t>ヒツヨウ</t>
    </rPh>
    <rPh sb="40" eb="42">
      <t>カンゴ</t>
    </rPh>
    <rPh sb="42" eb="44">
      <t>ショクイン</t>
    </rPh>
    <rPh sb="45" eb="47">
      <t>ナンメイ</t>
    </rPh>
    <phoneticPr fontId="19"/>
  </si>
  <si>
    <t>配置する必要がある看護職員の数</t>
    <rPh sb="0" eb="2">
      <t>ハイチ</t>
    </rPh>
    <rPh sb="4" eb="6">
      <t>ヒツヨウ</t>
    </rPh>
    <rPh sb="9" eb="11">
      <t>カンゴ</t>
    </rPh>
    <rPh sb="11" eb="13">
      <t>ショクイン</t>
    </rPh>
    <rPh sb="14" eb="15">
      <t>スウ</t>
    </rPh>
    <phoneticPr fontId="19"/>
  </si>
  <si>
    <t>（ウ）</t>
    <phoneticPr fontId="19"/>
  </si>
  <si>
    <t>（加算を算定するために必要な看護職員数の計算）</t>
    <rPh sb="1" eb="3">
      <t>カサン</t>
    </rPh>
    <rPh sb="4" eb="6">
      <t>サンテイ</t>
    </rPh>
    <rPh sb="11" eb="13">
      <t>ヒツヨウ</t>
    </rPh>
    <rPh sb="14" eb="16">
      <t>カンゴ</t>
    </rPh>
    <rPh sb="16" eb="18">
      <t>ショクイン</t>
    </rPh>
    <rPh sb="18" eb="19">
      <t>スウ</t>
    </rPh>
    <rPh sb="20" eb="22">
      <t>ケイサン</t>
    </rPh>
    <phoneticPr fontId="19"/>
  </si>
  <si>
    <t>（ウ）＋１　＝</t>
    <phoneticPr fontId="19"/>
  </si>
  <si>
    <t>30まで</t>
    <phoneticPr fontId="19"/>
  </si>
  <si>
    <t>30人超～50人まで</t>
    <rPh sb="2" eb="3">
      <t>ニン</t>
    </rPh>
    <rPh sb="3" eb="4">
      <t>チョウ</t>
    </rPh>
    <rPh sb="7" eb="8">
      <t>ニン</t>
    </rPh>
    <phoneticPr fontId="19"/>
  </si>
  <si>
    <t>50人超～130人まで</t>
    <rPh sb="2" eb="3">
      <t>ニン</t>
    </rPh>
    <rPh sb="3" eb="4">
      <t>チョウ</t>
    </rPh>
    <rPh sb="8" eb="9">
      <t>ニン</t>
    </rPh>
    <phoneticPr fontId="19"/>
  </si>
  <si>
    <t>看護職員数</t>
    <rPh sb="0" eb="2">
      <t>カンゴ</t>
    </rPh>
    <rPh sb="2" eb="4">
      <t>ショクイン</t>
    </rPh>
    <rPh sb="4" eb="5">
      <t>スウ</t>
    </rPh>
    <phoneticPr fontId="19"/>
  </si>
  <si>
    <t>1以上</t>
    <rPh sb="1" eb="3">
      <t>イジョウ</t>
    </rPh>
    <phoneticPr fontId="19"/>
  </si>
  <si>
    <t>2以上</t>
    <rPh sb="1" eb="3">
      <t>イジョウ</t>
    </rPh>
    <phoneticPr fontId="19"/>
  </si>
  <si>
    <t>3以上</t>
    <rPh sb="1" eb="3">
      <t>イジョウ</t>
    </rPh>
    <phoneticPr fontId="19"/>
  </si>
  <si>
    <t>※人員基準上配置する必要がある看護職員数一覧</t>
    <rPh sb="1" eb="3">
      <t>ジンイン</t>
    </rPh>
    <rPh sb="3" eb="5">
      <t>キジュン</t>
    </rPh>
    <rPh sb="5" eb="6">
      <t>ジョウ</t>
    </rPh>
    <rPh sb="6" eb="8">
      <t>ハイチ</t>
    </rPh>
    <rPh sb="10" eb="12">
      <t>ヒツヨウ</t>
    </rPh>
    <rPh sb="15" eb="17">
      <t>カンゴ</t>
    </rPh>
    <rPh sb="17" eb="19">
      <t>ショクイン</t>
    </rPh>
    <rPh sb="19" eb="20">
      <t>スウ</t>
    </rPh>
    <rPh sb="20" eb="22">
      <t>イチラン</t>
    </rPh>
    <phoneticPr fontId="19"/>
  </si>
  <si>
    <t>5　看護職員の数が常勤換算方法で、入所者の数が25又はその端数を増すごとに1以上であり、かつ、人員基準上配置する必要がある看護職員の数に1を加えた数以上となっているか確認します。</t>
    <rPh sb="2" eb="4">
      <t>カンゴ</t>
    </rPh>
    <rPh sb="4" eb="6">
      <t>ショクイン</t>
    </rPh>
    <rPh sb="7" eb="8">
      <t>カズ</t>
    </rPh>
    <rPh sb="83" eb="85">
      <t>カクニン</t>
    </rPh>
    <phoneticPr fontId="19"/>
  </si>
  <si>
    <t>・指定短期入所生活介護の事業所を併設している場合は、指定短期入所生活介護事業所とは別に、必要な数の看護職員を配置する必要があります。
・特別養護老人ホームの空床を利用して指定短期入所生活介護を行っている場合は、指定介護老人福祉施設の入所者と指定短期入所生活介護の利用者を合算したものを「入所者数」として取り扱い、一体的に加算を行います。
・看護職員の配置要件を満たすほか、自施設、病院、診療所、訪問看護ステーションの看護職員との連携により、24時間の連絡体制を確保している必要があります。</t>
    <rPh sb="1" eb="3">
      <t>シテイ</t>
    </rPh>
    <rPh sb="3" eb="5">
      <t>タンキ</t>
    </rPh>
    <rPh sb="5" eb="7">
      <t>ニュウショ</t>
    </rPh>
    <rPh sb="7" eb="9">
      <t>セイカツ</t>
    </rPh>
    <rPh sb="9" eb="11">
      <t>カイゴ</t>
    </rPh>
    <rPh sb="12" eb="14">
      <t>ジギョウ</t>
    </rPh>
    <rPh sb="14" eb="15">
      <t>ショ</t>
    </rPh>
    <rPh sb="16" eb="18">
      <t>ヘイセツ</t>
    </rPh>
    <rPh sb="22" eb="24">
      <t>バアイ</t>
    </rPh>
    <rPh sb="26" eb="28">
      <t>シテイ</t>
    </rPh>
    <rPh sb="28" eb="30">
      <t>タンキ</t>
    </rPh>
    <rPh sb="30" eb="32">
      <t>ニュウショ</t>
    </rPh>
    <rPh sb="32" eb="34">
      <t>セイカツ</t>
    </rPh>
    <rPh sb="34" eb="36">
      <t>カイゴ</t>
    </rPh>
    <rPh sb="36" eb="39">
      <t>ジギョウショ</t>
    </rPh>
    <rPh sb="41" eb="42">
      <t>ベツ</t>
    </rPh>
    <rPh sb="44" eb="46">
      <t>ヒツヨウ</t>
    </rPh>
    <rPh sb="47" eb="48">
      <t>カズ</t>
    </rPh>
    <rPh sb="49" eb="51">
      <t>カンゴ</t>
    </rPh>
    <rPh sb="51" eb="53">
      <t>ショクイン</t>
    </rPh>
    <rPh sb="54" eb="56">
      <t>ハイチ</t>
    </rPh>
    <rPh sb="58" eb="60">
      <t>ヒツヨウ</t>
    </rPh>
    <rPh sb="69" eb="71">
      <t>トクベツ</t>
    </rPh>
    <rPh sb="71" eb="73">
      <t>ヨウゴ</t>
    </rPh>
    <rPh sb="73" eb="75">
      <t>ロウジン</t>
    </rPh>
    <rPh sb="172" eb="174">
      <t>カンゴ</t>
    </rPh>
    <rPh sb="174" eb="176">
      <t>ショクイン</t>
    </rPh>
    <rPh sb="177" eb="179">
      <t>ハイチ</t>
    </rPh>
    <rPh sb="179" eb="181">
      <t>ヨウケン</t>
    </rPh>
    <rPh sb="182" eb="183">
      <t>ミ</t>
    </rPh>
    <rPh sb="188" eb="189">
      <t>ジ</t>
    </rPh>
    <rPh sb="189" eb="191">
      <t>シセツ</t>
    </rPh>
    <rPh sb="192" eb="194">
      <t>ビョウイン</t>
    </rPh>
    <rPh sb="195" eb="197">
      <t>シンリョウ</t>
    </rPh>
    <rPh sb="197" eb="198">
      <t>ショ</t>
    </rPh>
    <rPh sb="199" eb="201">
      <t>ホウモン</t>
    </rPh>
    <rPh sb="201" eb="203">
      <t>カンゴ</t>
    </rPh>
    <rPh sb="210" eb="212">
      <t>カンゴ</t>
    </rPh>
    <rPh sb="212" eb="214">
      <t>ショクイン</t>
    </rPh>
    <rPh sb="216" eb="218">
      <t>レンケイ</t>
    </rPh>
    <rPh sb="224" eb="226">
      <t>ジカン</t>
    </rPh>
    <rPh sb="227" eb="229">
      <t>レンラク</t>
    </rPh>
    <rPh sb="229" eb="231">
      <t>タイセイ</t>
    </rPh>
    <rPh sb="232" eb="234">
      <t>カクホ</t>
    </rPh>
    <rPh sb="238" eb="240">
      <t>ヒツヨウ</t>
    </rPh>
    <phoneticPr fontId="19"/>
  </si>
  <si>
    <t>⇒</t>
    <phoneticPr fontId="19"/>
  </si>
  <si>
    <t>⇒</t>
    <phoneticPr fontId="19"/>
  </si>
  <si>
    <t>2　各月の、介護福祉士の総勤務時間数の実績は何時間でしたか？実績数を元に、常勤換算により人数を計算してください。</t>
    <phoneticPr fontId="19"/>
  </si>
  <si>
    <t>（イ）</t>
    <phoneticPr fontId="19"/>
  </si>
  <si>
    <t>（ウ）</t>
    <phoneticPr fontId="19"/>
  </si>
  <si>
    <t>（ア）÷【Ａ】　＝</t>
    <phoneticPr fontId="19"/>
  </si>
  <si>
    <t>（イ）÷【B】　＝</t>
    <phoneticPr fontId="19"/>
  </si>
  <si>
    <t>（ウ）÷【C】　＝</t>
    <phoneticPr fontId="19"/>
  </si>
  <si>
    <t>①</t>
    <phoneticPr fontId="19"/>
  </si>
  <si>
    <t>②</t>
    <phoneticPr fontId="19"/>
  </si>
  <si>
    <t>③</t>
    <phoneticPr fontId="19"/>
  </si>
  <si>
    <t>（①＋②＋③）÷3＝</t>
    <phoneticPr fontId="19"/>
  </si>
  <si>
    <t>介護福祉士の総数</t>
    <rPh sb="0" eb="2">
      <t>カイゴ</t>
    </rPh>
    <rPh sb="2" eb="4">
      <t>フクシ</t>
    </rPh>
    <rPh sb="4" eb="5">
      <t>シ</t>
    </rPh>
    <phoneticPr fontId="19"/>
  </si>
  <si>
    <t>要介護度４・５の利用者の数</t>
    <rPh sb="0" eb="3">
      <t>ヨウカイゴ</t>
    </rPh>
    <rPh sb="3" eb="4">
      <t>ド</t>
    </rPh>
    <rPh sb="8" eb="11">
      <t>リヨウシャ</t>
    </rPh>
    <rPh sb="12" eb="13">
      <t>カズ</t>
    </rPh>
    <phoneticPr fontId="19"/>
  </si>
  <si>
    <t>日常生活自立度のランクがⅢ・Ⅳ・Ｍの利用者の数</t>
    <rPh sb="0" eb="2">
      <t>ニチジョウ</t>
    </rPh>
    <rPh sb="2" eb="4">
      <t>セイカツ</t>
    </rPh>
    <rPh sb="4" eb="7">
      <t>ジリツド</t>
    </rPh>
    <rPh sb="18" eb="21">
      <t>リヨウシャ</t>
    </rPh>
    <rPh sb="22" eb="23">
      <t>カズ</t>
    </rPh>
    <phoneticPr fontId="19"/>
  </si>
  <si>
    <t>５　各月の末日時点の入所者数は何名ですか？</t>
    <rPh sb="2" eb="3">
      <t>カク</t>
    </rPh>
    <rPh sb="3" eb="4">
      <t>ツキ</t>
    </rPh>
    <rPh sb="5" eb="7">
      <t>マツジツ</t>
    </rPh>
    <rPh sb="7" eb="9">
      <t>ジテン</t>
    </rPh>
    <rPh sb="10" eb="13">
      <t>ニュウショシャ</t>
    </rPh>
    <rPh sb="13" eb="14">
      <t>スウ</t>
    </rPh>
    <rPh sb="15" eb="17">
      <t>ナンメイ</t>
    </rPh>
    <phoneticPr fontId="19"/>
  </si>
  <si>
    <t>月＝【Ｅ】</t>
    <rPh sb="0" eb="1">
      <t>ガツ</t>
    </rPh>
    <phoneticPr fontId="19"/>
  </si>
  <si>
    <t>月＝【Ｆ】</t>
    <rPh sb="0" eb="1">
      <t>ガツ</t>
    </rPh>
    <phoneticPr fontId="19"/>
  </si>
  <si>
    <t>月＝【Ｇ】</t>
    <rPh sb="0" eb="1">
      <t>ガツ</t>
    </rPh>
    <phoneticPr fontId="19"/>
  </si>
  <si>
    <t>名</t>
    <rPh sb="0" eb="1">
      <t>メイ</t>
    </rPh>
    <phoneticPr fontId="19"/>
  </si>
  <si>
    <t>（カ）÷【Ｅ】　＝</t>
    <phoneticPr fontId="19"/>
  </si>
  <si>
    <t>７　各月の割合を転記してください。</t>
    <rPh sb="2" eb="4">
      <t>カクツキ</t>
    </rPh>
    <rPh sb="5" eb="7">
      <t>ワリアイ</t>
    </rPh>
    <rPh sb="8" eb="10">
      <t>テンキ</t>
    </rPh>
    <phoneticPr fontId="19"/>
  </si>
  <si>
    <t>要介護度４・５の利用者の割合</t>
    <rPh sb="0" eb="3">
      <t>ヨウカイゴ</t>
    </rPh>
    <rPh sb="3" eb="4">
      <t>ド</t>
    </rPh>
    <rPh sb="8" eb="10">
      <t>リヨウ</t>
    </rPh>
    <rPh sb="10" eb="11">
      <t>モノ</t>
    </rPh>
    <rPh sb="12" eb="14">
      <t>ワリアイ</t>
    </rPh>
    <phoneticPr fontId="19"/>
  </si>
  <si>
    <t>・介護福祉士については、各月の前月の末日時点で資格を取得している必要があります。
・当該加算を算定する場合は、サービス提供体制強化加算は算定できません。</t>
    <rPh sb="1" eb="3">
      <t>カイゴ</t>
    </rPh>
    <rPh sb="3" eb="5">
      <t>フクシ</t>
    </rPh>
    <rPh sb="5" eb="6">
      <t>シ</t>
    </rPh>
    <rPh sb="12" eb="14">
      <t>カクツキ</t>
    </rPh>
    <rPh sb="15" eb="17">
      <t>ゼンゲツ</t>
    </rPh>
    <rPh sb="18" eb="20">
      <t>マツジツ</t>
    </rPh>
    <rPh sb="20" eb="22">
      <t>ジテン</t>
    </rPh>
    <rPh sb="23" eb="25">
      <t>シカク</t>
    </rPh>
    <rPh sb="26" eb="28">
      <t>シュトク</t>
    </rPh>
    <rPh sb="32" eb="34">
      <t>ヒツヨウ</t>
    </rPh>
    <rPh sb="43" eb="45">
      <t>トウガイ</t>
    </rPh>
    <rPh sb="45" eb="47">
      <t>カサン</t>
    </rPh>
    <rPh sb="48" eb="50">
      <t>サンテイ</t>
    </rPh>
    <rPh sb="52" eb="54">
      <t>バアイ</t>
    </rPh>
    <rPh sb="60" eb="62">
      <t>テイキョウ</t>
    </rPh>
    <rPh sb="62" eb="64">
      <t>タイセイ</t>
    </rPh>
    <rPh sb="64" eb="66">
      <t>キョウカ</t>
    </rPh>
    <rPh sb="66" eb="68">
      <t>カサン</t>
    </rPh>
    <rPh sb="69" eb="71">
      <t>サンテイ</t>
    </rPh>
    <phoneticPr fontId="19"/>
  </si>
  <si>
    <t>前年度の日数は何日でしたか？</t>
    <rPh sb="0" eb="3">
      <t>ゼンネンド</t>
    </rPh>
    <rPh sb="4" eb="6">
      <t>ニッスウ</t>
    </rPh>
    <rPh sb="7" eb="9">
      <t>ナンニチ</t>
    </rPh>
    <phoneticPr fontId="19"/>
  </si>
  <si>
    <t>日</t>
    <rPh sb="0" eb="1">
      <t>ニチ</t>
    </rPh>
    <phoneticPr fontId="19"/>
  </si>
  <si>
    <t>（前年度の入所者数の計算）</t>
    <rPh sb="1" eb="4">
      <t>ゼンネンド</t>
    </rPh>
    <rPh sb="5" eb="8">
      <t>ニュウショシャ</t>
    </rPh>
    <rPh sb="8" eb="9">
      <t>スウ</t>
    </rPh>
    <rPh sb="10" eb="12">
      <t>ケイサン</t>
    </rPh>
    <phoneticPr fontId="19"/>
  </si>
  <si>
    <t>（エ）÷（オ）　＝</t>
    <phoneticPr fontId="19"/>
  </si>
  <si>
    <t>4　前年度の入所者は何名でしたか？</t>
    <rPh sb="2" eb="3">
      <t>ゼン</t>
    </rPh>
    <rPh sb="3" eb="5">
      <t>ネンド</t>
    </rPh>
    <rPh sb="6" eb="9">
      <t>ニュウショシャ</t>
    </rPh>
    <rPh sb="10" eb="11">
      <t>ナン</t>
    </rPh>
    <rPh sb="11" eb="12">
      <t>メイ</t>
    </rPh>
    <phoneticPr fontId="19"/>
  </si>
  <si>
    <t>※常勤換算人数の計算は小数点第２位以下を切り捨てます。</t>
    <rPh sb="1" eb="3">
      <t>ジョウキン</t>
    </rPh>
    <rPh sb="3" eb="5">
      <t>カンサン</t>
    </rPh>
    <rPh sb="5" eb="7">
      <t>ニンズウ</t>
    </rPh>
    <rPh sb="8" eb="10">
      <t>ケイサン</t>
    </rPh>
    <rPh sb="11" eb="14">
      <t>ショウスウテン</t>
    </rPh>
    <rPh sb="14" eb="15">
      <t>ダイ</t>
    </rPh>
    <rPh sb="16" eb="17">
      <t>イ</t>
    </rPh>
    <rPh sb="17" eb="19">
      <t>イカ</t>
    </rPh>
    <rPh sb="20" eb="21">
      <t>キ</t>
    </rPh>
    <rPh sb="22" eb="23">
      <t>ス</t>
    </rPh>
    <phoneticPr fontId="19"/>
  </si>
  <si>
    <t>※常勤換算人数の計算は小数点第２位以下を切り捨てます。</t>
    <phoneticPr fontId="19"/>
  </si>
  <si>
    <t>※小数点第1位以下を切り上げます。</t>
    <rPh sb="1" eb="4">
      <t>ショウスウテン</t>
    </rPh>
    <rPh sb="4" eb="5">
      <t>ダイ</t>
    </rPh>
    <rPh sb="6" eb="7">
      <t>イ</t>
    </rPh>
    <rPh sb="7" eb="9">
      <t>イカ</t>
    </rPh>
    <rPh sb="10" eb="11">
      <t>キ</t>
    </rPh>
    <rPh sb="12" eb="13">
      <t>ア</t>
    </rPh>
    <phoneticPr fontId="19"/>
  </si>
  <si>
    <t>※割合の計算は小数点第２位以下を切り捨てます。</t>
    <rPh sb="1" eb="3">
      <t>ワリアイ</t>
    </rPh>
    <rPh sb="4" eb="6">
      <t>ケイサン</t>
    </rPh>
    <phoneticPr fontId="19"/>
  </si>
  <si>
    <t>※【D】は小数点第２位以下を切り捨てます。</t>
    <rPh sb="5" eb="8">
      <t>ショウスウテン</t>
    </rPh>
    <rPh sb="8" eb="9">
      <t>ダイ</t>
    </rPh>
    <rPh sb="10" eb="11">
      <t>イ</t>
    </rPh>
    <rPh sb="11" eb="13">
      <t>イカ</t>
    </rPh>
    <rPh sb="14" eb="15">
      <t>キ</t>
    </rPh>
    <rPh sb="16" eb="17">
      <t>ス</t>
    </rPh>
    <phoneticPr fontId="19"/>
  </si>
  <si>
    <t>※就業規則の範囲内で勤務した時間数の最大値を記入して下さい。</t>
    <rPh sb="1" eb="3">
      <t>シュウギョウ</t>
    </rPh>
    <rPh sb="3" eb="5">
      <t>キソク</t>
    </rPh>
    <rPh sb="6" eb="9">
      <t>ハンイナイ</t>
    </rPh>
    <rPh sb="10" eb="12">
      <t>キンム</t>
    </rPh>
    <rPh sb="14" eb="16">
      <t>ジカン</t>
    </rPh>
    <rPh sb="16" eb="17">
      <t>スウ</t>
    </rPh>
    <rPh sb="18" eb="20">
      <t>サイダイ</t>
    </rPh>
    <rPh sb="20" eb="21">
      <t>チ</t>
    </rPh>
    <rPh sb="22" eb="24">
      <t>キニュウ</t>
    </rPh>
    <rPh sb="26" eb="27">
      <t>クダ</t>
    </rPh>
    <phoneticPr fontId="19"/>
  </si>
  <si>
    <t>３か月の平均割合</t>
    <rPh sb="2" eb="3">
      <t>ゲツ</t>
    </rPh>
    <rPh sb="4" eb="6">
      <t>ヘイキン</t>
    </rPh>
    <rPh sb="6" eb="8">
      <t>ワリアイ</t>
    </rPh>
    <phoneticPr fontId="19"/>
  </si>
  <si>
    <t>①≧②かつ①≧③となる場合</t>
    <rPh sb="11" eb="13">
      <t>バアイ</t>
    </rPh>
    <phoneticPr fontId="19"/>
  </si>
  <si>
    <t>たん吸引等（＊）を必要とする者の数</t>
    <rPh sb="2" eb="4">
      <t>キュウイン</t>
    </rPh>
    <rPh sb="4" eb="5">
      <t>トウ</t>
    </rPh>
    <rPh sb="9" eb="11">
      <t>ヒツヨウ</t>
    </rPh>
    <rPh sb="14" eb="15">
      <t>モノ</t>
    </rPh>
    <rPh sb="16" eb="17">
      <t>カズ</t>
    </rPh>
    <phoneticPr fontId="19"/>
  </si>
  <si>
    <t>たん吸引等（＊）を必要とする者の割合</t>
    <rPh sb="2" eb="4">
      <t>キュウイン</t>
    </rPh>
    <rPh sb="4" eb="5">
      <t>トウ</t>
    </rPh>
    <rPh sb="9" eb="11">
      <t>ヒツヨウ</t>
    </rPh>
    <rPh sb="14" eb="15">
      <t>モノ</t>
    </rPh>
    <rPh sb="16" eb="18">
      <t>ワリアイ</t>
    </rPh>
    <phoneticPr fontId="19"/>
  </si>
  <si>
    <t>%（⑦）</t>
    <phoneticPr fontId="19"/>
  </si>
  <si>
    <t>%（⑩）</t>
    <phoneticPr fontId="19"/>
  </si>
  <si>
    <t>%（⑬）</t>
    <phoneticPr fontId="19"/>
  </si>
  <si>
    <t>たん吸引等（＊）を必要とする者の割合</t>
    <rPh sb="2" eb="3">
      <t>キュウ</t>
    </rPh>
    <rPh sb="3" eb="4">
      <t>イン</t>
    </rPh>
    <rPh sb="4" eb="5">
      <t>トウ</t>
    </rPh>
    <rPh sb="9" eb="11">
      <t>ヒツヨウ</t>
    </rPh>
    <rPh sb="14" eb="15">
      <t>モノ</t>
    </rPh>
    <rPh sb="16" eb="18">
      <t>ワリアイ</t>
    </rPh>
    <phoneticPr fontId="19"/>
  </si>
  <si>
    <t>⑦</t>
    <phoneticPr fontId="19"/>
  </si>
  <si>
    <t>⑨</t>
    <phoneticPr fontId="19"/>
  </si>
  <si>
    <t>⑩</t>
    <phoneticPr fontId="19"/>
  </si>
  <si>
    <t>⑬</t>
    <phoneticPr fontId="19"/>
  </si>
  <si>
    <t>日常生活自立度Ⅲ・Ⅳ・Ｍの利用者の割合</t>
    <rPh sb="0" eb="2">
      <t>ニチジョウ</t>
    </rPh>
    <rPh sb="2" eb="4">
      <t>セイカツ</t>
    </rPh>
    <rPh sb="4" eb="7">
      <t>ジリツド</t>
    </rPh>
    <rPh sb="13" eb="16">
      <t>リヨウシャ</t>
    </rPh>
    <rPh sb="17" eb="19">
      <t>ワリアイ</t>
    </rPh>
    <phoneticPr fontId="19"/>
  </si>
  <si>
    <t>%【H】</t>
    <phoneticPr fontId="19"/>
  </si>
  <si>
    <t>注意点</t>
    <rPh sb="0" eb="2">
      <t>チュウイ</t>
    </rPh>
    <rPh sb="2" eb="3">
      <t>テン</t>
    </rPh>
    <phoneticPr fontId="19"/>
  </si>
  <si>
    <t>（⑦＋⑩＋⑬）÷3＝</t>
    <phoneticPr fontId="19"/>
  </si>
  <si>
    <t>６　たん吸引等（＊）を必要とする者の数は何人でしたか？各月の末日時点の数を記載してください。</t>
    <rPh sb="4" eb="5">
      <t>キュウ</t>
    </rPh>
    <rPh sb="5" eb="6">
      <t>イン</t>
    </rPh>
    <rPh sb="6" eb="7">
      <t>トウ</t>
    </rPh>
    <rPh sb="11" eb="13">
      <t>ヒツヨウ</t>
    </rPh>
    <rPh sb="16" eb="17">
      <t>モノ</t>
    </rPh>
    <rPh sb="18" eb="19">
      <t>カズ</t>
    </rPh>
    <rPh sb="20" eb="22">
      <t>ナンニン</t>
    </rPh>
    <rPh sb="27" eb="29">
      <t>カクツキ</t>
    </rPh>
    <rPh sb="30" eb="32">
      <t>マツジツ</t>
    </rPh>
    <rPh sb="32" eb="34">
      <t>ジテン</t>
    </rPh>
    <rPh sb="35" eb="36">
      <t>カズ</t>
    </rPh>
    <rPh sb="37" eb="39">
      <t>キサイ</t>
    </rPh>
    <phoneticPr fontId="19"/>
  </si>
  <si>
    <t>（カ）</t>
    <phoneticPr fontId="19"/>
  </si>
  <si>
    <t>（キ）</t>
    <phoneticPr fontId="19"/>
  </si>
  <si>
    <t>（キ）÷【Ｆ】　＝</t>
    <phoneticPr fontId="19"/>
  </si>
  <si>
    <t>（ク）</t>
    <phoneticPr fontId="19"/>
  </si>
  <si>
    <t>（ク）÷【Ｇ】　＝</t>
    <phoneticPr fontId="19"/>
  </si>
  <si>
    <t>介護福祉士の数
【D】÷④≧１/6
たん吸引等＊（口腔内の喀痰吸引、鼻腔内の喀痰吸引、
気管カニューレ内部の喀痰吸引、胃ろう又は腸ろうによる
経管栄養、経鼻経管栄養）を必要とする者の割合
【J】≧15％</t>
    <rPh sb="0" eb="2">
      <t>カイゴ</t>
    </rPh>
    <rPh sb="2" eb="5">
      <t>フクシシ</t>
    </rPh>
    <rPh sb="6" eb="7">
      <t>カズ</t>
    </rPh>
    <rPh sb="21" eb="23">
      <t>キュウイン</t>
    </rPh>
    <rPh sb="23" eb="24">
      <t>トウ</t>
    </rPh>
    <rPh sb="26" eb="28">
      <t>コウクウ</t>
    </rPh>
    <rPh sb="28" eb="29">
      <t>ナイ</t>
    </rPh>
    <rPh sb="30" eb="32">
      <t>カクタン</t>
    </rPh>
    <rPh sb="32" eb="34">
      <t>キュウイン</t>
    </rPh>
    <rPh sb="35" eb="36">
      <t>ハナ</t>
    </rPh>
    <phoneticPr fontId="19"/>
  </si>
  <si>
    <t>日常生活継続支援加算の算定要件である介護福祉士の員数については、届出日の属する月の前3月間の平均を常勤換算方法を用いて算出し、その後直近3か月間の割合についても維持されている必要があります。また、算定日の属する月の前6か月間又は前12か月間における新規入所者の総数における要介護度４・５の利用者の割合、若しくは日常生活自立度のランクがⅢ、Ⅳ、Ｍの利用者の割合については、届出を行った月以降毎月維持されている必要があり、記録として残しておく必要があります。</t>
    <rPh sb="0" eb="2">
      <t>ニチジョウ</t>
    </rPh>
    <rPh sb="2" eb="4">
      <t>セイカツ</t>
    </rPh>
    <rPh sb="4" eb="6">
      <t>ケイゾク</t>
    </rPh>
    <rPh sb="6" eb="8">
      <t>シエン</t>
    </rPh>
    <rPh sb="8" eb="10">
      <t>カサン</t>
    </rPh>
    <rPh sb="11" eb="13">
      <t>サンテイ</t>
    </rPh>
    <rPh sb="13" eb="15">
      <t>ヨウケン</t>
    </rPh>
    <rPh sb="65" eb="66">
      <t>ゴ</t>
    </rPh>
    <rPh sb="98" eb="100">
      <t>サンテイ</t>
    </rPh>
    <rPh sb="100" eb="101">
      <t>ビ</t>
    </rPh>
    <rPh sb="102" eb="103">
      <t>ゾク</t>
    </rPh>
    <rPh sb="105" eb="106">
      <t>ツキ</t>
    </rPh>
    <rPh sb="107" eb="108">
      <t>マエ</t>
    </rPh>
    <rPh sb="110" eb="111">
      <t>ゲツ</t>
    </rPh>
    <rPh sb="111" eb="112">
      <t>カン</t>
    </rPh>
    <rPh sb="112" eb="113">
      <t>マタ</t>
    </rPh>
    <rPh sb="114" eb="115">
      <t>マエ</t>
    </rPh>
    <rPh sb="118" eb="119">
      <t>ゲツ</t>
    </rPh>
    <rPh sb="119" eb="120">
      <t>カン</t>
    </rPh>
    <rPh sb="124" eb="126">
      <t>シンキ</t>
    </rPh>
    <rPh sb="126" eb="129">
      <t>ニュウショシャ</t>
    </rPh>
    <rPh sb="130" eb="132">
      <t>ソウスウ</t>
    </rPh>
    <rPh sb="136" eb="139">
      <t>ヨウカイゴ</t>
    </rPh>
    <rPh sb="139" eb="140">
      <t>ド</t>
    </rPh>
    <rPh sb="144" eb="146">
      <t>リヨウ</t>
    </rPh>
    <rPh sb="146" eb="147">
      <t>モノ</t>
    </rPh>
    <rPh sb="148" eb="150">
      <t>ワリアイ</t>
    </rPh>
    <rPh sb="151" eb="152">
      <t>モ</t>
    </rPh>
    <rPh sb="155" eb="157">
      <t>ニチジョウ</t>
    </rPh>
    <rPh sb="157" eb="159">
      <t>セイカツ</t>
    </rPh>
    <rPh sb="159" eb="162">
      <t>ジリツド</t>
    </rPh>
    <rPh sb="173" eb="175">
      <t>リヨウ</t>
    </rPh>
    <rPh sb="175" eb="176">
      <t>モノ</t>
    </rPh>
    <rPh sb="177" eb="179">
      <t>ワリアイ</t>
    </rPh>
    <rPh sb="185" eb="187">
      <t>トドケデ</t>
    </rPh>
    <rPh sb="188" eb="189">
      <t>オコナ</t>
    </rPh>
    <rPh sb="191" eb="192">
      <t>ツキ</t>
    </rPh>
    <rPh sb="192" eb="194">
      <t>イコウ</t>
    </rPh>
    <rPh sb="194" eb="196">
      <t>マイツキ</t>
    </rPh>
    <phoneticPr fontId="19"/>
  </si>
  <si>
    <t>新規入所者の数</t>
    <rPh sb="0" eb="2">
      <t>シンキ</t>
    </rPh>
    <rPh sb="2" eb="5">
      <t>ニュウショシャ</t>
    </rPh>
    <rPh sb="6" eb="7">
      <t>カズ</t>
    </rPh>
    <phoneticPr fontId="19"/>
  </si>
  <si>
    <t>５　算定日の属する月の前6か月間又は前12か月間における各月の末日時点の新規入所者数は何名ですか？また、そのうち、入所時点の要介護度４・５の利用者、若しくは日常生活自立度のランクがⅢ、Ⅳ、Ｍの利用者は何人ですか？</t>
    <rPh sb="28" eb="29">
      <t>カク</t>
    </rPh>
    <rPh sb="29" eb="30">
      <t>ツキ</t>
    </rPh>
    <rPh sb="31" eb="33">
      <t>マツジツ</t>
    </rPh>
    <rPh sb="33" eb="35">
      <t>ジテン</t>
    </rPh>
    <rPh sb="36" eb="38">
      <t>シンキ</t>
    </rPh>
    <rPh sb="38" eb="41">
      <t>ニュウショシャ</t>
    </rPh>
    <rPh sb="41" eb="42">
      <t>スウ</t>
    </rPh>
    <rPh sb="43" eb="45">
      <t>ナンメイ</t>
    </rPh>
    <rPh sb="57" eb="59">
      <t>ニュウショ</t>
    </rPh>
    <rPh sb="59" eb="61">
      <t>ジテン</t>
    </rPh>
    <rPh sb="100" eb="102">
      <t>ナンニン</t>
    </rPh>
    <phoneticPr fontId="19"/>
  </si>
  <si>
    <t>算定日</t>
    <rPh sb="0" eb="2">
      <t>サンテイ</t>
    </rPh>
    <rPh sb="2" eb="3">
      <t>ビ</t>
    </rPh>
    <phoneticPr fontId="19"/>
  </si>
  <si>
    <t>例えば「H27.4.1」と入力⇒</t>
    <rPh sb="0" eb="1">
      <t>タト</t>
    </rPh>
    <rPh sb="13" eb="15">
      <t>ニュウリョク</t>
    </rPh>
    <phoneticPr fontId="19"/>
  </si>
  <si>
    <t>月</t>
    <rPh sb="0" eb="1">
      <t>ツキ</t>
    </rPh>
    <phoneticPr fontId="19"/>
  </si>
  <si>
    <t>要介護
４・５</t>
    <rPh sb="0" eb="3">
      <t>ヨウカイゴ</t>
    </rPh>
    <phoneticPr fontId="19"/>
  </si>
  <si>
    <t>新規
入所者</t>
    <rPh sb="0" eb="2">
      <t>シンキ</t>
    </rPh>
    <rPh sb="3" eb="6">
      <t>ニュウショシャ</t>
    </rPh>
    <phoneticPr fontId="19"/>
  </si>
  <si>
    <t>Ⅲ・Ⅳ・M</t>
    <phoneticPr fontId="19"/>
  </si>
  <si>
    <t>人</t>
    <phoneticPr fontId="19"/>
  </si>
  <si>
    <t>前年度の利用者の延人数は何人でしたか？</t>
    <rPh sb="0" eb="1">
      <t>ゼン</t>
    </rPh>
    <rPh sb="1" eb="3">
      <t>ネンド</t>
    </rPh>
    <rPh sb="4" eb="7">
      <t>リヨウシャ</t>
    </rPh>
    <rPh sb="8" eb="9">
      <t>ノ</t>
    </rPh>
    <rPh sb="9" eb="11">
      <t>ニンズウ</t>
    </rPh>
    <rPh sb="12" eb="14">
      <t>ナンニン</t>
    </rPh>
    <phoneticPr fontId="19"/>
  </si>
  <si>
    <t>①</t>
    <phoneticPr fontId="19"/>
  </si>
  <si>
    <t>③</t>
    <phoneticPr fontId="19"/>
  </si>
  <si>
    <t>④</t>
    <phoneticPr fontId="19"/>
  </si>
  <si>
    <t>⑤</t>
    <phoneticPr fontId="19"/>
  </si>
  <si>
    <t>⑥</t>
    <phoneticPr fontId="19"/>
  </si>
  <si>
    <t>⑧</t>
    <phoneticPr fontId="19"/>
  </si>
  <si>
    <t>⑩</t>
    <phoneticPr fontId="19"/>
  </si>
  <si>
    <t>⑪</t>
    <phoneticPr fontId="19"/>
  </si>
  <si>
    <t>⑫</t>
    <phoneticPr fontId="19"/>
  </si>
  <si>
    <t>⑬</t>
    <phoneticPr fontId="19"/>
  </si>
  <si>
    <t>⑭</t>
    <phoneticPr fontId="19"/>
  </si>
  <si>
    <t>⑮</t>
    <phoneticPr fontId="19"/>
  </si>
  <si>
    <t>⑯</t>
    <phoneticPr fontId="19"/>
  </si>
  <si>
    <t>⑰</t>
    <phoneticPr fontId="19"/>
  </si>
  <si>
    <t>⑱</t>
    <phoneticPr fontId="19"/>
  </si>
  <si>
    <t>⑲</t>
    <phoneticPr fontId="19"/>
  </si>
  <si>
    <t>⑳</t>
    <phoneticPr fontId="19"/>
  </si>
  <si>
    <t>㉑</t>
    <phoneticPr fontId="19"/>
  </si>
  <si>
    <t>㉒</t>
    <phoneticPr fontId="19"/>
  </si>
  <si>
    <t>㉓</t>
    <phoneticPr fontId="19"/>
  </si>
  <si>
    <t>㉔</t>
    <phoneticPr fontId="19"/>
  </si>
  <si>
    <t>㉕</t>
    <phoneticPr fontId="19"/>
  </si>
  <si>
    <t>㉖</t>
    <phoneticPr fontId="19"/>
  </si>
  <si>
    <t>㉗</t>
    <phoneticPr fontId="19"/>
  </si>
  <si>
    <t>㉘</t>
    <phoneticPr fontId="19"/>
  </si>
  <si>
    <t>㉙</t>
    <phoneticPr fontId="19"/>
  </si>
  <si>
    <t>㉚</t>
    <phoneticPr fontId="19"/>
  </si>
  <si>
    <t>㉛</t>
    <phoneticPr fontId="19"/>
  </si>
  <si>
    <t>㉜</t>
    <phoneticPr fontId="19"/>
  </si>
  <si>
    <t>㉝</t>
    <phoneticPr fontId="19"/>
  </si>
  <si>
    <t>㉞</t>
    <phoneticPr fontId="19"/>
  </si>
  <si>
    <t>㉟</t>
    <phoneticPr fontId="19"/>
  </si>
  <si>
    <t>㊱</t>
    <phoneticPr fontId="19"/>
  </si>
  <si>
    <t>※小数点以下を切り上げます。</t>
    <rPh sb="1" eb="4">
      <t>ショウスウテン</t>
    </rPh>
    <rPh sb="4" eb="6">
      <t>イカ</t>
    </rPh>
    <rPh sb="7" eb="8">
      <t>キ</t>
    </rPh>
    <rPh sb="9" eb="10">
      <t>ア</t>
    </rPh>
    <phoneticPr fontId="19"/>
  </si>
  <si>
    <t>日常生活継続支援加算の算定要件である介護福祉士の員数については、届出日の属する月の前3月間の平均を常勤換算方法を用いて算出し、その後直近3か月間の割合についても維持されている必要があります。また、たん吸引等（＊）を必要とする者の割合についても、同様に維持されている必要があり、毎月記録として残しておく必要があります。</t>
    <rPh sb="0" eb="2">
      <t>ニチジョウ</t>
    </rPh>
    <rPh sb="2" eb="4">
      <t>セイカツ</t>
    </rPh>
    <rPh sb="4" eb="6">
      <t>ケイゾク</t>
    </rPh>
    <rPh sb="6" eb="8">
      <t>シエン</t>
    </rPh>
    <rPh sb="8" eb="10">
      <t>カサン</t>
    </rPh>
    <rPh sb="11" eb="13">
      <t>サンテイ</t>
    </rPh>
    <rPh sb="13" eb="15">
      <t>ヨウケン</t>
    </rPh>
    <rPh sb="65" eb="66">
      <t>ゴ</t>
    </rPh>
    <rPh sb="100" eb="102">
      <t>キュウイン</t>
    </rPh>
    <rPh sb="102" eb="103">
      <t>トウ</t>
    </rPh>
    <rPh sb="107" eb="109">
      <t>ヒツヨウ</t>
    </rPh>
    <rPh sb="112" eb="113">
      <t>モノ</t>
    </rPh>
    <rPh sb="114" eb="116">
      <t>ワリアイ</t>
    </rPh>
    <rPh sb="122" eb="124">
      <t>ドウヨウ</t>
    </rPh>
    <phoneticPr fontId="19"/>
  </si>
  <si>
    <t>【H】</t>
    <phoneticPr fontId="19"/>
  </si>
  <si>
    <t>【Ｉ】</t>
    <phoneticPr fontId="19"/>
  </si>
  <si>
    <t>【J】</t>
    <phoneticPr fontId="19"/>
  </si>
  <si>
    <t>【K】</t>
    <phoneticPr fontId="19"/>
  </si>
  <si>
    <t>介護福祉士の数　【D】÷④≧１/6
要介護度４・５の利用者の割合　【H】≧70％
若しくは、日常生活自立度Ⅲ・Ⅳ・Ｍの利用者の割合　【I】≧65％</t>
    <rPh sb="0" eb="2">
      <t>カイゴ</t>
    </rPh>
    <rPh sb="2" eb="5">
      <t>フクシシ</t>
    </rPh>
    <rPh sb="6" eb="7">
      <t>カズ</t>
    </rPh>
    <rPh sb="19" eb="22">
      <t>ヨウカイゴ</t>
    </rPh>
    <rPh sb="22" eb="23">
      <t>ド</t>
    </rPh>
    <rPh sb="27" eb="30">
      <t>リヨウシャ</t>
    </rPh>
    <rPh sb="31" eb="33">
      <t>ワリアイ</t>
    </rPh>
    <rPh sb="42" eb="43">
      <t>モ</t>
    </rPh>
    <rPh sb="47" eb="49">
      <t>ニチジョウ</t>
    </rPh>
    <rPh sb="49" eb="51">
      <t>セイカツ</t>
    </rPh>
    <rPh sb="51" eb="54">
      <t>ジリツド</t>
    </rPh>
    <rPh sb="60" eb="63">
      <t>リヨウシャ</t>
    </rPh>
    <rPh sb="64" eb="66">
      <t>ワリアイ</t>
    </rPh>
    <phoneticPr fontId="19"/>
  </si>
  <si>
    <t>・介護福祉士については、各月の前月の末日時点で資格を取得している必要があります。
・当該加算を算定する場合は、サービス提供体制強化加算は算定できません。</t>
    <rPh sb="1" eb="3">
      <t>カイゴ</t>
    </rPh>
    <rPh sb="3" eb="5">
      <t>フクシ</t>
    </rPh>
    <rPh sb="5" eb="6">
      <t>シ</t>
    </rPh>
    <rPh sb="12" eb="14">
      <t>カクツキ</t>
    </rPh>
    <rPh sb="15" eb="17">
      <t>ゼンゲツ</t>
    </rPh>
    <rPh sb="18" eb="20">
      <t>マツジツ</t>
    </rPh>
    <rPh sb="20" eb="22">
      <t>ジテン</t>
    </rPh>
    <rPh sb="23" eb="25">
      <t>シカク</t>
    </rPh>
    <rPh sb="26" eb="28">
      <t>シュトク</t>
    </rPh>
    <rPh sb="32" eb="34">
      <t>ヒツヨウ</t>
    </rPh>
    <rPh sb="42" eb="44">
      <t>トウガイ</t>
    </rPh>
    <rPh sb="44" eb="46">
      <t>カサン</t>
    </rPh>
    <rPh sb="47" eb="49">
      <t>サンテイ</t>
    </rPh>
    <rPh sb="51" eb="53">
      <t>バアイ</t>
    </rPh>
    <rPh sb="59" eb="61">
      <t>テイキョウ</t>
    </rPh>
    <rPh sb="61" eb="63">
      <t>タイセイ</t>
    </rPh>
    <rPh sb="63" eb="65">
      <t>キョウカ</t>
    </rPh>
    <rPh sb="65" eb="67">
      <t>カサン</t>
    </rPh>
    <rPh sb="68" eb="70">
      <t>サンテイ</t>
    </rPh>
    <phoneticPr fontId="19"/>
  </si>
  <si>
    <t xml:space="preserve">⇒　　　　　　　　　（エ） </t>
    <phoneticPr fontId="19"/>
  </si>
  <si>
    <t xml:space="preserve">⇒　　　　　　　　　（オ） </t>
    <phoneticPr fontId="19"/>
  </si>
  <si>
    <t xml:space="preserve">（エ）÷（オ）　＝ </t>
    <phoneticPr fontId="19"/>
  </si>
  <si>
    <r>
      <t>日常生活継続支援加算</t>
    </r>
    <r>
      <rPr>
        <b/>
        <sz val="12"/>
        <rFont val="ＭＳ Ｐゴシック"/>
        <family val="3"/>
        <charset val="128"/>
      </rPr>
      <t>【たん吸引等（＊）を必要とする者の割合】</t>
    </r>
    <rPh sb="0" eb="2">
      <t>ニチジョウ</t>
    </rPh>
    <rPh sb="2" eb="4">
      <t>セイカツ</t>
    </rPh>
    <rPh sb="4" eb="6">
      <t>ケイゾク</t>
    </rPh>
    <rPh sb="6" eb="8">
      <t>シエン</t>
    </rPh>
    <rPh sb="8" eb="10">
      <t>カサン</t>
    </rPh>
    <rPh sb="13" eb="15">
      <t>キュウイン</t>
    </rPh>
    <rPh sb="15" eb="16">
      <t>トウ</t>
    </rPh>
    <rPh sb="20" eb="22">
      <t>ヒツヨウ</t>
    </rPh>
    <rPh sb="25" eb="26">
      <t>モノ</t>
    </rPh>
    <rPh sb="27" eb="29">
      <t>ワリアイ</t>
    </rPh>
    <phoneticPr fontId="19"/>
  </si>
  <si>
    <r>
      <t>日常生活継続支援加算</t>
    </r>
    <r>
      <rPr>
        <b/>
        <sz val="12"/>
        <rFont val="ＭＳ Ｐゴシック"/>
        <family val="3"/>
        <charset val="128"/>
      </rPr>
      <t>【要介護度４・５、日常生活自立度Ⅲ・Ⅳ・Mの利用者の割合】</t>
    </r>
    <rPh sb="0" eb="2">
      <t>ニチジョウ</t>
    </rPh>
    <rPh sb="2" eb="4">
      <t>セイカツ</t>
    </rPh>
    <rPh sb="4" eb="6">
      <t>ケイゾク</t>
    </rPh>
    <rPh sb="6" eb="8">
      <t>シエン</t>
    </rPh>
    <rPh sb="8" eb="10">
      <t>カサン</t>
    </rPh>
    <rPh sb="11" eb="15">
      <t>ヨウカイゴド</t>
    </rPh>
    <rPh sb="19" eb="26">
      <t>ニチジョウセイカツジリツド</t>
    </rPh>
    <rPh sb="32" eb="35">
      <t>リヨウシャ</t>
    </rPh>
    <rPh sb="36" eb="38">
      <t>ワリアイ</t>
    </rPh>
    <phoneticPr fontId="19"/>
  </si>
  <si>
    <t xml:space="preserve"> ⇒算定できます。</t>
    <rPh sb="2" eb="4">
      <t>サンテイ</t>
    </rPh>
    <phoneticPr fontId="19"/>
  </si>
  <si>
    <t>※【H】、【I】、【J】、【K】は小数点以下を切り捨てます。</t>
    <rPh sb="17" eb="20">
      <t>ショウスウテン</t>
    </rPh>
    <rPh sb="20" eb="22">
      <t>イカ</t>
    </rPh>
    <rPh sb="23" eb="24">
      <t>キ</t>
    </rPh>
    <rPh sb="25" eb="26">
      <t>ス</t>
    </rPh>
    <phoneticPr fontId="19"/>
  </si>
  <si>
    <t>※【H】は小数点以下を切り捨てます。</t>
    <rPh sb="5" eb="8">
      <t>ショウスウテン</t>
    </rPh>
    <rPh sb="8" eb="10">
      <t>イカ</t>
    </rPh>
    <rPh sb="11" eb="12">
      <t>キ</t>
    </rPh>
    <rPh sb="13" eb="14">
      <t>ス</t>
    </rPh>
    <phoneticPr fontId="19"/>
  </si>
  <si>
    <t>⇒　　　　　　　（エ）</t>
    <phoneticPr fontId="19"/>
  </si>
  <si>
    <t>⇒　　　　　　　（オ）</t>
    <phoneticPr fontId="19"/>
  </si>
  <si>
    <t>１　当該事業所で、常勤職員が1か月に勤務する総時間数は何時間ですか？</t>
    <rPh sb="2" eb="4">
      <t>トウガイ</t>
    </rPh>
    <rPh sb="4" eb="7">
      <t>ジギョウショ</t>
    </rPh>
    <rPh sb="27" eb="30">
      <t>ナンジカン</t>
    </rPh>
    <phoneticPr fontId="19"/>
  </si>
  <si>
    <t>8　人数・割合について算定要件を満たしているか確認します。</t>
    <rPh sb="2" eb="4">
      <t>ニンズウ</t>
    </rPh>
    <rPh sb="5" eb="7">
      <t>ワリアイ</t>
    </rPh>
    <rPh sb="11" eb="13">
      <t>サンテイ</t>
    </rPh>
    <rPh sb="13" eb="15">
      <t>ヨウケン</t>
    </rPh>
    <rPh sb="16" eb="17">
      <t>ミ</t>
    </rPh>
    <rPh sb="23" eb="25">
      <t>カクニン</t>
    </rPh>
    <phoneticPr fontId="19"/>
  </si>
  <si>
    <t>（⑲+㉒+㉕+㉘+㉛+㉞）</t>
    <phoneticPr fontId="19"/>
  </si>
  <si>
    <t>（⑳+㉓+㉖+㉙+㉜+㉟）</t>
    <phoneticPr fontId="19"/>
  </si>
  <si>
    <t>（㉑+㉔+㉗+㉚+㉝+㊱）</t>
    <phoneticPr fontId="19"/>
  </si>
  <si>
    <t>（①+④+⑦+⑩+⑬+⑯+⑲+㉒+㉕+㉘+㉛+㉞）</t>
    <phoneticPr fontId="19"/>
  </si>
  <si>
    <t>（②+⑤+⑧+⑪+⑭+⑰+⑳+㉓+㉖+㉙+㉜+㉟）</t>
    <phoneticPr fontId="19"/>
  </si>
  <si>
    <t>（③+⑥+⑨+⑫+⑮+⑱+㉑+㉔+㉗+㉚+㉝+㊱）</t>
    <phoneticPr fontId="19"/>
  </si>
  <si>
    <t>前6か月の割合</t>
    <rPh sb="0" eb="1">
      <t>マエ</t>
    </rPh>
    <rPh sb="3" eb="4">
      <t>ゲツ</t>
    </rPh>
    <rPh sb="5" eb="7">
      <t>ワリアイ</t>
    </rPh>
    <phoneticPr fontId="19"/>
  </si>
  <si>
    <t>前12か月の割合</t>
    <rPh sb="0" eb="1">
      <t>マエ</t>
    </rPh>
    <rPh sb="4" eb="5">
      <t>ゲツ</t>
    </rPh>
    <rPh sb="6" eb="8">
      <t>ワリアイ</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</si>
</sst>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82" formatCode="0.0_);[Red]\(0.0\)"/>
    <numFmt numFmtId="183" formatCode="[$-411]m"/>
    <numFmt numFmtId="184" formatCode="[$-411]m&quot;月&quot;"/>
    <numFmt numFmtId="185" formatCode="#,##0&quot; 人&quot;"/>
    <numFmt numFmtId="186" formatCode="0.0&quot; 人【D】&quot;"/>
    <numFmt numFmtId="187" formatCode="[$-411]ge\.m\.d;@"/>
  </numFmts>
  <fonts count="33"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4"/>
      <name val="HGS創英角ﾎﾟｯﾌﾟ体"/>
      <family val="3"/>
      <charset val="128"/>
    </font>
    <font>
      <sz val="10"/>
      <name val="ＭＳ Ｐゴシック"/>
      <family val="3"/>
      <charset val="128"/>
    </font>
    <font>
      <b/>
      <sz val="10"/>
      <name val="ＭＳ Ｐゴシック"/>
      <family val="3"/>
      <charset val="128"/>
    </font>
    <font>
      <b/>
      <sz val="12"/>
      <name val="ＭＳ Ｐゴシック"/>
      <family val="3"/>
      <charset val="128"/>
    </font>
    <font>
      <sz val="10"/>
      <name val="HGS創英角ﾎﾟｯﾌﾟ体"/>
      <family val="3"/>
      <charset val="128"/>
    </font>
    <font>
      <sz val="10"/>
      <name val="HG創英角ﾎﾟｯﾌﾟ体"/>
      <family val="3"/>
      <charset val="128"/>
    </font>
    <font>
      <sz val="9"/>
      <name val="ＭＳ Ｐゴシック"/>
      <family val="3"/>
      <charset val="128"/>
    </font>
    <font>
      <sz val="12"/>
      <name val="ＭＳ Ｐゴシック"/>
      <family val="3"/>
      <charset val="128"/>
    </font>
    <font>
      <b/>
      <sz val="16"/>
      <name val="ＭＳ Ｐゴシック"/>
      <family val="3"/>
      <charset val="128"/>
    </font>
    <font>
      <b/>
      <sz val="14"/>
      <name val="ＭＳ Ｐゴシック"/>
      <family val="3"/>
      <charset val="128"/>
    </font>
    <font>
      <sz val="10"/>
      <name val="HGPｺﾞｼｯｸM"/>
      <family val="3"/>
      <charset val="128"/>
    </font>
    <font>
      <sz val="9"/>
      <color indexed="10"/>
      <name val="ＭＳ Ｐゴシック"/>
      <family val="3"/>
      <charset val="128"/>
    </font>
    <font>
      <sz val="9"/>
      <name val="HGS創英角ﾎﾟｯﾌﾟ体"/>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51"/>
        <bgColor indexed="64"/>
      </patternFill>
    </fill>
    <fill>
      <patternFill patternType="solid">
        <fgColor rgb="FFFFFF00"/>
        <bgColor indexed="64"/>
      </patternFill>
    </fill>
    <fill>
      <patternFill patternType="solid">
        <fgColor rgb="FFCCFFCC"/>
        <bgColor indexed="64"/>
      </patternFill>
    </fill>
    <fill>
      <patternFill patternType="solid">
        <fgColor rgb="FFCC99FF"/>
        <bgColor indexed="64"/>
      </patternFill>
    </fill>
    <fill>
      <patternFill patternType="solid">
        <fgColor rgb="FFFFCC66"/>
        <bgColor indexed="64"/>
      </patternFill>
    </fill>
  </fills>
  <borders count="5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hair">
        <color indexed="64"/>
      </top>
      <bottom/>
      <diagonal/>
    </border>
    <border>
      <left style="medium">
        <color indexed="64"/>
      </left>
      <right/>
      <top/>
      <bottom/>
      <diagonal/>
    </border>
    <border>
      <left style="hair">
        <color indexed="64"/>
      </left>
      <right/>
      <top/>
      <bottom/>
      <diagonal/>
    </border>
    <border>
      <left style="medium">
        <color indexed="64"/>
      </left>
      <right/>
      <top/>
      <bottom style="medium">
        <color indexed="64"/>
      </bottom>
      <diagonal/>
    </border>
    <border>
      <left style="hair">
        <color indexed="64"/>
      </left>
      <right/>
      <top/>
      <bottom style="hair">
        <color indexed="64"/>
      </bottom>
      <diagonal/>
    </border>
    <border>
      <left/>
      <right/>
      <top/>
      <bottom style="hair">
        <color indexed="64"/>
      </bottom>
      <diagonal/>
    </border>
    <border>
      <left/>
      <right/>
      <top style="medium">
        <color indexed="64"/>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hair">
        <color indexed="64"/>
      </right>
      <top style="hair">
        <color indexed="64"/>
      </top>
      <bottom/>
      <diagonal/>
    </border>
    <border>
      <left/>
      <right style="hair">
        <color indexed="64"/>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top style="hair">
        <color indexed="64"/>
      </top>
      <bottom/>
      <diagonal/>
    </border>
    <border>
      <left style="medium">
        <color indexed="64"/>
      </left>
      <right style="medium">
        <color indexed="64"/>
      </right>
      <top style="medium">
        <color indexed="64"/>
      </top>
      <bottom/>
      <diagonal/>
    </border>
    <border>
      <left style="thin">
        <color indexed="64"/>
      </left>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style="medium">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s>
  <cellStyleXfs count="4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6" fillId="0" borderId="0">
      <alignment vertical="center"/>
    </xf>
    <xf numFmtId="0" fontId="18" fillId="4" borderId="0" applyNumberFormat="0" applyBorder="0" applyAlignment="0" applyProtection="0">
      <alignment vertical="center"/>
    </xf>
  </cellStyleXfs>
  <cellXfs count="248">
    <xf numFmtId="0" fontId="0" fillId="0" borderId="0" xfId="0"/>
    <xf numFmtId="182" fontId="28" fillId="0" borderId="0" xfId="0" applyNumberFormat="1" applyFont="1" applyAlignment="1">
      <alignment vertical="center"/>
    </xf>
    <xf numFmtId="182" fontId="20" fillId="0" borderId="0" xfId="0" applyNumberFormat="1" applyFont="1" applyAlignment="1">
      <alignment vertical="center"/>
    </xf>
    <xf numFmtId="182" fontId="21" fillId="0" borderId="0" xfId="0" applyNumberFormat="1" applyFont="1" applyAlignment="1">
      <alignment vertical="center"/>
    </xf>
    <xf numFmtId="182" fontId="21" fillId="0" borderId="0" xfId="0" applyNumberFormat="1" applyFont="1" applyAlignment="1">
      <alignment vertical="center" wrapText="1"/>
    </xf>
    <xf numFmtId="182" fontId="22" fillId="25" borderId="0" xfId="0" applyNumberFormat="1" applyFont="1" applyFill="1" applyAlignment="1">
      <alignment horizontal="left" vertical="center"/>
    </xf>
    <xf numFmtId="182" fontId="22" fillId="0" borderId="0" xfId="0" applyNumberFormat="1" applyFont="1" applyFill="1" applyAlignment="1">
      <alignment vertical="center"/>
    </xf>
    <xf numFmtId="182" fontId="22" fillId="25" borderId="0" xfId="0" applyNumberFormat="1" applyFont="1" applyFill="1" applyAlignment="1">
      <alignment vertical="center"/>
    </xf>
    <xf numFmtId="182" fontId="21" fillId="0" borderId="0" xfId="0" applyNumberFormat="1" applyFont="1" applyBorder="1" applyAlignment="1">
      <alignment vertical="center"/>
    </xf>
    <xf numFmtId="182" fontId="21" fillId="0" borderId="0" xfId="0" applyNumberFormat="1" applyFont="1" applyAlignment="1">
      <alignment horizontal="right" vertical="center"/>
    </xf>
    <xf numFmtId="182" fontId="21" fillId="26" borderId="23" xfId="0" applyNumberFormat="1" applyFont="1" applyFill="1" applyBorder="1" applyAlignment="1">
      <alignment vertical="center"/>
    </xf>
    <xf numFmtId="182" fontId="22" fillId="0" borderId="0" xfId="0" applyNumberFormat="1" applyFont="1" applyFill="1" applyAlignment="1">
      <alignment vertical="center" wrapText="1"/>
    </xf>
    <xf numFmtId="182" fontId="21" fillId="0" borderId="11" xfId="0" applyNumberFormat="1" applyFont="1" applyBorder="1" applyAlignment="1">
      <alignment vertical="center"/>
    </xf>
    <xf numFmtId="182" fontId="21" fillId="0" borderId="24" xfId="0" applyNumberFormat="1" applyFont="1" applyBorder="1" applyAlignment="1">
      <alignment vertical="center"/>
    </xf>
    <xf numFmtId="182" fontId="24" fillId="0" borderId="10" xfId="0" applyNumberFormat="1" applyFont="1" applyBorder="1" applyAlignment="1">
      <alignment vertical="center"/>
    </xf>
    <xf numFmtId="182" fontId="21" fillId="0" borderId="10" xfId="0" applyNumberFormat="1" applyFont="1" applyBorder="1" applyAlignment="1">
      <alignment vertical="center"/>
    </xf>
    <xf numFmtId="182" fontId="21" fillId="0" borderId="10" xfId="0" applyNumberFormat="1" applyFont="1" applyBorder="1" applyAlignment="1">
      <alignment horizontal="right" vertical="center"/>
    </xf>
    <xf numFmtId="182" fontId="21" fillId="0" borderId="20" xfId="0" applyNumberFormat="1" applyFont="1" applyBorder="1" applyAlignment="1">
      <alignment vertical="center"/>
    </xf>
    <xf numFmtId="182" fontId="21" fillId="0" borderId="12" xfId="0" applyNumberFormat="1" applyFont="1" applyFill="1" applyBorder="1" applyAlignment="1">
      <alignment vertical="center"/>
    </xf>
    <xf numFmtId="182" fontId="21" fillId="0" borderId="0" xfId="0" applyNumberFormat="1" applyFont="1" applyFill="1" applyBorder="1" applyAlignment="1">
      <alignment vertical="center"/>
    </xf>
    <xf numFmtId="182" fontId="21" fillId="0" borderId="0" xfId="0" applyNumberFormat="1" applyFont="1" applyBorder="1" applyAlignment="1">
      <alignment horizontal="right" vertical="center"/>
    </xf>
    <xf numFmtId="182" fontId="21" fillId="0" borderId="21" xfId="0" applyNumberFormat="1" applyFont="1" applyBorder="1" applyAlignment="1">
      <alignment vertical="center"/>
    </xf>
    <xf numFmtId="182" fontId="21" fillId="0" borderId="18" xfId="0" applyNumberFormat="1" applyFont="1" applyBorder="1" applyAlignment="1">
      <alignment vertical="center"/>
    </xf>
    <xf numFmtId="182" fontId="21" fillId="0" borderId="19" xfId="0" applyNumberFormat="1" applyFont="1" applyBorder="1" applyAlignment="1">
      <alignment vertical="center"/>
    </xf>
    <xf numFmtId="182" fontId="27" fillId="27" borderId="23" xfId="0" applyNumberFormat="1" applyFont="1" applyFill="1" applyBorder="1" applyAlignment="1">
      <alignment vertical="center"/>
    </xf>
    <xf numFmtId="182" fontId="21" fillId="0" borderId="13" xfId="0" applyNumberFormat="1" applyFont="1" applyBorder="1" applyAlignment="1">
      <alignment vertical="center"/>
    </xf>
    <xf numFmtId="182" fontId="21" fillId="0" borderId="14" xfId="0" applyNumberFormat="1" applyFont="1" applyFill="1" applyBorder="1" applyAlignment="1">
      <alignment vertical="center"/>
    </xf>
    <xf numFmtId="182" fontId="21" fillId="0" borderId="15" xfId="0" applyNumberFormat="1" applyFont="1" applyFill="1" applyBorder="1" applyAlignment="1">
      <alignment vertical="center"/>
    </xf>
    <xf numFmtId="182" fontId="21" fillId="0" borderId="15" xfId="0" applyNumberFormat="1" applyFont="1" applyBorder="1" applyAlignment="1">
      <alignment vertical="center"/>
    </xf>
    <xf numFmtId="182" fontId="21" fillId="0" borderId="17" xfId="0" applyNumberFormat="1" applyFont="1" applyBorder="1" applyAlignment="1">
      <alignment vertical="center"/>
    </xf>
    <xf numFmtId="182" fontId="21" fillId="0" borderId="0" xfId="0" applyNumberFormat="1" applyFont="1" applyFill="1" applyAlignment="1">
      <alignment vertical="center"/>
    </xf>
    <xf numFmtId="182" fontId="24" fillId="0" borderId="10" xfId="0" applyNumberFormat="1" applyFont="1" applyFill="1" applyBorder="1" applyAlignment="1">
      <alignment vertical="center"/>
    </xf>
    <xf numFmtId="182" fontId="21" fillId="0" borderId="10" xfId="0" applyNumberFormat="1" applyFont="1" applyFill="1" applyBorder="1" applyAlignment="1">
      <alignment vertical="center"/>
    </xf>
    <xf numFmtId="182" fontId="27" fillId="27" borderId="25" xfId="0" applyNumberFormat="1" applyFont="1" applyFill="1" applyBorder="1" applyAlignment="1">
      <alignment vertical="center"/>
    </xf>
    <xf numFmtId="182" fontId="21" fillId="0" borderId="14" xfId="0" applyNumberFormat="1" applyFont="1" applyBorder="1" applyAlignment="1">
      <alignment vertical="center"/>
    </xf>
    <xf numFmtId="182" fontId="21" fillId="0" borderId="16" xfId="0" applyNumberFormat="1" applyFont="1" applyBorder="1" applyAlignment="1">
      <alignment vertical="center"/>
    </xf>
    <xf numFmtId="182" fontId="21" fillId="24" borderId="0" xfId="0" applyNumberFormat="1" applyFont="1" applyFill="1" applyAlignment="1">
      <alignment horizontal="left" vertical="center"/>
    </xf>
    <xf numFmtId="182" fontId="21" fillId="24" borderId="0" xfId="0" applyNumberFormat="1" applyFont="1" applyFill="1" applyAlignment="1">
      <alignment vertical="center"/>
    </xf>
    <xf numFmtId="182" fontId="25" fillId="0" borderId="0" xfId="0" applyNumberFormat="1" applyFont="1" applyAlignment="1">
      <alignment vertical="center"/>
    </xf>
    <xf numFmtId="182" fontId="26" fillId="0" borderId="0" xfId="0" applyNumberFormat="1" applyFont="1" applyFill="1" applyBorder="1" applyAlignment="1">
      <alignment vertical="center"/>
    </xf>
    <xf numFmtId="182" fontId="21" fillId="0" borderId="24" xfId="0" applyNumberFormat="1" applyFont="1" applyFill="1" applyBorder="1" applyAlignment="1">
      <alignment vertical="center"/>
    </xf>
    <xf numFmtId="182" fontId="21" fillId="0" borderId="0" xfId="0" applyNumberFormat="1" applyFont="1" applyFill="1" applyBorder="1" applyAlignment="1">
      <alignment horizontal="right" vertical="center"/>
    </xf>
    <xf numFmtId="182" fontId="21" fillId="27" borderId="23" xfId="0" applyNumberFormat="1" applyFont="1" applyFill="1" applyBorder="1" applyAlignment="1">
      <alignment vertical="center"/>
    </xf>
    <xf numFmtId="182" fontId="21" fillId="0" borderId="15" xfId="0" applyNumberFormat="1" applyFont="1" applyFill="1" applyBorder="1" applyAlignment="1">
      <alignment horizontal="right" vertical="center"/>
    </xf>
    <xf numFmtId="182" fontId="21" fillId="0" borderId="12" xfId="0" applyNumberFormat="1" applyFont="1" applyBorder="1" applyAlignment="1">
      <alignment vertical="center"/>
    </xf>
    <xf numFmtId="182" fontId="21" fillId="0" borderId="26" xfId="0" applyNumberFormat="1" applyFont="1" applyBorder="1" applyAlignment="1">
      <alignment vertical="center"/>
    </xf>
    <xf numFmtId="182" fontId="22" fillId="25" borderId="0" xfId="0" applyNumberFormat="1" applyFont="1" applyFill="1" applyBorder="1" applyAlignment="1">
      <alignment vertical="center"/>
    </xf>
    <xf numFmtId="182" fontId="21" fillId="24" borderId="27" xfId="0" applyNumberFormat="1" applyFont="1" applyFill="1" applyBorder="1" applyAlignment="1">
      <alignment vertical="center"/>
    </xf>
    <xf numFmtId="182" fontId="25" fillId="0" borderId="28" xfId="0" applyNumberFormat="1" applyFont="1" applyBorder="1" applyAlignment="1">
      <alignment horizontal="left" vertical="center"/>
    </xf>
    <xf numFmtId="182" fontId="25" fillId="0" borderId="29" xfId="0" applyNumberFormat="1" applyFont="1" applyBorder="1" applyAlignment="1">
      <alignment horizontal="left" vertical="center"/>
    </xf>
    <xf numFmtId="182" fontId="21" fillId="0" borderId="20" xfId="0" applyNumberFormat="1" applyFont="1" applyFill="1" applyBorder="1" applyAlignment="1">
      <alignment vertical="center"/>
    </xf>
    <xf numFmtId="182" fontId="21" fillId="0" borderId="30" xfId="0" applyNumberFormat="1" applyFont="1" applyBorder="1" applyAlignment="1">
      <alignment vertical="center"/>
    </xf>
    <xf numFmtId="182" fontId="30" fillId="0" borderId="10" xfId="0" applyNumberFormat="1" applyFont="1" applyBorder="1" applyAlignment="1">
      <alignment horizontal="center" vertical="center"/>
    </xf>
    <xf numFmtId="182" fontId="21" fillId="27" borderId="31" xfId="0" applyNumberFormat="1" applyFont="1" applyFill="1" applyBorder="1" applyAlignment="1">
      <alignment vertical="center"/>
    </xf>
    <xf numFmtId="182" fontId="29" fillId="0" borderId="0" xfId="0" applyNumberFormat="1" applyFont="1" applyAlignment="1">
      <alignment vertical="center"/>
    </xf>
    <xf numFmtId="182" fontId="21" fillId="26" borderId="31" xfId="0" applyNumberFormat="1" applyFont="1" applyFill="1" applyBorder="1" applyAlignment="1">
      <alignment vertical="center"/>
    </xf>
    <xf numFmtId="182" fontId="23" fillId="27" borderId="13" xfId="0" applyNumberFormat="1" applyFont="1" applyFill="1" applyBorder="1" applyAlignment="1">
      <alignment vertical="center"/>
    </xf>
    <xf numFmtId="182" fontId="21" fillId="27" borderId="33" xfId="0" applyNumberFormat="1" applyFont="1" applyFill="1" applyBorder="1" applyAlignment="1">
      <alignment vertical="center"/>
    </xf>
    <xf numFmtId="0" fontId="21" fillId="27" borderId="31" xfId="0" applyNumberFormat="1" applyFont="1" applyFill="1" applyBorder="1" applyAlignment="1">
      <alignment vertical="center"/>
    </xf>
    <xf numFmtId="0" fontId="21" fillId="26" borderId="31" xfId="0" applyNumberFormat="1" applyFont="1" applyFill="1" applyBorder="1" applyAlignment="1">
      <alignment vertical="center"/>
    </xf>
    <xf numFmtId="182" fontId="26" fillId="0" borderId="12" xfId="0" applyNumberFormat="1" applyFont="1" applyFill="1" applyBorder="1" applyAlignment="1">
      <alignment vertical="center"/>
    </xf>
    <xf numFmtId="182" fontId="26" fillId="0" borderId="21" xfId="0" applyNumberFormat="1" applyFont="1" applyFill="1" applyBorder="1" applyAlignment="1">
      <alignment vertical="center"/>
    </xf>
    <xf numFmtId="0" fontId="21" fillId="27" borderId="23" xfId="0" applyNumberFormat="1" applyFont="1" applyFill="1" applyBorder="1" applyAlignment="1">
      <alignment vertical="center"/>
    </xf>
    <xf numFmtId="182" fontId="21" fillId="0" borderId="21" xfId="0" applyNumberFormat="1" applyFont="1" applyFill="1" applyBorder="1" applyAlignment="1">
      <alignment vertical="center"/>
    </xf>
    <xf numFmtId="182" fontId="30" fillId="0" borderId="10" xfId="0" applyNumberFormat="1" applyFont="1" applyFill="1" applyBorder="1" applyAlignment="1">
      <alignment horizontal="center" vertical="center"/>
    </xf>
    <xf numFmtId="0" fontId="21" fillId="27" borderId="18" xfId="0" applyNumberFormat="1" applyFont="1" applyFill="1" applyBorder="1" applyAlignment="1">
      <alignment vertical="center"/>
    </xf>
    <xf numFmtId="0" fontId="27" fillId="26" borderId="23" xfId="0" applyNumberFormat="1" applyFont="1" applyFill="1" applyBorder="1" applyAlignment="1">
      <alignment vertical="center"/>
    </xf>
    <xf numFmtId="182" fontId="21" fillId="0" borderId="0" xfId="0" applyNumberFormat="1" applyFont="1" applyBorder="1" applyAlignment="1">
      <alignment horizontal="left" vertical="center" wrapText="1"/>
    </xf>
    <xf numFmtId="182" fontId="21" fillId="0" borderId="34" xfId="0" applyNumberFormat="1" applyFont="1" applyFill="1" applyBorder="1" applyAlignment="1">
      <alignment vertical="center"/>
    </xf>
    <xf numFmtId="182" fontId="21" fillId="0" borderId="35" xfId="0" applyNumberFormat="1" applyFont="1" applyBorder="1" applyAlignment="1">
      <alignment vertical="center"/>
    </xf>
    <xf numFmtId="182" fontId="21" fillId="0" borderId="36" xfId="0" applyNumberFormat="1" applyFont="1" applyBorder="1" applyAlignment="1">
      <alignment vertical="center"/>
    </xf>
    <xf numFmtId="182" fontId="21" fillId="0" borderId="0" xfId="0" applyNumberFormat="1" applyFont="1" applyBorder="1" applyAlignment="1">
      <alignment horizontal="left" vertical="center"/>
    </xf>
    <xf numFmtId="182" fontId="31" fillId="0" borderId="14" xfId="0" applyNumberFormat="1" applyFont="1" applyFill="1" applyBorder="1" applyAlignment="1">
      <alignment horizontal="left" vertical="center" wrapText="1"/>
    </xf>
    <xf numFmtId="182" fontId="31" fillId="0" borderId="15" xfId="0" applyNumberFormat="1" applyFont="1" applyFill="1" applyBorder="1" applyAlignment="1">
      <alignment horizontal="left" vertical="center" wrapText="1"/>
    </xf>
    <xf numFmtId="0" fontId="21" fillId="27" borderId="40" xfId="0" applyNumberFormat="1" applyFont="1" applyFill="1" applyBorder="1" applyAlignment="1">
      <alignment vertical="center"/>
    </xf>
    <xf numFmtId="182" fontId="21" fillId="0" borderId="15" xfId="0" applyNumberFormat="1" applyFont="1" applyBorder="1" applyAlignment="1">
      <alignment horizontal="right" vertical="center"/>
    </xf>
    <xf numFmtId="182" fontId="22" fillId="0" borderId="0" xfId="0" applyNumberFormat="1" applyFont="1" applyFill="1" applyBorder="1" applyAlignment="1">
      <alignment horizontal="left" vertical="center" wrapText="1"/>
    </xf>
    <xf numFmtId="0" fontId="21" fillId="0" borderId="0" xfId="0" applyNumberFormat="1" applyFont="1" applyFill="1" applyBorder="1" applyAlignment="1">
      <alignment vertical="center"/>
    </xf>
    <xf numFmtId="182" fontId="21" fillId="0" borderId="0" xfId="0" applyNumberFormat="1" applyFont="1" applyFill="1" applyAlignment="1">
      <alignment horizontal="right" vertical="center"/>
    </xf>
    <xf numFmtId="0" fontId="27" fillId="0" borderId="0" xfId="0" applyNumberFormat="1" applyFont="1" applyFill="1" applyBorder="1" applyAlignment="1">
      <alignment vertical="center"/>
    </xf>
    <xf numFmtId="182" fontId="21" fillId="0" borderId="0" xfId="0" applyNumberFormat="1" applyFont="1" applyFill="1" applyAlignment="1">
      <alignment vertical="center" wrapText="1"/>
    </xf>
    <xf numFmtId="182" fontId="21" fillId="0" borderId="0" xfId="0" applyNumberFormat="1" applyFont="1" applyFill="1" applyAlignment="1">
      <alignment horizontal="left" vertical="center"/>
    </xf>
    <xf numFmtId="182" fontId="24" fillId="0" borderId="36" xfId="0" applyNumberFormat="1" applyFont="1" applyFill="1" applyBorder="1" applyAlignment="1">
      <alignment vertical="center"/>
    </xf>
    <xf numFmtId="182" fontId="21" fillId="0" borderId="41" xfId="0" applyNumberFormat="1" applyFont="1" applyBorder="1" applyAlignment="1">
      <alignment vertical="center"/>
    </xf>
    <xf numFmtId="182" fontId="21" fillId="0" borderId="37" xfId="0" applyNumberFormat="1" applyFont="1" applyBorder="1" applyAlignment="1">
      <alignment vertical="center"/>
    </xf>
    <xf numFmtId="182" fontId="21" fillId="0" borderId="34" xfId="0" applyNumberFormat="1" applyFont="1" applyBorder="1" applyAlignment="1">
      <alignment vertical="center"/>
    </xf>
    <xf numFmtId="182" fontId="21" fillId="0" borderId="34" xfId="0" applyNumberFormat="1" applyFont="1" applyFill="1" applyBorder="1" applyAlignment="1">
      <alignment horizontal="left" vertical="center"/>
    </xf>
    <xf numFmtId="182" fontId="21" fillId="0" borderId="38" xfId="0" applyNumberFormat="1" applyFont="1" applyBorder="1" applyAlignment="1">
      <alignment vertical="center"/>
    </xf>
    <xf numFmtId="182" fontId="21" fillId="0" borderId="37" xfId="0" applyNumberFormat="1" applyFont="1" applyFill="1" applyBorder="1" applyAlignment="1">
      <alignment vertical="center"/>
    </xf>
    <xf numFmtId="182" fontId="26" fillId="0" borderId="37" xfId="0" applyNumberFormat="1" applyFont="1" applyFill="1" applyBorder="1" applyAlignment="1">
      <alignment vertical="center"/>
    </xf>
    <xf numFmtId="183" fontId="21" fillId="26" borderId="31" xfId="0" applyNumberFormat="1" applyFont="1" applyFill="1" applyBorder="1" applyAlignment="1">
      <alignment vertical="center"/>
    </xf>
    <xf numFmtId="183" fontId="21" fillId="28" borderId="30" xfId="0" applyNumberFormat="1" applyFont="1" applyFill="1" applyBorder="1" applyAlignment="1">
      <alignment vertical="center"/>
    </xf>
    <xf numFmtId="183" fontId="21" fillId="28" borderId="42" xfId="0" applyNumberFormat="1" applyFont="1" applyFill="1" applyBorder="1" applyAlignment="1">
      <alignment vertical="center"/>
    </xf>
    <xf numFmtId="183" fontId="21" fillId="28" borderId="43" xfId="0" applyNumberFormat="1" applyFont="1" applyFill="1" applyBorder="1" applyAlignment="1">
      <alignment horizontal="left" vertical="center"/>
    </xf>
    <xf numFmtId="182" fontId="21" fillId="0" borderId="28" xfId="0" applyNumberFormat="1" applyFont="1" applyBorder="1" applyAlignment="1">
      <alignment vertical="center"/>
    </xf>
    <xf numFmtId="184" fontId="26" fillId="0" borderId="31" xfId="41" applyNumberFormat="1" applyFont="1" applyBorder="1" applyAlignment="1">
      <alignment horizontal="center" vertical="center"/>
    </xf>
    <xf numFmtId="176" fontId="26" fillId="0" borderId="39" xfId="41" applyNumberFormat="1" applyFont="1" applyFill="1" applyBorder="1">
      <alignment vertical="center"/>
    </xf>
    <xf numFmtId="182" fontId="21" fillId="0" borderId="29" xfId="0" applyNumberFormat="1" applyFont="1" applyBorder="1" applyAlignment="1">
      <alignment vertical="center"/>
    </xf>
    <xf numFmtId="182" fontId="23" fillId="0" borderId="0" xfId="0" applyNumberFormat="1" applyFont="1" applyAlignment="1">
      <alignment vertical="center"/>
    </xf>
    <xf numFmtId="187" fontId="21" fillId="29" borderId="31" xfId="0" applyNumberFormat="1" applyFont="1" applyFill="1" applyBorder="1" applyAlignment="1">
      <alignment horizontal="right" vertical="center"/>
    </xf>
    <xf numFmtId="184" fontId="26" fillId="0" borderId="31" xfId="0" applyNumberFormat="1" applyFont="1" applyBorder="1" applyAlignment="1">
      <alignment horizontal="center" vertical="center"/>
    </xf>
    <xf numFmtId="176" fontId="26" fillId="29" borderId="34" xfId="41" applyNumberFormat="1" applyFont="1" applyFill="1" applyBorder="1">
      <alignment vertical="center"/>
    </xf>
    <xf numFmtId="176" fontId="26" fillId="29" borderId="38" xfId="41" applyNumberFormat="1" applyFont="1" applyFill="1" applyBorder="1">
      <alignment vertical="center"/>
    </xf>
    <xf numFmtId="176" fontId="26" fillId="29" borderId="39" xfId="41" applyNumberFormat="1" applyFont="1" applyFill="1" applyBorder="1">
      <alignment vertical="center"/>
    </xf>
    <xf numFmtId="176" fontId="26" fillId="29" borderId="19" xfId="41" applyNumberFormat="1" applyFont="1" applyFill="1" applyBorder="1">
      <alignment vertical="center"/>
    </xf>
    <xf numFmtId="176" fontId="21" fillId="27" borderId="23" xfId="0" applyNumberFormat="1" applyFont="1" applyFill="1" applyBorder="1" applyAlignment="1">
      <alignment vertical="center"/>
    </xf>
    <xf numFmtId="176" fontId="21" fillId="30" borderId="44" xfId="0" applyNumberFormat="1" applyFont="1" applyFill="1" applyBorder="1" applyAlignment="1">
      <alignment vertical="center"/>
    </xf>
    <xf numFmtId="176" fontId="26" fillId="30" borderId="37" xfId="41" applyNumberFormat="1" applyFont="1" applyFill="1" applyBorder="1">
      <alignment vertical="center"/>
    </xf>
    <xf numFmtId="176" fontId="26" fillId="30" borderId="38" xfId="41" applyNumberFormat="1" applyFont="1" applyFill="1" applyBorder="1">
      <alignment vertical="center"/>
    </xf>
    <xf numFmtId="176" fontId="26" fillId="30" borderId="18" xfId="41" applyNumberFormat="1" applyFont="1" applyFill="1" applyBorder="1">
      <alignment vertical="center"/>
    </xf>
    <xf numFmtId="176" fontId="26" fillId="30" borderId="19" xfId="41" applyNumberFormat="1" applyFont="1" applyFill="1" applyBorder="1">
      <alignment vertical="center"/>
    </xf>
    <xf numFmtId="176" fontId="21" fillId="31" borderId="44" xfId="0" applyNumberFormat="1" applyFont="1" applyFill="1" applyBorder="1" applyAlignment="1">
      <alignment vertical="center"/>
    </xf>
    <xf numFmtId="176" fontId="26" fillId="31" borderId="37" xfId="41" applyNumberFormat="1" applyFont="1" applyFill="1" applyBorder="1">
      <alignment vertical="center"/>
    </xf>
    <xf numFmtId="176" fontId="26" fillId="31" borderId="38" xfId="41" applyNumberFormat="1" applyFont="1" applyFill="1" applyBorder="1">
      <alignment vertical="center"/>
    </xf>
    <xf numFmtId="176" fontId="26" fillId="31" borderId="18" xfId="41" applyNumberFormat="1" applyFont="1" applyFill="1" applyBorder="1">
      <alignment vertical="center"/>
    </xf>
    <xf numFmtId="176" fontId="26" fillId="31" borderId="19" xfId="41" applyNumberFormat="1" applyFont="1" applyFill="1" applyBorder="1">
      <alignment vertical="center"/>
    </xf>
    <xf numFmtId="182" fontId="21" fillId="31" borderId="45" xfId="0" applyNumberFormat="1" applyFont="1" applyFill="1" applyBorder="1" applyAlignment="1">
      <alignment vertical="center"/>
    </xf>
    <xf numFmtId="49" fontId="21" fillId="31" borderId="31" xfId="0" applyNumberFormat="1" applyFont="1" applyFill="1" applyBorder="1" applyAlignment="1">
      <alignment horizontal="center" vertical="center"/>
    </xf>
    <xf numFmtId="182" fontId="21" fillId="30" borderId="45" xfId="0" applyNumberFormat="1" applyFont="1" applyFill="1" applyBorder="1" applyAlignment="1">
      <alignment vertical="center"/>
    </xf>
    <xf numFmtId="49" fontId="21" fillId="30" borderId="31" xfId="0" applyNumberFormat="1" applyFont="1" applyFill="1" applyBorder="1" applyAlignment="1">
      <alignment horizontal="center" vertical="center"/>
    </xf>
    <xf numFmtId="176" fontId="21" fillId="29" borderId="44" xfId="0" applyNumberFormat="1" applyFont="1" applyFill="1" applyBorder="1" applyAlignment="1">
      <alignment vertical="center"/>
    </xf>
    <xf numFmtId="182" fontId="21" fillId="29" borderId="45" xfId="0" applyNumberFormat="1" applyFont="1" applyFill="1" applyBorder="1" applyAlignment="1">
      <alignment vertical="center"/>
    </xf>
    <xf numFmtId="49" fontId="21" fillId="29" borderId="31" xfId="0" applyNumberFormat="1" applyFont="1" applyFill="1" applyBorder="1" applyAlignment="1">
      <alignment horizontal="center" vertical="center"/>
    </xf>
    <xf numFmtId="183" fontId="21" fillId="27" borderId="31" xfId="0" applyNumberFormat="1" applyFont="1" applyFill="1" applyBorder="1" applyAlignment="1">
      <alignment vertical="center"/>
    </xf>
    <xf numFmtId="182" fontId="21" fillId="27" borderId="46" xfId="0" applyNumberFormat="1" applyFont="1" applyFill="1" applyBorder="1" applyAlignment="1">
      <alignment horizontal="center" vertical="center"/>
    </xf>
    <xf numFmtId="182" fontId="21" fillId="27" borderId="41" xfId="0" applyNumberFormat="1" applyFont="1" applyFill="1" applyBorder="1" applyAlignment="1">
      <alignment horizontal="center" vertical="center"/>
    </xf>
    <xf numFmtId="182" fontId="21" fillId="0" borderId="28" xfId="0" applyNumberFormat="1" applyFont="1" applyBorder="1" applyAlignment="1">
      <alignment horizontal="center" vertical="center"/>
    </xf>
    <xf numFmtId="182" fontId="21" fillId="0" borderId="47" xfId="0" applyNumberFormat="1" applyFont="1" applyBorder="1" applyAlignment="1">
      <alignment horizontal="center" vertical="center"/>
    </xf>
    <xf numFmtId="182" fontId="21" fillId="0" borderId="29" xfId="0" applyNumberFormat="1" applyFont="1" applyBorder="1" applyAlignment="1">
      <alignment horizontal="center" vertical="center"/>
    </xf>
    <xf numFmtId="182" fontId="21" fillId="0" borderId="13" xfId="0" applyNumberFormat="1" applyFont="1" applyBorder="1" applyAlignment="1">
      <alignment horizontal="center" vertical="center"/>
    </xf>
    <xf numFmtId="182" fontId="21" fillId="0" borderId="27" xfId="0" applyNumberFormat="1" applyFont="1" applyBorder="1" applyAlignment="1">
      <alignment horizontal="center" vertical="center"/>
    </xf>
    <xf numFmtId="182" fontId="21" fillId="0" borderId="33" xfId="0" applyNumberFormat="1" applyFont="1" applyBorder="1" applyAlignment="1">
      <alignment horizontal="center" vertical="center"/>
    </xf>
    <xf numFmtId="182" fontId="21" fillId="0" borderId="19" xfId="0" applyNumberFormat="1" applyFont="1" applyBorder="1" applyAlignment="1">
      <alignment horizontal="center" vertical="center"/>
    </xf>
    <xf numFmtId="0" fontId="21" fillId="27" borderId="18" xfId="0" applyNumberFormat="1" applyFont="1" applyFill="1" applyBorder="1" applyAlignment="1">
      <alignment horizontal="center" vertical="center"/>
    </xf>
    <xf numFmtId="182" fontId="21" fillId="0" borderId="0" xfId="0" applyNumberFormat="1" applyFont="1" applyAlignment="1">
      <alignment horizontal="left" vertical="center" wrapText="1"/>
    </xf>
    <xf numFmtId="182" fontId="26" fillId="0" borderId="12" xfId="0" applyNumberFormat="1" applyFont="1" applyFill="1" applyBorder="1" applyAlignment="1">
      <alignment horizontal="center" vertical="center"/>
    </xf>
    <xf numFmtId="182" fontId="26" fillId="0" borderId="0" xfId="0" applyNumberFormat="1" applyFont="1" applyFill="1" applyBorder="1" applyAlignment="1">
      <alignment horizontal="center" vertical="center"/>
    </xf>
    <xf numFmtId="182" fontId="21" fillId="0" borderId="30" xfId="0" applyNumberFormat="1" applyFont="1" applyBorder="1" applyAlignment="1">
      <alignment horizontal="center" vertical="center"/>
    </xf>
    <xf numFmtId="182" fontId="22" fillId="25" borderId="0" xfId="0" applyNumberFormat="1" applyFont="1" applyFill="1" applyAlignment="1">
      <alignment horizontal="left" vertical="center" wrapText="1"/>
    </xf>
    <xf numFmtId="182" fontId="22" fillId="25" borderId="0" xfId="0" applyNumberFormat="1" applyFont="1" applyFill="1" applyAlignment="1">
      <alignment horizontal="left" vertical="center"/>
    </xf>
    <xf numFmtId="182" fontId="21" fillId="0" borderId="10" xfId="0" applyNumberFormat="1" applyFont="1" applyBorder="1" applyAlignment="1">
      <alignment horizontal="left" vertical="center"/>
    </xf>
    <xf numFmtId="182" fontId="21" fillId="0" borderId="18" xfId="0" applyNumberFormat="1" applyFont="1" applyBorder="1" applyAlignment="1">
      <alignment horizontal="center" vertical="center" wrapText="1"/>
    </xf>
    <xf numFmtId="182" fontId="21" fillId="0" borderId="39" xfId="0" applyNumberFormat="1" applyFont="1" applyBorder="1" applyAlignment="1">
      <alignment horizontal="center" vertical="center" wrapText="1"/>
    </xf>
    <xf numFmtId="182" fontId="21" fillId="0" borderId="19" xfId="0" applyNumberFormat="1" applyFont="1" applyBorder="1" applyAlignment="1">
      <alignment horizontal="center" vertical="center" wrapText="1"/>
    </xf>
    <xf numFmtId="182" fontId="21" fillId="0" borderId="46" xfId="0" applyNumberFormat="1" applyFont="1" applyBorder="1" applyAlignment="1">
      <alignment horizontal="center" vertical="center" wrapText="1"/>
    </xf>
    <xf numFmtId="182" fontId="21" fillId="0" borderId="22" xfId="0" applyNumberFormat="1" applyFont="1" applyBorder="1" applyAlignment="1">
      <alignment horizontal="center" vertical="center" wrapText="1"/>
    </xf>
    <xf numFmtId="182" fontId="21" fillId="0" borderId="41" xfId="0" applyNumberFormat="1" applyFont="1" applyBorder="1" applyAlignment="1">
      <alignment horizontal="center" vertical="center" wrapText="1"/>
    </xf>
    <xf numFmtId="182" fontId="21" fillId="0" borderId="18" xfId="0" applyNumberFormat="1" applyFont="1" applyBorder="1" applyAlignment="1">
      <alignment horizontal="left" vertical="center" wrapText="1"/>
    </xf>
    <xf numFmtId="182" fontId="21" fillId="0" borderId="39" xfId="0" applyNumberFormat="1" applyFont="1" applyBorder="1" applyAlignment="1">
      <alignment horizontal="left" vertical="center" wrapText="1"/>
    </xf>
    <xf numFmtId="182" fontId="21" fillId="0" borderId="19" xfId="0" applyNumberFormat="1" applyFont="1" applyBorder="1" applyAlignment="1">
      <alignment horizontal="left" vertical="center" wrapText="1"/>
    </xf>
    <xf numFmtId="182" fontId="21" fillId="0" borderId="26" xfId="0" applyNumberFormat="1" applyFont="1" applyBorder="1" applyAlignment="1">
      <alignment horizontal="center" vertical="center"/>
    </xf>
    <xf numFmtId="182" fontId="21" fillId="0" borderId="41" xfId="0" applyNumberFormat="1" applyFont="1" applyBorder="1" applyAlignment="1">
      <alignment horizontal="center" vertical="center"/>
    </xf>
    <xf numFmtId="182" fontId="29" fillId="0" borderId="0" xfId="0" applyNumberFormat="1" applyFont="1" applyAlignment="1">
      <alignment horizontal="center" vertical="center"/>
    </xf>
    <xf numFmtId="182" fontId="29" fillId="0" borderId="22" xfId="0" applyNumberFormat="1" applyFont="1" applyBorder="1" applyAlignment="1">
      <alignment horizontal="center" vertical="center"/>
    </xf>
    <xf numFmtId="182" fontId="21" fillId="0" borderId="12" xfId="0" applyNumberFormat="1" applyFont="1" applyFill="1" applyBorder="1" applyAlignment="1">
      <alignment horizontal="left" vertical="center" wrapText="1"/>
    </xf>
    <xf numFmtId="182" fontId="21" fillId="0" borderId="0" xfId="0" applyNumberFormat="1" applyFont="1" applyFill="1" applyBorder="1" applyAlignment="1">
      <alignment horizontal="left" vertical="center" wrapText="1"/>
    </xf>
    <xf numFmtId="182" fontId="21" fillId="0" borderId="46" xfId="0" applyNumberFormat="1" applyFont="1" applyBorder="1" applyAlignment="1">
      <alignment horizontal="left" vertical="center" wrapText="1"/>
    </xf>
    <xf numFmtId="182" fontId="21" fillId="0" borderId="22" xfId="0" applyNumberFormat="1" applyFont="1" applyBorder="1" applyAlignment="1">
      <alignment horizontal="left" vertical="center" wrapText="1"/>
    </xf>
    <xf numFmtId="182" fontId="21" fillId="0" borderId="41" xfId="0" applyNumberFormat="1" applyFont="1" applyBorder="1" applyAlignment="1">
      <alignment horizontal="left" vertical="center" wrapText="1"/>
    </xf>
    <xf numFmtId="182" fontId="21" fillId="0" borderId="26" xfId="0" applyNumberFormat="1" applyFont="1" applyBorder="1" applyAlignment="1">
      <alignment horizontal="center" vertical="center" wrapText="1"/>
    </xf>
    <xf numFmtId="182" fontId="21" fillId="0" borderId="0" xfId="0" applyNumberFormat="1" applyFont="1" applyBorder="1" applyAlignment="1">
      <alignment horizontal="center" vertical="center" wrapText="1"/>
    </xf>
    <xf numFmtId="182" fontId="21" fillId="0" borderId="36" xfId="0" applyNumberFormat="1" applyFont="1" applyBorder="1" applyAlignment="1">
      <alignment horizontal="center" vertical="center" wrapText="1"/>
    </xf>
    <xf numFmtId="182" fontId="21" fillId="0" borderId="39" xfId="0" applyNumberFormat="1" applyFont="1" applyBorder="1" applyAlignment="1">
      <alignment horizontal="left" vertical="center"/>
    </xf>
    <xf numFmtId="182" fontId="21" fillId="0" borderId="19" xfId="0" applyNumberFormat="1" applyFont="1" applyBorder="1" applyAlignment="1">
      <alignment horizontal="left" vertical="center"/>
    </xf>
    <xf numFmtId="182" fontId="21" fillId="0" borderId="26" xfId="0" applyNumberFormat="1" applyFont="1" applyBorder="1" applyAlignment="1">
      <alignment horizontal="left" vertical="center"/>
    </xf>
    <xf numFmtId="182" fontId="21" fillId="0" borderId="0" xfId="0" applyNumberFormat="1" applyFont="1" applyBorder="1" applyAlignment="1">
      <alignment horizontal="left" vertical="center"/>
    </xf>
    <xf numFmtId="182" fontId="21" fillId="0" borderId="36" xfId="0" applyNumberFormat="1" applyFont="1" applyBorder="1" applyAlignment="1">
      <alignment horizontal="left" vertical="center"/>
    </xf>
    <xf numFmtId="182" fontId="21" fillId="0" borderId="46" xfId="0" applyNumberFormat="1" applyFont="1" applyBorder="1" applyAlignment="1">
      <alignment horizontal="left" vertical="center"/>
    </xf>
    <xf numFmtId="182" fontId="21" fillId="0" borderId="22" xfId="0" applyNumberFormat="1" applyFont="1" applyBorder="1" applyAlignment="1">
      <alignment horizontal="left" vertical="center"/>
    </xf>
    <xf numFmtId="182" fontId="21" fillId="0" borderId="41" xfId="0" applyNumberFormat="1" applyFont="1" applyBorder="1" applyAlignment="1">
      <alignment horizontal="left" vertical="center"/>
    </xf>
    <xf numFmtId="182" fontId="21" fillId="0" borderId="37" xfId="0" applyNumberFormat="1" applyFont="1" applyBorder="1" applyAlignment="1">
      <alignment horizontal="left" vertical="center"/>
    </xf>
    <xf numFmtId="182" fontId="21" fillId="0" borderId="34" xfId="0" applyNumberFormat="1" applyFont="1" applyBorder="1" applyAlignment="1">
      <alignment horizontal="left" vertical="center"/>
    </xf>
    <xf numFmtId="182" fontId="21" fillId="0" borderId="38" xfId="0" applyNumberFormat="1" applyFont="1" applyBorder="1" applyAlignment="1">
      <alignment horizontal="left" vertical="center"/>
    </xf>
    <xf numFmtId="182" fontId="26" fillId="0" borderId="12" xfId="0" applyNumberFormat="1" applyFont="1" applyFill="1" applyBorder="1" applyAlignment="1">
      <alignment horizontal="left" vertical="center"/>
    </xf>
    <xf numFmtId="182" fontId="26" fillId="0" borderId="0" xfId="0" applyNumberFormat="1" applyFont="1" applyFill="1" applyBorder="1" applyAlignment="1">
      <alignment horizontal="left" vertical="center"/>
    </xf>
    <xf numFmtId="182" fontId="22" fillId="25" borderId="15" xfId="0" applyNumberFormat="1" applyFont="1" applyFill="1" applyBorder="1" applyAlignment="1">
      <alignment horizontal="left" vertical="center" wrapText="1"/>
    </xf>
    <xf numFmtId="182" fontId="21" fillId="0" borderId="12" xfId="0" applyNumberFormat="1" applyFont="1" applyFill="1" applyBorder="1" applyAlignment="1">
      <alignment horizontal="right" vertical="center"/>
    </xf>
    <xf numFmtId="182" fontId="21" fillId="0" borderId="0" xfId="0" applyNumberFormat="1" applyFont="1" applyFill="1" applyBorder="1" applyAlignment="1">
      <alignment horizontal="right" vertical="center"/>
    </xf>
    <xf numFmtId="182" fontId="21" fillId="0" borderId="37" xfId="0" applyNumberFormat="1" applyFont="1" applyBorder="1" applyAlignment="1">
      <alignment horizontal="center" vertical="center"/>
    </xf>
    <xf numFmtId="182" fontId="21" fillId="0" borderId="34" xfId="0" applyNumberFormat="1" applyFont="1" applyBorder="1" applyAlignment="1">
      <alignment horizontal="center" vertical="center"/>
    </xf>
    <xf numFmtId="182" fontId="21" fillId="0" borderId="38" xfId="0" applyNumberFormat="1" applyFont="1" applyBorder="1" applyAlignment="1">
      <alignment horizontal="center" vertical="center"/>
    </xf>
    <xf numFmtId="0" fontId="26" fillId="0" borderId="31" xfId="41" applyNumberFormat="1" applyFont="1" applyBorder="1" applyAlignment="1">
      <alignment horizontal="center" vertical="center" wrapText="1"/>
    </xf>
    <xf numFmtId="182" fontId="21" fillId="0" borderId="23" xfId="0" applyNumberFormat="1" applyFont="1" applyBorder="1" applyAlignment="1">
      <alignment horizontal="center" vertical="center" wrapText="1"/>
    </xf>
    <xf numFmtId="185" fontId="21" fillId="0" borderId="23" xfId="0" applyNumberFormat="1" applyFont="1" applyFill="1" applyBorder="1" applyAlignment="1">
      <alignment vertical="center"/>
    </xf>
    <xf numFmtId="182" fontId="21" fillId="27" borderId="52" xfId="0" applyNumberFormat="1" applyFont="1" applyFill="1" applyBorder="1" applyAlignment="1">
      <alignment horizontal="center" vertical="center"/>
    </xf>
    <xf numFmtId="9" fontId="23" fillId="27" borderId="48" xfId="0" applyNumberFormat="1" applyFont="1" applyFill="1" applyBorder="1" applyAlignment="1">
      <alignment horizontal="center" vertical="center"/>
    </xf>
    <xf numFmtId="182" fontId="21" fillId="0" borderId="49" xfId="0" applyNumberFormat="1" applyFont="1" applyBorder="1" applyAlignment="1">
      <alignment horizontal="center" vertical="center" wrapText="1"/>
    </xf>
    <xf numFmtId="182" fontId="21" fillId="0" borderId="50" xfId="0" applyNumberFormat="1" applyFont="1" applyBorder="1" applyAlignment="1">
      <alignment horizontal="center" vertical="center" wrapText="1"/>
    </xf>
    <xf numFmtId="182" fontId="21" fillId="0" borderId="51" xfId="0" applyNumberFormat="1" applyFont="1" applyBorder="1" applyAlignment="1">
      <alignment horizontal="center" vertical="center" wrapText="1"/>
    </xf>
    <xf numFmtId="182" fontId="21" fillId="0" borderId="18" xfId="0" applyNumberFormat="1" applyFont="1" applyBorder="1" applyAlignment="1">
      <alignment vertical="center" wrapText="1"/>
    </xf>
    <xf numFmtId="182" fontId="21" fillId="0" borderId="39" xfId="0" applyNumberFormat="1" applyFont="1" applyBorder="1" applyAlignment="1">
      <alignment vertical="center" wrapText="1"/>
    </xf>
    <xf numFmtId="182" fontId="21" fillId="0" borderId="19" xfId="0" applyNumberFormat="1" applyFont="1" applyBorder="1" applyAlignment="1">
      <alignment vertical="center" wrapText="1"/>
    </xf>
    <xf numFmtId="182" fontId="21" fillId="0" borderId="26" xfId="0" applyNumberFormat="1" applyFont="1" applyBorder="1" applyAlignment="1">
      <alignment vertical="center" wrapText="1"/>
    </xf>
    <xf numFmtId="182" fontId="21" fillId="0" borderId="0" xfId="0" applyNumberFormat="1" applyFont="1" applyBorder="1" applyAlignment="1">
      <alignment vertical="center" wrapText="1"/>
    </xf>
    <xf numFmtId="182" fontId="21" fillId="0" borderId="36" xfId="0" applyNumberFormat="1" applyFont="1" applyBorder="1" applyAlignment="1">
      <alignment vertical="center" wrapText="1"/>
    </xf>
    <xf numFmtId="182" fontId="21" fillId="0" borderId="46" xfId="0" applyNumberFormat="1" applyFont="1" applyBorder="1" applyAlignment="1">
      <alignment vertical="center" wrapText="1"/>
    </xf>
    <xf numFmtId="182" fontId="21" fillId="0" borderId="22" xfId="0" applyNumberFormat="1" applyFont="1" applyBorder="1" applyAlignment="1">
      <alignment vertical="center" wrapText="1"/>
    </xf>
    <xf numFmtId="182" fontId="21" fillId="0" borderId="41" xfId="0" applyNumberFormat="1" applyFont="1" applyBorder="1" applyAlignment="1">
      <alignment vertical="center" wrapText="1"/>
    </xf>
    <xf numFmtId="182" fontId="25" fillId="0" borderId="0" xfId="0" applyNumberFormat="1" applyFont="1" applyBorder="1" applyAlignment="1">
      <alignment vertical="center"/>
    </xf>
    <xf numFmtId="182" fontId="21" fillId="0" borderId="13" xfId="0" applyNumberFormat="1" applyFont="1" applyBorder="1" applyAlignment="1">
      <alignment horizontal="right" vertical="center"/>
    </xf>
    <xf numFmtId="182" fontId="21" fillId="0" borderId="33" xfId="0" applyNumberFormat="1" applyFont="1" applyBorder="1" applyAlignment="1">
      <alignment horizontal="right" vertical="center"/>
    </xf>
    <xf numFmtId="183" fontId="21" fillId="27" borderId="18" xfId="0" applyNumberFormat="1" applyFont="1" applyFill="1" applyBorder="1" applyAlignment="1">
      <alignment horizontal="center" vertical="center"/>
    </xf>
    <xf numFmtId="0" fontId="21" fillId="27" borderId="46" xfId="0" applyNumberFormat="1" applyFont="1" applyFill="1" applyBorder="1" applyAlignment="1">
      <alignment horizontal="center" vertical="center"/>
    </xf>
    <xf numFmtId="182" fontId="21" fillId="0" borderId="43" xfId="0" applyNumberFormat="1" applyFont="1" applyBorder="1" applyAlignment="1">
      <alignment horizontal="center" vertical="center"/>
    </xf>
    <xf numFmtId="182" fontId="21" fillId="0" borderId="30" xfId="0" applyNumberFormat="1" applyFont="1" applyFill="1" applyBorder="1" applyAlignment="1">
      <alignment horizontal="center" vertical="center" wrapText="1"/>
    </xf>
    <xf numFmtId="182" fontId="21" fillId="0" borderId="43" xfId="0" applyNumberFormat="1" applyFont="1" applyFill="1" applyBorder="1" applyAlignment="1">
      <alignment horizontal="center" vertical="center" wrapText="1"/>
    </xf>
    <xf numFmtId="182" fontId="21" fillId="0" borderId="12" xfId="0" applyNumberFormat="1" applyFont="1" applyBorder="1" applyAlignment="1">
      <alignment horizontal="left" vertical="center"/>
    </xf>
    <xf numFmtId="182" fontId="25" fillId="0" borderId="28" xfId="0" applyNumberFormat="1" applyFont="1" applyBorder="1" applyAlignment="1">
      <alignment horizontal="center" vertical="center"/>
    </xf>
    <xf numFmtId="182" fontId="25" fillId="0" borderId="47" xfId="0" applyNumberFormat="1" applyFont="1" applyBorder="1" applyAlignment="1">
      <alignment horizontal="center" vertical="center"/>
    </xf>
    <xf numFmtId="182" fontId="25" fillId="0" borderId="29" xfId="0" applyNumberFormat="1" applyFont="1" applyBorder="1" applyAlignment="1">
      <alignment horizontal="center" vertical="center"/>
    </xf>
    <xf numFmtId="186" fontId="23" fillId="27" borderId="13" xfId="0" applyNumberFormat="1" applyFont="1" applyFill="1" applyBorder="1" applyAlignment="1">
      <alignment horizontal="center" vertical="center"/>
    </xf>
    <xf numFmtId="186" fontId="23" fillId="27" borderId="27" xfId="0" applyNumberFormat="1" applyFont="1" applyFill="1" applyBorder="1" applyAlignment="1">
      <alignment horizontal="center" vertical="center"/>
    </xf>
    <xf numFmtId="186" fontId="23" fillId="27" borderId="33" xfId="0" applyNumberFormat="1" applyFont="1" applyFill="1" applyBorder="1" applyAlignment="1">
      <alignment horizontal="center" vertical="center"/>
    </xf>
    <xf numFmtId="182" fontId="27" fillId="0" borderId="18" xfId="0" applyNumberFormat="1" applyFont="1" applyBorder="1" applyAlignment="1">
      <alignment vertical="center" wrapText="1"/>
    </xf>
    <xf numFmtId="182" fontId="27" fillId="0" borderId="39" xfId="0" applyNumberFormat="1" applyFont="1" applyBorder="1" applyAlignment="1">
      <alignment vertical="center" wrapText="1"/>
    </xf>
    <xf numFmtId="182" fontId="27" fillId="0" borderId="19" xfId="0" applyNumberFormat="1" applyFont="1" applyBorder="1" applyAlignment="1">
      <alignment vertical="center" wrapText="1"/>
    </xf>
    <xf numFmtId="182" fontId="27" fillId="0" borderId="26" xfId="0" applyNumberFormat="1" applyFont="1" applyBorder="1" applyAlignment="1">
      <alignment vertical="center" wrapText="1"/>
    </xf>
    <xf numFmtId="182" fontId="27" fillId="0" borderId="0" xfId="0" applyNumberFormat="1" applyFont="1" applyBorder="1" applyAlignment="1">
      <alignment vertical="center" wrapText="1"/>
    </xf>
    <xf numFmtId="182" fontId="27" fillId="0" borderId="36" xfId="0" applyNumberFormat="1" applyFont="1" applyBorder="1" applyAlignment="1">
      <alignment vertical="center" wrapText="1"/>
    </xf>
    <xf numFmtId="182" fontId="27" fillId="0" borderId="46" xfId="0" applyNumberFormat="1" applyFont="1" applyBorder="1" applyAlignment="1">
      <alignment vertical="center" wrapText="1"/>
    </xf>
    <xf numFmtId="182" fontId="27" fillId="0" borderId="22" xfId="0" applyNumberFormat="1" applyFont="1" applyBorder="1" applyAlignment="1">
      <alignment vertical="center" wrapText="1"/>
    </xf>
    <xf numFmtId="182" fontId="27" fillId="0" borderId="41" xfId="0" applyNumberFormat="1" applyFont="1" applyBorder="1" applyAlignment="1">
      <alignment vertical="center" wrapText="1"/>
    </xf>
    <xf numFmtId="182" fontId="23" fillId="27" borderId="11" xfId="0" applyNumberFormat="1" applyFont="1" applyFill="1" applyBorder="1" applyAlignment="1">
      <alignment vertical="center"/>
    </xf>
    <xf numFmtId="0" fontId="0" fillId="0" borderId="13" xfId="0" applyFont="1" applyBorder="1" applyAlignment="1">
      <alignment vertical="center"/>
    </xf>
    <xf numFmtId="182" fontId="21" fillId="27" borderId="32" xfId="0" applyNumberFormat="1" applyFont="1" applyFill="1" applyBorder="1" applyAlignment="1">
      <alignment vertical="center"/>
    </xf>
    <xf numFmtId="0" fontId="0" fillId="0" borderId="33" xfId="0" applyFont="1" applyBorder="1" applyAlignment="1">
      <alignment vertical="center"/>
    </xf>
    <xf numFmtId="182" fontId="26" fillId="0" borderId="12" xfId="0" applyNumberFormat="1" applyFont="1" applyFill="1" applyBorder="1" applyAlignment="1">
      <alignment horizontal="left" vertical="center" wrapText="1"/>
    </xf>
    <xf numFmtId="0" fontId="0" fillId="0" borderId="0" xfId="0" applyFont="1" applyAlignment="1">
      <alignment horizontal="left" vertical="center" wrapText="1"/>
    </xf>
    <xf numFmtId="182" fontId="21" fillId="0" borderId="0" xfId="0" applyNumberFormat="1" applyFont="1" applyBorder="1" applyAlignment="1">
      <alignment vertical="center"/>
    </xf>
    <xf numFmtId="0" fontId="0" fillId="0" borderId="36" xfId="0" applyBorder="1" applyAlignment="1">
      <alignment vertical="center"/>
    </xf>
    <xf numFmtId="0" fontId="0" fillId="0" borderId="0" xfId="0" applyFont="1" applyBorder="1" applyAlignment="1">
      <alignment horizontal="left" vertical="center" wrapText="1"/>
    </xf>
    <xf numFmtId="182" fontId="21" fillId="0" borderId="35" xfId="0" applyNumberFormat="1" applyFont="1" applyBorder="1" applyAlignment="1">
      <alignment vertical="center"/>
    </xf>
    <xf numFmtId="0" fontId="0" fillId="0" borderId="53" xfId="0" applyFont="1" applyBorder="1" applyAlignment="1">
      <alignment vertical="center"/>
    </xf>
    <xf numFmtId="182" fontId="26" fillId="0" borderId="0" xfId="0" applyNumberFormat="1" applyFont="1" applyFill="1" applyBorder="1" applyAlignment="1">
      <alignment horizontal="left" vertical="center" wrapText="1"/>
    </xf>
    <xf numFmtId="182" fontId="25" fillId="0" borderId="26" xfId="0" applyNumberFormat="1" applyFont="1" applyBorder="1" applyAlignment="1">
      <alignment vertical="center"/>
    </xf>
    <xf numFmtId="182" fontId="21" fillId="27" borderId="26" xfId="0" applyNumberFormat="1" applyFont="1" applyFill="1" applyBorder="1" applyAlignment="1">
      <alignment horizontal="center" vertical="center"/>
    </xf>
    <xf numFmtId="0" fontId="0" fillId="0" borderId="46" xfId="0" applyBorder="1" applyAlignment="1">
      <alignment vertical="center"/>
    </xf>
    <xf numFmtId="0" fontId="0" fillId="0" borderId="41" xfId="0" applyBorder="1" applyAlignment="1">
      <alignment vertical="center"/>
    </xf>
    <xf numFmtId="182" fontId="21" fillId="0" borderId="48" xfId="0" applyNumberFormat="1" applyFont="1" applyBorder="1" applyAlignment="1">
      <alignment horizontal="center" vertical="center"/>
    </xf>
    <xf numFmtId="182" fontId="21" fillId="0" borderId="54" xfId="0" applyNumberFormat="1" applyFont="1" applyBorder="1" applyAlignment="1">
      <alignment horizontal="center" vertical="center"/>
    </xf>
    <xf numFmtId="182" fontId="21" fillId="0" borderId="52" xfId="0" applyNumberFormat="1" applyFont="1" applyBorder="1" applyAlignment="1">
      <alignment horizontal="center" vertical="center"/>
    </xf>
    <xf numFmtId="182" fontId="22" fillId="25" borderId="0" xfId="0" applyNumberFormat="1" applyFont="1" applyFill="1" applyBorder="1" applyAlignment="1">
      <alignment horizontal="left" vertical="center" wrapText="1"/>
    </xf>
    <xf numFmtId="182" fontId="21" fillId="0" borderId="31" xfId="0" applyNumberFormat="1" applyFont="1" applyBorder="1" applyAlignment="1">
      <alignment vertical="center" wrapText="1"/>
    </xf>
    <xf numFmtId="0" fontId="0" fillId="0" borderId="31" xfId="0" applyFont="1" applyBorder="1" applyAlignment="1">
      <alignment vertical="center" wrapText="1"/>
    </xf>
    <xf numFmtId="182" fontId="32" fillId="0" borderId="28" xfId="0" applyNumberFormat="1" applyFont="1" applyBorder="1" applyAlignment="1">
      <alignment horizontal="center" vertical="center" wrapText="1"/>
    </xf>
    <xf numFmtId="182" fontId="32" fillId="0" borderId="29" xfId="0" applyNumberFormat="1" applyFont="1" applyBorder="1" applyAlignment="1">
      <alignment horizontal="center" vertical="center" wrapText="1"/>
    </xf>
    <xf numFmtId="182" fontId="32" fillId="0" borderId="11" xfId="0" applyNumberFormat="1" applyFont="1" applyBorder="1" applyAlignment="1">
      <alignment horizontal="center" vertical="center" wrapText="1"/>
    </xf>
    <xf numFmtId="182" fontId="32" fillId="0" borderId="32" xfId="0" applyNumberFormat="1" applyFont="1" applyBorder="1" applyAlignment="1">
      <alignment horizontal="center"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良い" xfId="42" builtinId="26" customBuiltin="1"/>
  </cellStyles>
  <dxfs count="0"/>
  <tableStyles count="0" defaultTableStyle="TableStyleMedium2" defaultPivotStyle="PivotStyleLight16"/>
  <colors>
    <mruColors>
      <color rgb="FFCCFFCC"/>
      <color rgb="FFCC99F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0</xdr:colOff>
      <xdr:row>21</xdr:row>
      <xdr:rowOff>142875</xdr:rowOff>
    </xdr:from>
    <xdr:to>
      <xdr:col>15</xdr:col>
      <xdr:colOff>0</xdr:colOff>
      <xdr:row>21</xdr:row>
      <xdr:rowOff>142875</xdr:rowOff>
    </xdr:to>
    <xdr:sp macro="" textlink="">
      <xdr:nvSpPr>
        <xdr:cNvPr id="7195" name="Line 2"/>
        <xdr:cNvSpPr>
          <a:spLocks noChangeShapeType="1"/>
        </xdr:cNvSpPr>
      </xdr:nvSpPr>
      <xdr:spPr bwMode="auto">
        <a:xfrm>
          <a:off x="5505450" y="446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0</xdr:colOff>
      <xdr:row>17</xdr:row>
      <xdr:rowOff>142875</xdr:rowOff>
    </xdr:from>
    <xdr:to>
      <xdr:col>16</xdr:col>
      <xdr:colOff>0</xdr:colOff>
      <xdr:row>17</xdr:row>
      <xdr:rowOff>142875</xdr:rowOff>
    </xdr:to>
    <xdr:sp macro="" textlink="">
      <xdr:nvSpPr>
        <xdr:cNvPr id="8274" name="Line 2"/>
        <xdr:cNvSpPr>
          <a:spLocks noChangeShapeType="1"/>
        </xdr:cNvSpPr>
      </xdr:nvSpPr>
      <xdr:spPr bwMode="auto">
        <a:xfrm>
          <a:off x="5114925" y="4638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41275</xdr:colOff>
      <xdr:row>5</xdr:row>
      <xdr:rowOff>225425</xdr:rowOff>
    </xdr:from>
    <xdr:to>
      <xdr:col>23</xdr:col>
      <xdr:colOff>184150</xdr:colOff>
      <xdr:row>6</xdr:row>
      <xdr:rowOff>111323</xdr:rowOff>
    </xdr:to>
    <xdr:sp macro="" textlink="">
      <xdr:nvSpPr>
        <xdr:cNvPr id="2" name="右矢印 1"/>
        <xdr:cNvSpPr/>
      </xdr:nvSpPr>
      <xdr:spPr>
        <a:xfrm>
          <a:off x="8191500" y="2066925"/>
          <a:ext cx="266700" cy="152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0</xdr:colOff>
      <xdr:row>17</xdr:row>
      <xdr:rowOff>142875</xdr:rowOff>
    </xdr:from>
    <xdr:to>
      <xdr:col>15</xdr:col>
      <xdr:colOff>0</xdr:colOff>
      <xdr:row>17</xdr:row>
      <xdr:rowOff>142875</xdr:rowOff>
    </xdr:to>
    <xdr:sp macro="" textlink="">
      <xdr:nvSpPr>
        <xdr:cNvPr id="12334" name="Line 2"/>
        <xdr:cNvSpPr>
          <a:spLocks noChangeShapeType="1"/>
        </xdr:cNvSpPr>
      </xdr:nvSpPr>
      <xdr:spPr bwMode="auto">
        <a:xfrm>
          <a:off x="5038725" y="4638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41275</xdr:colOff>
      <xdr:row>5</xdr:row>
      <xdr:rowOff>225425</xdr:rowOff>
    </xdr:from>
    <xdr:to>
      <xdr:col>22</xdr:col>
      <xdr:colOff>184150</xdr:colOff>
      <xdr:row>6</xdr:row>
      <xdr:rowOff>111323</xdr:rowOff>
    </xdr:to>
    <xdr:sp macro="" textlink="">
      <xdr:nvSpPr>
        <xdr:cNvPr id="3" name="右矢印 2"/>
        <xdr:cNvSpPr/>
      </xdr:nvSpPr>
      <xdr:spPr>
        <a:xfrm>
          <a:off x="7623175" y="1749425"/>
          <a:ext cx="142875" cy="1335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8"/>
  <sheetViews>
    <sheetView tabSelected="1" zoomScale="85" zoomScaleNormal="75" workbookViewId="0">
      <selection activeCell="T14" sqref="T14"/>
    </sheetView>
  </sheetViews>
  <sheetFormatPr defaultRowHeight="12" x14ac:dyDescent="0.15"/>
  <cols>
    <col min="1" max="10" width="4.625" style="3" customWidth="1"/>
    <col min="11" max="11" width="4" style="3" customWidth="1"/>
    <col min="12" max="12" width="7.25" style="3" customWidth="1"/>
    <col min="13" max="13" width="5.5" style="3" customWidth="1"/>
    <col min="14" max="35" width="4.625" style="3" customWidth="1"/>
    <col min="36" max="16384" width="9" style="3"/>
  </cols>
  <sheetData>
    <row r="1" spans="1:30" ht="18.75" x14ac:dyDescent="0.15">
      <c r="A1" s="1" t="s">
        <v>30</v>
      </c>
      <c r="B1" s="2"/>
    </row>
    <row r="2" spans="1:30" ht="36.75" customHeight="1" x14ac:dyDescent="0.15">
      <c r="A2" s="134" t="s">
        <v>31</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row>
    <row r="3" spans="1:30" ht="15" customHeight="1" x14ac:dyDescent="0.15">
      <c r="A3" s="139" t="s">
        <v>175</v>
      </c>
      <c r="B3" s="139"/>
      <c r="C3" s="139"/>
      <c r="D3" s="139"/>
      <c r="E3" s="139"/>
      <c r="F3" s="139"/>
      <c r="G3" s="139"/>
      <c r="H3" s="139"/>
      <c r="I3" s="139"/>
      <c r="J3" s="139"/>
      <c r="K3" s="139"/>
      <c r="L3" s="139"/>
      <c r="M3" s="139"/>
      <c r="N3" s="139"/>
      <c r="O3" s="6"/>
      <c r="P3" s="138" t="s">
        <v>53</v>
      </c>
      <c r="Q3" s="138"/>
      <c r="R3" s="138"/>
      <c r="S3" s="138"/>
      <c r="T3" s="138"/>
      <c r="U3" s="138"/>
      <c r="V3" s="138"/>
      <c r="W3" s="138"/>
      <c r="X3" s="138"/>
      <c r="Y3" s="138"/>
      <c r="Z3" s="138"/>
      <c r="AA3" s="138"/>
      <c r="AB3" s="138"/>
      <c r="AC3" s="138"/>
      <c r="AD3" s="138"/>
    </row>
    <row r="4" spans="1:30" s="37" customFormat="1" ht="15" customHeight="1" x14ac:dyDescent="0.15">
      <c r="A4" s="139"/>
      <c r="B4" s="139"/>
      <c r="C4" s="139"/>
      <c r="D4" s="139"/>
      <c r="E4" s="139"/>
      <c r="F4" s="139"/>
      <c r="G4" s="139"/>
      <c r="H4" s="139"/>
      <c r="I4" s="139"/>
      <c r="J4" s="139"/>
      <c r="K4" s="139"/>
      <c r="L4" s="139"/>
      <c r="M4" s="139"/>
      <c r="N4" s="139"/>
      <c r="O4" s="36"/>
      <c r="P4" s="138"/>
      <c r="Q4" s="138"/>
      <c r="R4" s="138"/>
      <c r="S4" s="138"/>
      <c r="T4" s="138"/>
      <c r="U4" s="138"/>
      <c r="V4" s="138"/>
      <c r="W4" s="138"/>
      <c r="X4" s="138"/>
      <c r="Y4" s="138"/>
      <c r="Z4" s="138"/>
      <c r="AA4" s="138"/>
      <c r="AB4" s="138"/>
      <c r="AC4" s="138"/>
      <c r="AD4" s="138"/>
    </row>
    <row r="5" spans="1:30" ht="15" customHeight="1" thickBot="1" x14ac:dyDescent="0.2">
      <c r="A5" s="134" t="s">
        <v>89</v>
      </c>
      <c r="B5" s="134"/>
      <c r="C5" s="134"/>
      <c r="D5" s="134"/>
      <c r="E5" s="134"/>
      <c r="F5" s="134"/>
      <c r="G5" s="134"/>
      <c r="H5" s="134"/>
      <c r="I5" s="134"/>
      <c r="J5" s="134"/>
      <c r="K5" s="134"/>
      <c r="L5" s="134"/>
      <c r="M5" s="134"/>
      <c r="N5" s="134"/>
      <c r="P5" s="138"/>
      <c r="Q5" s="138"/>
      <c r="R5" s="138"/>
      <c r="S5" s="138"/>
      <c r="T5" s="138"/>
      <c r="U5" s="138"/>
      <c r="V5" s="138"/>
      <c r="W5" s="138"/>
      <c r="X5" s="138"/>
      <c r="Y5" s="138"/>
      <c r="Z5" s="138"/>
      <c r="AA5" s="138"/>
      <c r="AB5" s="138"/>
      <c r="AC5" s="138"/>
      <c r="AD5" s="138"/>
    </row>
    <row r="6" spans="1:30" ht="15" customHeight="1" thickBot="1" x14ac:dyDescent="0.2">
      <c r="K6" s="59"/>
      <c r="L6" s="9" t="s">
        <v>14</v>
      </c>
      <c r="M6" s="10"/>
      <c r="N6" s="3" t="s">
        <v>1</v>
      </c>
    </row>
    <row r="7" spans="1:30" ht="15" customHeight="1" x14ac:dyDescent="0.15">
      <c r="A7" s="138" t="s">
        <v>32</v>
      </c>
      <c r="B7" s="138"/>
      <c r="C7" s="138"/>
      <c r="D7" s="138"/>
      <c r="E7" s="138"/>
      <c r="F7" s="138"/>
      <c r="G7" s="138"/>
      <c r="H7" s="138"/>
      <c r="I7" s="138"/>
      <c r="J7" s="138"/>
      <c r="K7" s="138"/>
      <c r="L7" s="138"/>
      <c r="M7" s="138"/>
      <c r="N7" s="138"/>
      <c r="O7" s="11"/>
    </row>
    <row r="8" spans="1:30" ht="15" customHeight="1" x14ac:dyDescent="0.15">
      <c r="A8" s="138"/>
      <c r="B8" s="138"/>
      <c r="C8" s="138"/>
      <c r="D8" s="138"/>
      <c r="E8" s="138"/>
      <c r="F8" s="138"/>
      <c r="G8" s="138"/>
      <c r="H8" s="138"/>
      <c r="I8" s="138"/>
      <c r="J8" s="138"/>
      <c r="K8" s="138"/>
      <c r="L8" s="138"/>
      <c r="M8" s="138"/>
      <c r="N8" s="138"/>
      <c r="O8" s="11"/>
    </row>
    <row r="9" spans="1:30" ht="15" customHeight="1" x14ac:dyDescent="0.15">
      <c r="A9" s="13"/>
      <c r="B9" s="14"/>
      <c r="C9" s="14"/>
      <c r="D9" s="14"/>
      <c r="E9" s="14"/>
      <c r="F9" s="15"/>
      <c r="G9" s="15"/>
      <c r="H9" s="15"/>
      <c r="I9" s="16"/>
      <c r="J9" s="16"/>
      <c r="K9" s="16"/>
      <c r="L9" s="15"/>
      <c r="M9" s="15"/>
      <c r="N9" s="17"/>
      <c r="T9" s="141" t="s">
        <v>91</v>
      </c>
      <c r="U9" s="142"/>
      <c r="V9" s="142"/>
      <c r="W9" s="142"/>
      <c r="X9" s="143"/>
    </row>
    <row r="10" spans="1:30" ht="15" customHeight="1" x14ac:dyDescent="0.15">
      <c r="A10" s="18" t="s">
        <v>33</v>
      </c>
      <c r="B10" s="19"/>
      <c r="C10" s="19"/>
      <c r="D10" s="19"/>
      <c r="E10" s="19"/>
      <c r="H10" s="8" t="s">
        <v>24</v>
      </c>
      <c r="K10" s="20" t="s">
        <v>25</v>
      </c>
      <c r="L10" s="55"/>
      <c r="M10" s="8" t="s">
        <v>1</v>
      </c>
      <c r="N10" s="21"/>
      <c r="T10" s="159"/>
      <c r="U10" s="160"/>
      <c r="V10" s="160"/>
      <c r="W10" s="160"/>
      <c r="X10" s="161"/>
      <c r="Y10" s="38" t="s">
        <v>13</v>
      </c>
    </row>
    <row r="11" spans="1:30" ht="15" customHeight="1" thickBot="1" x14ac:dyDescent="0.2">
      <c r="A11" s="18"/>
      <c r="B11" s="19"/>
      <c r="C11" s="19"/>
      <c r="D11" s="19"/>
      <c r="E11" s="19"/>
      <c r="G11" s="8"/>
      <c r="H11" s="8"/>
      <c r="K11" s="20"/>
      <c r="L11" s="19"/>
      <c r="M11" s="8"/>
      <c r="N11" s="21"/>
      <c r="T11" s="144"/>
      <c r="U11" s="145"/>
      <c r="V11" s="145"/>
      <c r="W11" s="145"/>
      <c r="X11" s="146"/>
    </row>
    <row r="12" spans="1:30" ht="15" customHeight="1" thickBot="1" x14ac:dyDescent="0.2">
      <c r="A12" s="173" t="s">
        <v>7</v>
      </c>
      <c r="B12" s="174"/>
      <c r="C12" s="174"/>
      <c r="D12" s="174"/>
      <c r="E12" s="39"/>
      <c r="G12" s="8"/>
      <c r="H12" s="8"/>
      <c r="K12" s="20" t="s">
        <v>0</v>
      </c>
      <c r="L12" s="42" t="e">
        <f>ROUNDDOWN(L10/M6,1)</f>
        <v>#DIV/0!</v>
      </c>
      <c r="M12" s="19" t="s">
        <v>8</v>
      </c>
      <c r="N12" s="61"/>
    </row>
    <row r="13" spans="1:30" ht="15" customHeight="1" x14ac:dyDescent="0.15">
      <c r="A13" s="26" t="s">
        <v>85</v>
      </c>
      <c r="B13" s="27"/>
      <c r="C13" s="27"/>
      <c r="D13" s="27"/>
      <c r="E13" s="27"/>
      <c r="F13" s="28"/>
      <c r="G13" s="28"/>
      <c r="H13" s="28"/>
      <c r="I13" s="28"/>
      <c r="J13" s="28"/>
      <c r="K13" s="28"/>
      <c r="L13" s="27"/>
      <c r="M13" s="28"/>
      <c r="N13" s="29"/>
    </row>
    <row r="14" spans="1:30" ht="15" customHeight="1" x14ac:dyDescent="0.15"/>
    <row r="15" spans="1:30" ht="15" customHeight="1" x14ac:dyDescent="0.15">
      <c r="A15" s="138" t="s">
        <v>39</v>
      </c>
      <c r="B15" s="138"/>
      <c r="C15" s="138"/>
      <c r="D15" s="138"/>
      <c r="E15" s="138"/>
      <c r="F15" s="138"/>
      <c r="G15" s="138"/>
      <c r="H15" s="138"/>
      <c r="I15" s="138"/>
      <c r="J15" s="138"/>
      <c r="K15" s="138"/>
      <c r="L15" s="138"/>
      <c r="M15" s="138"/>
      <c r="N15" s="138"/>
    </row>
    <row r="16" spans="1:30" ht="15" customHeight="1" x14ac:dyDescent="0.15">
      <c r="A16" s="175"/>
      <c r="B16" s="175"/>
      <c r="C16" s="175"/>
      <c r="D16" s="175"/>
      <c r="E16" s="175"/>
      <c r="F16" s="175"/>
      <c r="G16" s="175"/>
      <c r="H16" s="175"/>
      <c r="I16" s="175"/>
      <c r="J16" s="175"/>
      <c r="K16" s="175"/>
      <c r="L16" s="175"/>
      <c r="M16" s="175"/>
      <c r="N16" s="175"/>
    </row>
    <row r="17" spans="1:30" ht="15" customHeight="1" x14ac:dyDescent="0.15">
      <c r="A17" s="40"/>
      <c r="B17" s="32"/>
      <c r="C17" s="32"/>
      <c r="D17" s="32"/>
      <c r="E17" s="32"/>
      <c r="F17" s="15"/>
      <c r="G17" s="15"/>
      <c r="H17" s="15"/>
      <c r="I17" s="15"/>
      <c r="J17" s="16"/>
      <c r="K17" s="16"/>
      <c r="L17" s="32"/>
      <c r="M17" s="15"/>
      <c r="N17" s="17"/>
    </row>
    <row r="18" spans="1:30" ht="15" customHeight="1" x14ac:dyDescent="0.15">
      <c r="A18" s="176" t="s">
        <v>34</v>
      </c>
      <c r="B18" s="177"/>
      <c r="C18" s="177"/>
      <c r="D18" s="177"/>
      <c r="E18" s="19"/>
      <c r="F18" s="19"/>
      <c r="G18" s="19"/>
      <c r="H18" s="8" t="s">
        <v>36</v>
      </c>
      <c r="I18" s="19"/>
      <c r="J18" s="41"/>
      <c r="K18" s="20" t="s">
        <v>37</v>
      </c>
      <c r="L18" s="55"/>
      <c r="M18" s="8" t="s">
        <v>35</v>
      </c>
      <c r="N18" s="21"/>
    </row>
    <row r="19" spans="1:30" ht="15" customHeight="1" thickBot="1" x14ac:dyDescent="0.2">
      <c r="A19" s="18"/>
      <c r="B19" s="19"/>
      <c r="C19" s="19"/>
      <c r="D19" s="19"/>
      <c r="E19" s="19"/>
      <c r="F19" s="8"/>
      <c r="G19" s="8"/>
      <c r="H19" s="8"/>
      <c r="I19" s="8"/>
      <c r="J19" s="8"/>
      <c r="K19" s="8"/>
      <c r="L19" s="19"/>
      <c r="M19" s="19"/>
      <c r="N19" s="21"/>
    </row>
    <row r="20" spans="1:30" ht="15" customHeight="1" thickBot="1" x14ac:dyDescent="0.2">
      <c r="A20" s="60" t="s">
        <v>43</v>
      </c>
      <c r="B20" s="39"/>
      <c r="C20" s="39"/>
      <c r="D20" s="39"/>
      <c r="E20" s="39"/>
      <c r="F20" s="39"/>
      <c r="G20" s="39"/>
      <c r="H20" s="39"/>
      <c r="I20" s="8"/>
      <c r="J20" s="8"/>
      <c r="K20" s="20" t="s">
        <v>38</v>
      </c>
      <c r="L20" s="62">
        <f>ROUNDUP(L18/25,0)</f>
        <v>0</v>
      </c>
      <c r="M20" s="19" t="s">
        <v>9</v>
      </c>
      <c r="N20" s="61"/>
    </row>
    <row r="21" spans="1:30" ht="15" customHeight="1" x14ac:dyDescent="0.15">
      <c r="A21" s="19" t="s">
        <v>86</v>
      </c>
      <c r="B21" s="19"/>
      <c r="C21" s="19"/>
      <c r="D21" s="19"/>
      <c r="E21" s="19"/>
      <c r="F21" s="8"/>
      <c r="G21" s="8"/>
      <c r="H21" s="8"/>
      <c r="I21" s="8"/>
      <c r="M21" s="8"/>
      <c r="N21" s="21"/>
    </row>
    <row r="22" spans="1:30" ht="15" customHeight="1" x14ac:dyDescent="0.15">
      <c r="A22" s="34"/>
      <c r="B22" s="28"/>
      <c r="C22" s="28"/>
      <c r="D22" s="28"/>
      <c r="E22" s="28"/>
      <c r="F22" s="27"/>
      <c r="G22" s="27"/>
      <c r="H22" s="27"/>
      <c r="I22" s="27"/>
      <c r="J22" s="43"/>
      <c r="K22" s="43"/>
      <c r="L22" s="27"/>
      <c r="M22" s="27"/>
      <c r="N22" s="29"/>
    </row>
    <row r="23" spans="1:30" ht="15" customHeight="1" x14ac:dyDescent="0.15">
      <c r="A23" s="8"/>
      <c r="B23" s="8"/>
      <c r="C23" s="8"/>
      <c r="D23" s="8"/>
      <c r="E23" s="8"/>
      <c r="F23" s="8"/>
      <c r="G23" s="8"/>
      <c r="H23" s="8"/>
      <c r="I23" s="8"/>
      <c r="J23" s="8"/>
      <c r="K23" s="8"/>
      <c r="L23" s="8"/>
      <c r="M23" s="8"/>
      <c r="N23" s="8"/>
    </row>
    <row r="24" spans="1:30" ht="15" customHeight="1" x14ac:dyDescent="0.15">
      <c r="A24" s="138" t="s">
        <v>40</v>
      </c>
      <c r="B24" s="138"/>
      <c r="C24" s="138"/>
      <c r="D24" s="138"/>
      <c r="E24" s="138"/>
      <c r="F24" s="138"/>
      <c r="G24" s="138"/>
      <c r="H24" s="138"/>
      <c r="I24" s="138"/>
      <c r="J24" s="138"/>
      <c r="K24" s="138"/>
      <c r="L24" s="138"/>
      <c r="M24" s="138"/>
      <c r="N24" s="138"/>
      <c r="P24" s="152" t="s">
        <v>22</v>
      </c>
      <c r="Q24" s="152"/>
    </row>
    <row r="25" spans="1:30" ht="15" customHeight="1" x14ac:dyDescent="0.15">
      <c r="A25" s="138"/>
      <c r="B25" s="138"/>
      <c r="C25" s="138"/>
      <c r="D25" s="138"/>
      <c r="E25" s="138"/>
      <c r="F25" s="138"/>
      <c r="G25" s="138"/>
      <c r="H25" s="138"/>
      <c r="I25" s="138"/>
      <c r="J25" s="138"/>
      <c r="K25" s="138"/>
      <c r="L25" s="138"/>
      <c r="M25" s="138"/>
      <c r="N25" s="138"/>
      <c r="P25" s="153"/>
      <c r="Q25" s="153"/>
    </row>
    <row r="26" spans="1:30" ht="15" customHeight="1" x14ac:dyDescent="0.15">
      <c r="A26" s="40"/>
      <c r="B26" s="32"/>
      <c r="C26" s="32"/>
      <c r="D26" s="32"/>
      <c r="E26" s="32"/>
      <c r="F26" s="15"/>
      <c r="G26" s="15"/>
      <c r="H26" s="15"/>
      <c r="I26" s="15"/>
      <c r="J26" s="16"/>
      <c r="K26" s="16"/>
      <c r="L26" s="32"/>
      <c r="M26" s="15"/>
      <c r="N26" s="17"/>
      <c r="P26" s="147" t="s">
        <v>54</v>
      </c>
      <c r="Q26" s="162"/>
      <c r="R26" s="162"/>
      <c r="S26" s="162"/>
      <c r="T26" s="162"/>
      <c r="U26" s="162"/>
      <c r="V26" s="162"/>
      <c r="W26" s="162"/>
      <c r="X26" s="162"/>
      <c r="Y26" s="162"/>
      <c r="Z26" s="162"/>
      <c r="AA26" s="162"/>
      <c r="AB26" s="162"/>
      <c r="AC26" s="162"/>
      <c r="AD26" s="163"/>
    </row>
    <row r="27" spans="1:30" ht="15" customHeight="1" x14ac:dyDescent="0.15">
      <c r="A27" s="18" t="s">
        <v>41</v>
      </c>
      <c r="B27" s="19"/>
      <c r="C27" s="19"/>
      <c r="D27" s="19"/>
      <c r="E27" s="19"/>
      <c r="F27" s="19"/>
      <c r="G27" s="19"/>
      <c r="H27" s="8" t="s">
        <v>36</v>
      </c>
      <c r="I27" s="19"/>
      <c r="J27" s="41"/>
      <c r="K27" s="20" t="s">
        <v>42</v>
      </c>
      <c r="L27" s="59"/>
      <c r="M27" s="8" t="s">
        <v>35</v>
      </c>
      <c r="N27" s="21"/>
      <c r="P27" s="164"/>
      <c r="Q27" s="165"/>
      <c r="R27" s="165"/>
      <c r="S27" s="165"/>
      <c r="T27" s="165"/>
      <c r="U27" s="165"/>
      <c r="V27" s="165"/>
      <c r="W27" s="165"/>
      <c r="X27" s="165"/>
      <c r="Y27" s="165"/>
      <c r="Z27" s="165"/>
      <c r="AA27" s="165"/>
      <c r="AB27" s="165"/>
      <c r="AC27" s="165"/>
      <c r="AD27" s="166"/>
    </row>
    <row r="28" spans="1:30" ht="15" customHeight="1" x14ac:dyDescent="0.15">
      <c r="A28" s="44"/>
      <c r="B28" s="8"/>
      <c r="C28" s="8"/>
      <c r="D28" s="8"/>
      <c r="E28" s="8"/>
      <c r="F28" s="8"/>
      <c r="G28" s="8"/>
      <c r="H28" s="8"/>
      <c r="I28" s="8"/>
      <c r="J28" s="8"/>
      <c r="K28" s="8"/>
      <c r="L28" s="8"/>
      <c r="M28" s="8"/>
      <c r="N28" s="21"/>
      <c r="P28" s="164"/>
      <c r="Q28" s="165"/>
      <c r="R28" s="165"/>
      <c r="S28" s="165"/>
      <c r="T28" s="165"/>
      <c r="U28" s="165"/>
      <c r="V28" s="165"/>
      <c r="W28" s="165"/>
      <c r="X28" s="165"/>
      <c r="Y28" s="165"/>
      <c r="Z28" s="165"/>
      <c r="AA28" s="165"/>
      <c r="AB28" s="165"/>
      <c r="AC28" s="165"/>
      <c r="AD28" s="166"/>
    </row>
    <row r="29" spans="1:30" ht="15" customHeight="1" x14ac:dyDescent="0.15">
      <c r="A29" s="44" t="s">
        <v>52</v>
      </c>
      <c r="B29" s="8"/>
      <c r="C29" s="8"/>
      <c r="D29" s="8"/>
      <c r="E29" s="8"/>
      <c r="F29" s="8"/>
      <c r="G29" s="8"/>
      <c r="H29" s="8"/>
      <c r="I29" s="8"/>
      <c r="J29" s="8"/>
      <c r="K29" s="8"/>
      <c r="L29" s="19"/>
      <c r="M29" s="19"/>
      <c r="N29" s="21"/>
      <c r="P29" s="164"/>
      <c r="Q29" s="165"/>
      <c r="R29" s="165"/>
      <c r="S29" s="165"/>
      <c r="T29" s="165"/>
      <c r="U29" s="165"/>
      <c r="V29" s="165"/>
      <c r="W29" s="165"/>
      <c r="X29" s="165"/>
      <c r="Y29" s="165"/>
      <c r="Z29" s="165"/>
      <c r="AA29" s="165"/>
      <c r="AB29" s="165"/>
      <c r="AC29" s="165"/>
      <c r="AD29" s="166"/>
    </row>
    <row r="30" spans="1:30" ht="15" customHeight="1" x14ac:dyDescent="0.15">
      <c r="A30" s="178" t="s">
        <v>34</v>
      </c>
      <c r="B30" s="179"/>
      <c r="C30" s="179"/>
      <c r="D30" s="180"/>
      <c r="E30" s="178" t="s">
        <v>48</v>
      </c>
      <c r="F30" s="179"/>
      <c r="G30" s="179"/>
      <c r="H30" s="180"/>
      <c r="I30" s="8"/>
      <c r="J30" s="8"/>
      <c r="K30" s="8"/>
      <c r="L30" s="8"/>
      <c r="M30" s="8"/>
      <c r="N30" s="21"/>
      <c r="P30" s="164"/>
      <c r="Q30" s="165"/>
      <c r="R30" s="165"/>
      <c r="S30" s="165"/>
      <c r="T30" s="165"/>
      <c r="U30" s="165"/>
      <c r="V30" s="165"/>
      <c r="W30" s="165"/>
      <c r="X30" s="165"/>
      <c r="Y30" s="165"/>
      <c r="Z30" s="165"/>
      <c r="AA30" s="165"/>
      <c r="AB30" s="165"/>
      <c r="AC30" s="165"/>
      <c r="AD30" s="166"/>
    </row>
    <row r="31" spans="1:30" ht="15" customHeight="1" x14ac:dyDescent="0.15">
      <c r="A31" s="170" t="s">
        <v>45</v>
      </c>
      <c r="B31" s="171"/>
      <c r="C31" s="171"/>
      <c r="D31" s="172"/>
      <c r="E31" s="178" t="s">
        <v>49</v>
      </c>
      <c r="F31" s="179"/>
      <c r="G31" s="179"/>
      <c r="H31" s="180"/>
      <c r="I31" s="19"/>
      <c r="J31" s="8"/>
      <c r="K31" s="8"/>
      <c r="L31" s="8"/>
      <c r="M31" s="8"/>
      <c r="N31" s="21"/>
      <c r="P31" s="164"/>
      <c r="Q31" s="165"/>
      <c r="R31" s="165"/>
      <c r="S31" s="165"/>
      <c r="T31" s="165"/>
      <c r="U31" s="165"/>
      <c r="V31" s="165"/>
      <c r="W31" s="165"/>
      <c r="X31" s="165"/>
      <c r="Y31" s="165"/>
      <c r="Z31" s="165"/>
      <c r="AA31" s="165"/>
      <c r="AB31" s="165"/>
      <c r="AC31" s="165"/>
      <c r="AD31" s="166"/>
    </row>
    <row r="32" spans="1:30" ht="15" customHeight="1" x14ac:dyDescent="0.15">
      <c r="A32" s="170" t="s">
        <v>46</v>
      </c>
      <c r="B32" s="171"/>
      <c r="C32" s="171"/>
      <c r="D32" s="172"/>
      <c r="E32" s="178" t="s">
        <v>50</v>
      </c>
      <c r="F32" s="179"/>
      <c r="G32" s="179"/>
      <c r="H32" s="180"/>
      <c r="I32" s="45"/>
      <c r="J32" s="8"/>
      <c r="K32" s="8"/>
      <c r="L32" s="8"/>
      <c r="M32" s="8"/>
      <c r="N32" s="21"/>
      <c r="P32" s="164"/>
      <c r="Q32" s="165"/>
      <c r="R32" s="165"/>
      <c r="S32" s="165"/>
      <c r="T32" s="165"/>
      <c r="U32" s="165"/>
      <c r="V32" s="165"/>
      <c r="W32" s="165"/>
      <c r="X32" s="165"/>
      <c r="Y32" s="165"/>
      <c r="Z32" s="165"/>
      <c r="AA32" s="165"/>
      <c r="AB32" s="165"/>
      <c r="AC32" s="165"/>
      <c r="AD32" s="166"/>
    </row>
    <row r="33" spans="1:30" ht="15" customHeight="1" x14ac:dyDescent="0.15">
      <c r="A33" s="170" t="s">
        <v>47</v>
      </c>
      <c r="B33" s="171"/>
      <c r="C33" s="171"/>
      <c r="D33" s="172"/>
      <c r="E33" s="178" t="s">
        <v>51</v>
      </c>
      <c r="F33" s="179"/>
      <c r="G33" s="179"/>
      <c r="H33" s="180"/>
      <c r="I33" s="8"/>
      <c r="J33" s="8"/>
      <c r="K33" s="8"/>
      <c r="L33" s="8"/>
      <c r="M33" s="8"/>
      <c r="N33" s="21"/>
      <c r="P33" s="164"/>
      <c r="Q33" s="165"/>
      <c r="R33" s="165"/>
      <c r="S33" s="165"/>
      <c r="T33" s="165"/>
      <c r="U33" s="165"/>
      <c r="V33" s="165"/>
      <c r="W33" s="165"/>
      <c r="X33" s="165"/>
      <c r="Y33" s="165"/>
      <c r="Z33" s="165"/>
      <c r="AA33" s="165"/>
      <c r="AB33" s="165"/>
      <c r="AC33" s="165"/>
      <c r="AD33" s="166"/>
    </row>
    <row r="34" spans="1:30" ht="15" customHeight="1" thickBot="1" x14ac:dyDescent="0.2">
      <c r="A34" s="18"/>
      <c r="B34" s="19"/>
      <c r="C34" s="19"/>
      <c r="D34" s="19"/>
      <c r="E34" s="19"/>
      <c r="F34" s="8"/>
      <c r="G34" s="8"/>
      <c r="H34" s="8"/>
      <c r="I34" s="8"/>
      <c r="J34" s="8"/>
      <c r="K34" s="8"/>
      <c r="L34" s="8"/>
      <c r="M34" s="8"/>
      <c r="N34" s="21"/>
      <c r="P34" s="164"/>
      <c r="Q34" s="165"/>
      <c r="R34" s="165"/>
      <c r="S34" s="165"/>
      <c r="T34" s="165"/>
      <c r="U34" s="165"/>
      <c r="V34" s="165"/>
      <c r="W34" s="165"/>
      <c r="X34" s="165"/>
      <c r="Y34" s="165"/>
      <c r="Z34" s="165"/>
      <c r="AA34" s="165"/>
      <c r="AB34" s="165"/>
      <c r="AC34" s="165"/>
      <c r="AD34" s="166"/>
    </row>
    <row r="35" spans="1:30" ht="15" customHeight="1" thickBot="1" x14ac:dyDescent="0.2">
      <c r="A35" s="60" t="s">
        <v>43</v>
      </c>
      <c r="B35" s="39"/>
      <c r="C35" s="39"/>
      <c r="D35" s="39"/>
      <c r="E35" s="39"/>
      <c r="F35" s="39"/>
      <c r="G35" s="39"/>
      <c r="H35" s="39"/>
      <c r="I35" s="8"/>
      <c r="J35" s="8"/>
      <c r="K35" s="20" t="s">
        <v>44</v>
      </c>
      <c r="L35" s="62">
        <f>L27+1</f>
        <v>1</v>
      </c>
      <c r="M35" s="19" t="s">
        <v>11</v>
      </c>
      <c r="N35" s="61"/>
      <c r="P35" s="164"/>
      <c r="Q35" s="165"/>
      <c r="R35" s="165"/>
      <c r="S35" s="165"/>
      <c r="T35" s="165"/>
      <c r="U35" s="165"/>
      <c r="V35" s="165"/>
      <c r="W35" s="165"/>
      <c r="X35" s="165"/>
      <c r="Y35" s="165"/>
      <c r="Z35" s="165"/>
      <c r="AA35" s="165"/>
      <c r="AB35" s="165"/>
      <c r="AC35" s="165"/>
      <c r="AD35" s="166"/>
    </row>
    <row r="36" spans="1:30" ht="15" customHeight="1" x14ac:dyDescent="0.15">
      <c r="A36" s="34"/>
      <c r="B36" s="28"/>
      <c r="C36" s="28"/>
      <c r="D36" s="28"/>
      <c r="E36" s="28"/>
      <c r="F36" s="27"/>
      <c r="G36" s="27"/>
      <c r="H36" s="27"/>
      <c r="I36" s="28"/>
      <c r="J36" s="43"/>
      <c r="K36" s="43"/>
      <c r="L36" s="27"/>
      <c r="M36" s="27"/>
      <c r="N36" s="29"/>
      <c r="P36" s="167"/>
      <c r="Q36" s="168"/>
      <c r="R36" s="168"/>
      <c r="S36" s="168"/>
      <c r="T36" s="168"/>
      <c r="U36" s="168"/>
      <c r="V36" s="168"/>
      <c r="W36" s="168"/>
      <c r="X36" s="168"/>
      <c r="Y36" s="168"/>
      <c r="Z36" s="168"/>
      <c r="AA36" s="168"/>
      <c r="AB36" s="168"/>
      <c r="AC36" s="168"/>
      <c r="AD36" s="169"/>
    </row>
    <row r="37" spans="1:30" ht="15" customHeight="1" x14ac:dyDescent="0.15"/>
    <row r="38" spans="1:30" ht="15" customHeight="1" x14ac:dyDescent="0.15"/>
    <row r="39" spans="1:30" ht="15" customHeight="1" x14ac:dyDescent="0.15"/>
    <row r="40" spans="1:30" ht="15" customHeight="1" x14ac:dyDescent="0.15"/>
    <row r="41" spans="1:30" ht="15" customHeight="1" x14ac:dyDescent="0.15"/>
    <row r="42" spans="1:30" ht="15" customHeight="1" x14ac:dyDescent="0.15"/>
    <row r="43" spans="1:30" ht="15" customHeight="1" x14ac:dyDescent="0.15"/>
    <row r="44" spans="1:30" ht="15" customHeight="1" x14ac:dyDescent="0.15"/>
    <row r="45" spans="1:30" ht="15" customHeight="1" x14ac:dyDescent="0.15"/>
    <row r="46" spans="1:30" ht="15" customHeight="1" x14ac:dyDescent="0.15"/>
    <row r="47" spans="1:30" ht="15" customHeight="1" x14ac:dyDescent="0.15"/>
    <row r="48" spans="1:30" ht="15" customHeight="1" x14ac:dyDescent="0.15"/>
  </sheetData>
  <mergeCells count="20">
    <mergeCell ref="A5:N5"/>
    <mergeCell ref="A2:AD2"/>
    <mergeCell ref="A7:N8"/>
    <mergeCell ref="A3:N4"/>
    <mergeCell ref="P3:AD5"/>
    <mergeCell ref="P26:AD36"/>
    <mergeCell ref="P24:Q25"/>
    <mergeCell ref="T9:X11"/>
    <mergeCell ref="A24:N25"/>
    <mergeCell ref="A32:D32"/>
    <mergeCell ref="A12:D12"/>
    <mergeCell ref="A15:N16"/>
    <mergeCell ref="A33:D33"/>
    <mergeCell ref="A18:D18"/>
    <mergeCell ref="E31:H31"/>
    <mergeCell ref="E32:H32"/>
    <mergeCell ref="E33:H33"/>
    <mergeCell ref="A30:D30"/>
    <mergeCell ref="E30:H30"/>
    <mergeCell ref="A31:D31"/>
  </mergeCells>
  <phoneticPr fontId="19"/>
  <pageMargins left="0.39370078740157483" right="0.39370078740157483" top="0.39370078740157483" bottom="0.39370078740157483" header="0.23622047244094491" footer="0.31496062992125984"/>
  <pageSetup paperSize="9" orientation="landscape" horizontalDpi="4294967293" vertic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21"/>
  <sheetViews>
    <sheetView topLeftCell="A7" zoomScale="75" zoomScaleNormal="75" workbookViewId="0">
      <selection activeCell="AB1" sqref="AB1"/>
    </sheetView>
  </sheetViews>
  <sheetFormatPr defaultRowHeight="12" x14ac:dyDescent="0.15"/>
  <cols>
    <col min="1" max="1" width="2.75" style="3" customWidth="1"/>
    <col min="2" max="2" width="3.125" style="3" customWidth="1"/>
    <col min="3" max="3" width="4.625" style="3" customWidth="1"/>
    <col min="4" max="4" width="5.625" style="3" customWidth="1"/>
    <col min="5" max="5" width="3.625" style="3" customWidth="1"/>
    <col min="6" max="6" width="1.625" style="3" customWidth="1"/>
    <col min="7" max="7" width="2.75" style="3" customWidth="1"/>
    <col min="8" max="8" width="7.75" style="3" customWidth="1"/>
    <col min="9" max="9" width="5.625" style="3" customWidth="1"/>
    <col min="10" max="10" width="3.625" style="3" customWidth="1"/>
    <col min="11" max="11" width="1.625" style="3" customWidth="1"/>
    <col min="12" max="12" width="2.75" style="3" customWidth="1"/>
    <col min="13" max="13" width="7.75" style="3" customWidth="1"/>
    <col min="14" max="15" width="5.625" style="3" customWidth="1"/>
    <col min="16" max="16" width="2.625" style="3" customWidth="1"/>
    <col min="17" max="17" width="12.625" style="3" customWidth="1"/>
    <col min="18" max="18" width="4.625" style="3" customWidth="1"/>
    <col min="19" max="19" width="3.125" style="3" customWidth="1"/>
    <col min="20" max="20" width="4.625" style="3" customWidth="1"/>
    <col min="21" max="21" width="3.125" style="3" customWidth="1"/>
    <col min="22" max="22" width="4.625" style="3" customWidth="1"/>
    <col min="23" max="24" width="3.125" style="3" customWidth="1"/>
    <col min="25" max="26" width="8.125" style="3" customWidth="1"/>
    <col min="27" max="27" width="3.625" style="3" customWidth="1"/>
    <col min="28" max="28" width="8.125" style="3" customWidth="1"/>
    <col min="29" max="29" width="6.5" style="3" customWidth="1"/>
    <col min="30" max="31" width="9.25" style="3" customWidth="1"/>
    <col min="32" max="16384" width="9" style="3"/>
  </cols>
  <sheetData>
    <row r="1" spans="1:31" ht="18.75" x14ac:dyDescent="0.15">
      <c r="A1" s="1" t="s">
        <v>169</v>
      </c>
      <c r="B1" s="2"/>
      <c r="C1" s="2"/>
      <c r="AA1" s="9" t="s">
        <v>117</v>
      </c>
      <c r="AB1" s="99"/>
      <c r="AC1" s="3" t="s">
        <v>116</v>
      </c>
    </row>
    <row r="2" spans="1:31" ht="42.75" customHeight="1" x14ac:dyDescent="0.15">
      <c r="A2" s="134" t="s">
        <v>113</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4"/>
      <c r="AE2" s="4"/>
    </row>
    <row r="3" spans="1:31" ht="19.5" customHeight="1" x14ac:dyDescent="0.15">
      <c r="A3" s="139" t="s">
        <v>175</v>
      </c>
      <c r="B3" s="139"/>
      <c r="C3" s="139"/>
      <c r="D3" s="139"/>
      <c r="E3" s="139"/>
      <c r="F3" s="139"/>
      <c r="G3" s="139"/>
      <c r="H3" s="139"/>
      <c r="I3" s="139"/>
      <c r="J3" s="139"/>
      <c r="K3" s="139"/>
      <c r="L3" s="139"/>
      <c r="M3" s="139"/>
      <c r="N3" s="139"/>
      <c r="O3" s="139"/>
      <c r="P3" s="6"/>
      <c r="Q3" s="7" t="s">
        <v>19</v>
      </c>
      <c r="R3" s="7"/>
      <c r="S3" s="7"/>
      <c r="T3" s="7"/>
      <c r="U3" s="7"/>
      <c r="V3" s="7"/>
      <c r="W3" s="7"/>
      <c r="X3" s="7"/>
      <c r="Y3" s="7"/>
      <c r="Z3" s="7"/>
      <c r="AA3" s="7"/>
      <c r="AB3" s="7"/>
      <c r="AC3" s="46"/>
    </row>
    <row r="4" spans="1:31" s="37" customFormat="1" ht="20.100000000000001" customHeight="1" thickBot="1" x14ac:dyDescent="0.2">
      <c r="A4" s="134" t="s">
        <v>89</v>
      </c>
      <c r="B4" s="134"/>
      <c r="C4" s="134"/>
      <c r="D4" s="134"/>
      <c r="E4" s="134"/>
      <c r="F4" s="134"/>
      <c r="G4" s="134"/>
      <c r="H4" s="134"/>
      <c r="I4" s="134"/>
      <c r="J4" s="134"/>
      <c r="K4" s="134"/>
      <c r="L4" s="134"/>
      <c r="M4" s="134"/>
      <c r="N4" s="134"/>
      <c r="O4" s="134"/>
      <c r="P4" s="36"/>
      <c r="Q4" s="36"/>
      <c r="R4" s="36"/>
      <c r="AC4" s="47"/>
    </row>
    <row r="5" spans="1:31" ht="20.100000000000001" customHeight="1" thickBot="1" x14ac:dyDescent="0.2">
      <c r="A5" s="90" t="e">
        <f>EDATE($AB$1,-3)</f>
        <v>#NUM!</v>
      </c>
      <c r="C5" s="9" t="s">
        <v>14</v>
      </c>
      <c r="D5" s="10"/>
      <c r="E5" s="3" t="s">
        <v>1</v>
      </c>
      <c r="F5" s="4"/>
      <c r="G5" s="90" t="e">
        <f>EDATE($AB$1,-2)</f>
        <v>#NUM!</v>
      </c>
      <c r="H5" s="9" t="s">
        <v>15</v>
      </c>
      <c r="I5" s="10"/>
      <c r="J5" s="3" t="s">
        <v>1</v>
      </c>
      <c r="L5" s="90" t="e">
        <f>EDATE($AB$1,-1)</f>
        <v>#NUM!</v>
      </c>
      <c r="M5" s="9" t="s">
        <v>16</v>
      </c>
      <c r="N5" s="10"/>
      <c r="O5" s="3" t="s">
        <v>1</v>
      </c>
      <c r="Q5" s="137" t="s">
        <v>2</v>
      </c>
      <c r="R5" s="201" t="e">
        <f>A5</f>
        <v>#NUM!</v>
      </c>
      <c r="S5" s="132" t="s">
        <v>18</v>
      </c>
      <c r="T5" s="201" t="e">
        <f>G5</f>
        <v>#NUM!</v>
      </c>
      <c r="U5" s="132" t="s">
        <v>18</v>
      </c>
      <c r="V5" s="201" t="e">
        <f>L5</f>
        <v>#NUM!</v>
      </c>
      <c r="W5" s="132" t="s">
        <v>18</v>
      </c>
      <c r="Y5" s="126" t="s">
        <v>3</v>
      </c>
      <c r="Z5" s="127"/>
      <c r="AA5" s="127"/>
      <c r="AB5" s="127"/>
      <c r="AC5" s="128"/>
    </row>
    <row r="6" spans="1:31" ht="20.100000000000001" customHeight="1" thickBot="1" x14ac:dyDescent="0.2">
      <c r="L6" s="9"/>
      <c r="M6" s="9"/>
      <c r="N6" s="9"/>
      <c r="O6" s="9"/>
      <c r="Q6" s="203"/>
      <c r="R6" s="202"/>
      <c r="S6" s="151"/>
      <c r="T6" s="202"/>
      <c r="U6" s="151"/>
      <c r="V6" s="202"/>
      <c r="W6" s="151"/>
      <c r="Y6" s="129" t="s">
        <v>4</v>
      </c>
      <c r="Z6" s="130"/>
      <c r="AA6" s="130"/>
      <c r="AB6" s="130"/>
      <c r="AC6" s="131"/>
    </row>
    <row r="7" spans="1:31" ht="20.100000000000001" customHeight="1" x14ac:dyDescent="0.15">
      <c r="A7" s="138" t="s">
        <v>57</v>
      </c>
      <c r="B7" s="138"/>
      <c r="C7" s="138"/>
      <c r="D7" s="138"/>
      <c r="E7" s="138"/>
      <c r="F7" s="138"/>
      <c r="G7" s="138"/>
      <c r="H7" s="138"/>
      <c r="I7" s="138"/>
      <c r="J7" s="138"/>
      <c r="K7" s="138"/>
      <c r="L7" s="138"/>
      <c r="M7" s="138"/>
      <c r="N7" s="138"/>
      <c r="O7" s="138"/>
      <c r="P7" s="11"/>
      <c r="Q7" s="204" t="s">
        <v>21</v>
      </c>
      <c r="R7" s="22" t="s">
        <v>63</v>
      </c>
      <c r="S7" s="23"/>
      <c r="T7" s="22" t="s">
        <v>64</v>
      </c>
      <c r="U7" s="23"/>
      <c r="V7" s="22" t="s">
        <v>65</v>
      </c>
      <c r="W7" s="23"/>
      <c r="Y7" s="94"/>
      <c r="Z7" s="97"/>
      <c r="AA7" s="207" t="s">
        <v>67</v>
      </c>
      <c r="AB7" s="208"/>
      <c r="AC7" s="209"/>
    </row>
    <row r="8" spans="1:31" ht="20.100000000000001" customHeight="1" thickBot="1" x14ac:dyDescent="0.2">
      <c r="A8" s="138"/>
      <c r="B8" s="138"/>
      <c r="C8" s="138"/>
      <c r="D8" s="138"/>
      <c r="E8" s="138"/>
      <c r="F8" s="138"/>
      <c r="G8" s="138"/>
      <c r="H8" s="138"/>
      <c r="I8" s="138"/>
      <c r="J8" s="138"/>
      <c r="K8" s="138"/>
      <c r="L8" s="138"/>
      <c r="M8" s="138"/>
      <c r="N8" s="138"/>
      <c r="O8" s="138"/>
      <c r="P8" s="11"/>
      <c r="Q8" s="205"/>
      <c r="R8" s="124" t="e">
        <f>M12</f>
        <v>#DIV/0!</v>
      </c>
      <c r="S8" s="125"/>
      <c r="T8" s="124" t="e">
        <f>M18</f>
        <v>#DIV/0!</v>
      </c>
      <c r="U8" s="125"/>
      <c r="V8" s="124" t="e">
        <f>M24</f>
        <v>#DIV/0!</v>
      </c>
      <c r="W8" s="125"/>
      <c r="Y8" s="199" t="s">
        <v>66</v>
      </c>
      <c r="Z8" s="200"/>
      <c r="AA8" s="210" t="e">
        <f>ROUNDDOWN((M12+M18+M24)/3,1)</f>
        <v>#DIV/0!</v>
      </c>
      <c r="AB8" s="211"/>
      <c r="AC8" s="212"/>
    </row>
    <row r="9" spans="1:31" ht="20.100000000000001" customHeight="1" x14ac:dyDescent="0.15">
      <c r="A9" s="123" t="e">
        <f>A5</f>
        <v>#NUM!</v>
      </c>
      <c r="B9" s="14" t="s">
        <v>17</v>
      </c>
      <c r="C9" s="14"/>
      <c r="D9" s="14"/>
      <c r="E9" s="14"/>
      <c r="F9" s="14"/>
      <c r="G9" s="15"/>
      <c r="H9" s="15"/>
      <c r="I9" s="15"/>
      <c r="J9" s="16"/>
      <c r="K9" s="16"/>
      <c r="L9" s="16"/>
      <c r="M9" s="15"/>
      <c r="N9" s="15"/>
      <c r="O9" s="17"/>
      <c r="Y9" s="3" t="s">
        <v>88</v>
      </c>
    </row>
    <row r="10" spans="1:31" ht="20.100000000000001" customHeight="1" x14ac:dyDescent="0.15">
      <c r="A10" s="154" t="s">
        <v>20</v>
      </c>
      <c r="B10" s="155"/>
      <c r="C10" s="155"/>
      <c r="D10" s="155"/>
      <c r="E10" s="155"/>
      <c r="F10" s="155"/>
      <c r="I10" s="8" t="s">
        <v>55</v>
      </c>
      <c r="L10" s="20" t="s">
        <v>25</v>
      </c>
      <c r="M10" s="55"/>
      <c r="N10" s="8" t="s">
        <v>1</v>
      </c>
      <c r="O10" s="21"/>
    </row>
    <row r="11" spans="1:31" ht="20.100000000000001" customHeight="1" thickBot="1" x14ac:dyDescent="0.2">
      <c r="A11" s="154"/>
      <c r="B11" s="155"/>
      <c r="C11" s="155"/>
      <c r="D11" s="155"/>
      <c r="E11" s="155"/>
      <c r="F11" s="155"/>
      <c r="G11" s="8"/>
      <c r="H11" s="8"/>
      <c r="I11" s="8"/>
      <c r="L11" s="20"/>
      <c r="M11" s="19"/>
      <c r="N11" s="8"/>
      <c r="O11" s="21"/>
    </row>
    <row r="12" spans="1:31" ht="20.100000000000001" customHeight="1" thickBot="1" x14ac:dyDescent="0.2">
      <c r="A12" s="135" t="s">
        <v>7</v>
      </c>
      <c r="B12" s="136"/>
      <c r="C12" s="136"/>
      <c r="D12" s="136"/>
      <c r="E12" s="136"/>
      <c r="F12" s="136"/>
      <c r="G12" s="8"/>
      <c r="H12" s="8"/>
      <c r="I12" s="8"/>
      <c r="L12" s="20" t="s">
        <v>60</v>
      </c>
      <c r="M12" s="24" t="e">
        <f>ROUNDDOWN(M10/D5,1)</f>
        <v>#DIV/0!</v>
      </c>
      <c r="N12" s="19" t="s">
        <v>8</v>
      </c>
      <c r="O12" s="21"/>
      <c r="AD12" s="8"/>
    </row>
    <row r="13" spans="1:31" ht="20.100000000000001" customHeight="1" x14ac:dyDescent="0.15">
      <c r="A13" s="26"/>
      <c r="B13" s="27"/>
      <c r="C13" s="27"/>
      <c r="D13" s="27"/>
      <c r="E13" s="27"/>
      <c r="F13" s="27"/>
      <c r="G13" s="28"/>
      <c r="H13" s="28"/>
      <c r="I13" s="28"/>
      <c r="J13" s="28"/>
      <c r="K13" s="28"/>
      <c r="L13" s="28"/>
      <c r="M13" s="27"/>
      <c r="N13" s="27"/>
      <c r="O13" s="29"/>
      <c r="AD13" s="8"/>
    </row>
    <row r="14" spans="1:31" ht="20.100000000000001" customHeight="1" x14ac:dyDescent="0.15">
      <c r="A14" s="30"/>
      <c r="B14" s="30"/>
      <c r="C14" s="30"/>
      <c r="D14" s="30"/>
      <c r="E14" s="30"/>
      <c r="F14" s="30"/>
      <c r="N14" s="30"/>
      <c r="AD14" s="8"/>
    </row>
    <row r="15" spans="1:31" ht="20.100000000000001" customHeight="1" x14ac:dyDescent="0.15">
      <c r="A15" s="123" t="e">
        <f>G5</f>
        <v>#NUM!</v>
      </c>
      <c r="B15" s="31" t="s">
        <v>17</v>
      </c>
      <c r="C15" s="31"/>
      <c r="D15" s="31"/>
      <c r="E15" s="31"/>
      <c r="F15" s="31"/>
      <c r="G15" s="15"/>
      <c r="H15" s="15"/>
      <c r="I15" s="15"/>
      <c r="J15" s="16"/>
      <c r="K15" s="16"/>
      <c r="L15" s="16"/>
      <c r="M15" s="32"/>
      <c r="N15" s="32"/>
      <c r="O15" s="17"/>
      <c r="Q15" s="175" t="s">
        <v>83</v>
      </c>
      <c r="R15" s="175"/>
      <c r="S15" s="175"/>
      <c r="T15" s="175"/>
      <c r="U15" s="175"/>
      <c r="V15" s="175"/>
      <c r="W15" s="175"/>
      <c r="X15" s="175"/>
      <c r="Y15" s="175"/>
      <c r="Z15" s="175"/>
      <c r="AA15" s="175"/>
      <c r="AB15" s="175"/>
      <c r="AC15" s="175"/>
      <c r="AD15" s="8"/>
    </row>
    <row r="16" spans="1:31" ht="20.100000000000001" customHeight="1" x14ac:dyDescent="0.15">
      <c r="A16" s="154" t="s">
        <v>20</v>
      </c>
      <c r="B16" s="155"/>
      <c r="C16" s="155"/>
      <c r="D16" s="155"/>
      <c r="E16" s="155"/>
      <c r="F16" s="155"/>
      <c r="I16" s="8" t="s">
        <v>26</v>
      </c>
      <c r="K16" s="20"/>
      <c r="L16" s="20" t="s">
        <v>58</v>
      </c>
      <c r="M16" s="55"/>
      <c r="N16" s="19" t="s">
        <v>1</v>
      </c>
      <c r="O16" s="21"/>
      <c r="Q16" s="40"/>
      <c r="R16" s="32"/>
      <c r="S16" s="32"/>
      <c r="T16" s="32"/>
      <c r="U16" s="32"/>
      <c r="V16" s="15"/>
      <c r="W16" s="15"/>
      <c r="X16" s="15"/>
      <c r="Y16" s="15"/>
      <c r="Z16" s="15"/>
      <c r="AA16" s="15"/>
      <c r="AB16" s="16"/>
      <c r="AC16" s="50"/>
      <c r="AD16" s="8"/>
    </row>
    <row r="17" spans="1:30" ht="20.100000000000001" customHeight="1" thickBot="1" x14ac:dyDescent="0.2">
      <c r="A17" s="154"/>
      <c r="B17" s="155"/>
      <c r="C17" s="155"/>
      <c r="D17" s="155"/>
      <c r="E17" s="155"/>
      <c r="F17" s="155"/>
      <c r="G17" s="8"/>
      <c r="H17" s="8"/>
      <c r="I17" s="8"/>
      <c r="K17" s="20"/>
      <c r="L17" s="20"/>
      <c r="M17" s="19"/>
      <c r="N17" s="19"/>
      <c r="O17" s="21"/>
      <c r="Q17" s="154" t="s">
        <v>123</v>
      </c>
      <c r="R17" s="155"/>
      <c r="S17" s="155"/>
      <c r="T17" s="155"/>
      <c r="U17" s="155"/>
      <c r="V17" s="155"/>
      <c r="W17" s="155"/>
      <c r="X17" s="155"/>
      <c r="Y17" s="8"/>
      <c r="Z17" s="8"/>
      <c r="AA17" s="8"/>
      <c r="AB17" s="8"/>
      <c r="AC17" s="21"/>
      <c r="AD17" s="44"/>
    </row>
    <row r="18" spans="1:30" ht="20.100000000000001" customHeight="1" thickBot="1" x14ac:dyDescent="0.2">
      <c r="A18" s="135" t="s">
        <v>7</v>
      </c>
      <c r="B18" s="136"/>
      <c r="C18" s="136"/>
      <c r="D18" s="136"/>
      <c r="E18" s="136"/>
      <c r="F18" s="136"/>
      <c r="G18" s="8"/>
      <c r="H18" s="8"/>
      <c r="I18" s="8"/>
      <c r="K18" s="20"/>
      <c r="L18" s="20" t="s">
        <v>61</v>
      </c>
      <c r="M18" s="24" t="e">
        <f>ROUNDDOWN(M16/I5,1)</f>
        <v>#DIV/0!</v>
      </c>
      <c r="N18" s="19" t="s">
        <v>9</v>
      </c>
      <c r="O18" s="21"/>
      <c r="Q18" s="154"/>
      <c r="R18" s="155"/>
      <c r="S18" s="155"/>
      <c r="T18" s="155"/>
      <c r="U18" s="155"/>
      <c r="V18" s="155"/>
      <c r="W18" s="155"/>
      <c r="X18" s="155"/>
      <c r="AA18" s="20" t="s">
        <v>165</v>
      </c>
      <c r="AB18" s="59"/>
      <c r="AC18" s="21" t="s">
        <v>35</v>
      </c>
    </row>
    <row r="19" spans="1:30" ht="20.100000000000001" customHeight="1" x14ac:dyDescent="0.15">
      <c r="A19" s="26"/>
      <c r="B19" s="27"/>
      <c r="C19" s="27"/>
      <c r="D19" s="27"/>
      <c r="E19" s="27"/>
      <c r="F19" s="27"/>
      <c r="G19" s="28"/>
      <c r="H19" s="28"/>
      <c r="I19" s="28"/>
      <c r="J19" s="28"/>
      <c r="K19" s="28"/>
      <c r="L19" s="28"/>
      <c r="M19" s="27"/>
      <c r="N19" s="27"/>
      <c r="O19" s="29"/>
      <c r="Q19" s="154"/>
      <c r="R19" s="155"/>
      <c r="S19" s="155"/>
      <c r="T19" s="155"/>
      <c r="U19" s="155"/>
      <c r="V19" s="155"/>
      <c r="W19" s="155"/>
      <c r="X19" s="155"/>
      <c r="AA19" s="8"/>
      <c r="AB19" s="8"/>
      <c r="AC19" s="21"/>
    </row>
    <row r="20" spans="1:30" ht="20.100000000000001" customHeight="1" x14ac:dyDescent="0.15">
      <c r="A20" s="30"/>
      <c r="B20" s="30"/>
      <c r="C20" s="30"/>
      <c r="D20" s="30"/>
      <c r="E20" s="30"/>
      <c r="F20" s="30"/>
      <c r="M20" s="30"/>
      <c r="N20" s="30"/>
      <c r="Q20" s="206" t="s">
        <v>79</v>
      </c>
      <c r="R20" s="165"/>
      <c r="S20" s="165"/>
      <c r="T20" s="165"/>
      <c r="U20" s="165"/>
      <c r="V20" s="165"/>
      <c r="W20" s="165"/>
      <c r="X20" s="165"/>
      <c r="AA20" s="20" t="s">
        <v>166</v>
      </c>
      <c r="AB20" s="59"/>
      <c r="AC20" s="21" t="s">
        <v>80</v>
      </c>
    </row>
    <row r="21" spans="1:30" ht="20.100000000000001" customHeight="1" thickBot="1" x14ac:dyDescent="0.2">
      <c r="A21" s="123" t="e">
        <f>L5</f>
        <v>#NUM!</v>
      </c>
      <c r="B21" s="31" t="s">
        <v>17</v>
      </c>
      <c r="C21" s="31"/>
      <c r="D21" s="31"/>
      <c r="E21" s="31"/>
      <c r="F21" s="31"/>
      <c r="G21" s="15"/>
      <c r="H21" s="15"/>
      <c r="I21" s="15"/>
      <c r="J21" s="16"/>
      <c r="K21" s="16"/>
      <c r="L21" s="16"/>
      <c r="M21" s="32"/>
      <c r="N21" s="32"/>
      <c r="O21" s="17"/>
      <c r="Q21" s="44"/>
      <c r="R21" s="8"/>
      <c r="S21" s="8"/>
      <c r="T21" s="8"/>
      <c r="U21" s="8"/>
      <c r="V21" s="8"/>
      <c r="W21" s="8"/>
      <c r="X21" s="8"/>
      <c r="Y21" s="8"/>
      <c r="Z21" s="8"/>
      <c r="AA21" s="8"/>
      <c r="AB21" s="8"/>
      <c r="AC21" s="21"/>
    </row>
    <row r="22" spans="1:30" ht="20.100000000000001" customHeight="1" thickBot="1" x14ac:dyDescent="0.2">
      <c r="A22" s="154" t="s">
        <v>20</v>
      </c>
      <c r="B22" s="155"/>
      <c r="C22" s="155"/>
      <c r="D22" s="155"/>
      <c r="E22" s="155"/>
      <c r="F22" s="155"/>
      <c r="I22" s="8" t="s">
        <v>56</v>
      </c>
      <c r="K22" s="20"/>
      <c r="L22" s="20" t="s">
        <v>59</v>
      </c>
      <c r="M22" s="55"/>
      <c r="N22" s="19" t="s">
        <v>1</v>
      </c>
      <c r="O22" s="21"/>
      <c r="Q22" s="60" t="s">
        <v>81</v>
      </c>
      <c r="R22" s="39"/>
      <c r="S22" s="39"/>
      <c r="T22" s="39"/>
      <c r="U22" s="39"/>
      <c r="V22" s="39"/>
      <c r="W22" s="39"/>
      <c r="X22" s="39"/>
      <c r="AA22" s="20" t="s">
        <v>167</v>
      </c>
      <c r="AB22" s="105" t="e">
        <f>ROUNDUP(AB18/AB20,0)</f>
        <v>#DIV/0!</v>
      </c>
      <c r="AC22" s="63" t="s">
        <v>12</v>
      </c>
    </row>
    <row r="23" spans="1:30" ht="20.100000000000001" customHeight="1" thickBot="1" x14ac:dyDescent="0.2">
      <c r="A23" s="154"/>
      <c r="B23" s="155"/>
      <c r="C23" s="155"/>
      <c r="D23" s="155"/>
      <c r="E23" s="155"/>
      <c r="F23" s="155"/>
      <c r="G23" s="8"/>
      <c r="H23" s="8"/>
      <c r="I23" s="8"/>
      <c r="K23" s="20"/>
      <c r="L23" s="20"/>
      <c r="M23" s="19"/>
      <c r="N23" s="19"/>
      <c r="O23" s="21"/>
      <c r="Q23" s="34" t="s">
        <v>157</v>
      </c>
      <c r="R23" s="29"/>
      <c r="S23" s="28"/>
      <c r="T23" s="28"/>
      <c r="U23" s="28"/>
      <c r="V23" s="27"/>
      <c r="W23" s="27"/>
      <c r="X23" s="27"/>
      <c r="Y23" s="28"/>
      <c r="Z23" s="28"/>
      <c r="AA23" s="28"/>
      <c r="AB23" s="28"/>
      <c r="AC23" s="29"/>
    </row>
    <row r="24" spans="1:30" ht="20.100000000000001" customHeight="1" thickBot="1" x14ac:dyDescent="0.2">
      <c r="A24" s="135" t="s">
        <v>7</v>
      </c>
      <c r="B24" s="136"/>
      <c r="C24" s="136"/>
      <c r="D24" s="136"/>
      <c r="E24" s="136"/>
      <c r="F24" s="136"/>
      <c r="G24" s="8"/>
      <c r="H24" s="8"/>
      <c r="I24" s="8"/>
      <c r="K24" s="20"/>
      <c r="L24" s="20" t="s">
        <v>62</v>
      </c>
      <c r="M24" s="33" t="e">
        <f>ROUNDDOWN(M22/N5,1)</f>
        <v>#DIV/0!</v>
      </c>
      <c r="N24" s="19" t="s">
        <v>11</v>
      </c>
      <c r="O24" s="21"/>
    </row>
    <row r="25" spans="1:30" ht="24.75" customHeight="1" x14ac:dyDescent="0.15">
      <c r="A25" s="34"/>
      <c r="B25" s="28"/>
      <c r="C25" s="28"/>
      <c r="D25" s="28"/>
      <c r="E25" s="28"/>
      <c r="F25" s="28"/>
      <c r="G25" s="28"/>
      <c r="H25" s="28"/>
      <c r="I25" s="28"/>
      <c r="J25" s="28"/>
      <c r="K25" s="28"/>
      <c r="L25" s="28"/>
      <c r="M25" s="35"/>
      <c r="N25" s="28"/>
      <c r="O25" s="29"/>
    </row>
    <row r="26" spans="1:30" ht="19.5" customHeight="1" x14ac:dyDescent="0.15">
      <c r="A26" s="140" t="s">
        <v>84</v>
      </c>
      <c r="B26" s="140"/>
      <c r="C26" s="140"/>
      <c r="D26" s="140"/>
      <c r="E26" s="140"/>
      <c r="F26" s="140"/>
      <c r="G26" s="140"/>
      <c r="H26" s="140"/>
      <c r="I26" s="140"/>
      <c r="J26" s="140"/>
      <c r="K26" s="140"/>
      <c r="L26" s="140"/>
      <c r="M26" s="140"/>
      <c r="N26" s="140"/>
      <c r="O26" s="140"/>
    </row>
    <row r="27" spans="1:30" ht="19.5" customHeight="1" x14ac:dyDescent="0.15">
      <c r="A27" s="8"/>
      <c r="B27" s="8"/>
      <c r="C27" s="8"/>
      <c r="D27" s="8"/>
      <c r="E27" s="8"/>
      <c r="F27" s="8"/>
      <c r="G27" s="8"/>
      <c r="H27" s="8"/>
      <c r="I27" s="8"/>
      <c r="J27" s="8"/>
      <c r="K27" s="8"/>
      <c r="L27" s="8"/>
      <c r="M27" s="8"/>
      <c r="N27" s="8"/>
    </row>
    <row r="28" spans="1:30" ht="20.100000000000001" customHeight="1" x14ac:dyDescent="0.15">
      <c r="A28" s="8"/>
      <c r="B28" s="8"/>
      <c r="C28" s="8"/>
      <c r="D28" s="8"/>
      <c r="E28" s="8"/>
      <c r="F28" s="8"/>
      <c r="G28" s="8"/>
      <c r="H28" s="8"/>
      <c r="I28" s="8"/>
      <c r="J28" s="8"/>
      <c r="K28" s="8"/>
      <c r="L28" s="8"/>
      <c r="M28" s="8"/>
      <c r="N28" s="8"/>
    </row>
    <row r="29" spans="1:30" ht="21.75" customHeight="1" x14ac:dyDescent="0.15">
      <c r="A29" s="138" t="s">
        <v>115</v>
      </c>
      <c r="B29" s="138"/>
      <c r="C29" s="138"/>
      <c r="D29" s="138"/>
      <c r="E29" s="138"/>
      <c r="F29" s="138"/>
      <c r="G29" s="138"/>
      <c r="H29" s="138"/>
      <c r="I29" s="138"/>
      <c r="J29" s="138"/>
      <c r="K29" s="138"/>
      <c r="L29" s="138"/>
      <c r="M29" s="138"/>
      <c r="N29" s="138"/>
      <c r="O29" s="138"/>
      <c r="Q29" s="5" t="s">
        <v>76</v>
      </c>
      <c r="R29" s="5"/>
      <c r="S29" s="5"/>
      <c r="T29" s="5"/>
      <c r="U29" s="5"/>
      <c r="V29" s="5"/>
      <c r="W29" s="5"/>
      <c r="X29" s="5"/>
      <c r="Y29" s="5"/>
      <c r="Z29" s="5"/>
      <c r="AA29" s="5"/>
      <c r="AB29" s="5"/>
      <c r="AC29" s="5"/>
    </row>
    <row r="30" spans="1:30" ht="2.25" customHeight="1" x14ac:dyDescent="0.15">
      <c r="A30" s="138"/>
      <c r="B30" s="138"/>
      <c r="C30" s="138"/>
      <c r="D30" s="138"/>
      <c r="E30" s="138"/>
      <c r="F30" s="138"/>
      <c r="G30" s="138"/>
      <c r="H30" s="138"/>
      <c r="I30" s="138"/>
      <c r="J30" s="138"/>
      <c r="K30" s="138"/>
      <c r="L30" s="138"/>
      <c r="M30" s="138"/>
      <c r="N30" s="138"/>
      <c r="O30" s="138"/>
    </row>
    <row r="31" spans="1:30" ht="14.25" customHeight="1" x14ac:dyDescent="0.15">
      <c r="A31" s="138"/>
      <c r="B31" s="138"/>
      <c r="C31" s="138"/>
      <c r="D31" s="138"/>
      <c r="E31" s="138"/>
      <c r="F31" s="138"/>
      <c r="G31" s="138"/>
      <c r="H31" s="138"/>
      <c r="I31" s="138"/>
      <c r="J31" s="138"/>
      <c r="K31" s="138"/>
      <c r="L31" s="138"/>
      <c r="M31" s="138"/>
      <c r="N31" s="138"/>
      <c r="O31" s="138"/>
      <c r="Q31" s="181" t="s">
        <v>118</v>
      </c>
      <c r="R31" s="181" t="s">
        <v>120</v>
      </c>
      <c r="S31" s="181"/>
      <c r="T31" s="181" t="s">
        <v>119</v>
      </c>
      <c r="U31" s="181"/>
      <c r="V31" s="181" t="s">
        <v>121</v>
      </c>
      <c r="W31" s="181"/>
    </row>
    <row r="32" spans="1:30" ht="14.25" customHeight="1" x14ac:dyDescent="0.15">
      <c r="A32" s="91"/>
      <c r="B32" s="23"/>
      <c r="C32" s="84" t="s">
        <v>114</v>
      </c>
      <c r="D32" s="85"/>
      <c r="E32" s="86"/>
      <c r="F32" s="86"/>
      <c r="G32" s="86"/>
      <c r="H32" s="86"/>
      <c r="I32" s="86"/>
      <c r="J32" s="86"/>
      <c r="K32" s="85"/>
      <c r="L32" s="87"/>
      <c r="M32" s="120"/>
      <c r="N32" s="121" t="s">
        <v>10</v>
      </c>
      <c r="O32" s="122" t="s">
        <v>124</v>
      </c>
      <c r="Q32" s="181"/>
      <c r="R32" s="181"/>
      <c r="S32" s="181"/>
      <c r="T32" s="181"/>
      <c r="U32" s="181"/>
      <c r="V32" s="181"/>
      <c r="W32" s="181"/>
    </row>
    <row r="33" spans="1:27" ht="15" customHeight="1" x14ac:dyDescent="0.15">
      <c r="A33" s="92" t="e">
        <f>EDATE($AB$1,-12)</f>
        <v>#NUM!</v>
      </c>
      <c r="B33" s="82" t="s">
        <v>17</v>
      </c>
      <c r="C33" s="88" t="s">
        <v>68</v>
      </c>
      <c r="D33" s="85"/>
      <c r="E33" s="86"/>
      <c r="F33" s="86"/>
      <c r="G33" s="86"/>
      <c r="H33" s="86"/>
      <c r="I33" s="86"/>
      <c r="J33" s="86"/>
      <c r="K33" s="85"/>
      <c r="L33" s="87"/>
      <c r="M33" s="106"/>
      <c r="N33" s="118" t="s">
        <v>10</v>
      </c>
      <c r="O33" s="119" t="s">
        <v>28</v>
      </c>
      <c r="Q33" s="95" t="e">
        <f>+A33</f>
        <v>#NUM!</v>
      </c>
      <c r="R33" s="101">
        <f>+M32</f>
        <v>0</v>
      </c>
      <c r="S33" s="102" t="s">
        <v>122</v>
      </c>
      <c r="T33" s="107">
        <f>+M33</f>
        <v>0</v>
      </c>
      <c r="U33" s="108" t="s">
        <v>122</v>
      </c>
      <c r="V33" s="112">
        <f>+M34</f>
        <v>0</v>
      </c>
      <c r="W33" s="113" t="s">
        <v>122</v>
      </c>
    </row>
    <row r="34" spans="1:27" ht="15" customHeight="1" x14ac:dyDescent="0.15">
      <c r="A34" s="93"/>
      <c r="B34" s="83"/>
      <c r="C34" s="89" t="s">
        <v>69</v>
      </c>
      <c r="D34" s="85"/>
      <c r="E34" s="68"/>
      <c r="F34" s="68"/>
      <c r="G34" s="68"/>
      <c r="H34" s="68"/>
      <c r="I34" s="68"/>
      <c r="J34" s="85"/>
      <c r="K34" s="85"/>
      <c r="L34" s="87"/>
      <c r="M34" s="111"/>
      <c r="N34" s="116" t="s">
        <v>10</v>
      </c>
      <c r="O34" s="117" t="s">
        <v>125</v>
      </c>
      <c r="Q34" s="95" t="e">
        <f>+A36</f>
        <v>#NUM!</v>
      </c>
      <c r="R34" s="101">
        <f>+M35</f>
        <v>0</v>
      </c>
      <c r="S34" s="102" t="s">
        <v>122</v>
      </c>
      <c r="T34" s="107">
        <f>+M36</f>
        <v>0</v>
      </c>
      <c r="U34" s="108" t="s">
        <v>122</v>
      </c>
      <c r="V34" s="112">
        <f>+M37</f>
        <v>0</v>
      </c>
      <c r="W34" s="113" t="s">
        <v>122</v>
      </c>
    </row>
    <row r="35" spans="1:27" ht="15" customHeight="1" x14ac:dyDescent="0.15">
      <c r="A35" s="91"/>
      <c r="B35" s="23"/>
      <c r="C35" s="84" t="s">
        <v>114</v>
      </c>
      <c r="D35" s="85"/>
      <c r="E35" s="86"/>
      <c r="F35" s="86"/>
      <c r="G35" s="86"/>
      <c r="H35" s="86"/>
      <c r="I35" s="86"/>
      <c r="J35" s="86"/>
      <c r="K35" s="85"/>
      <c r="L35" s="87"/>
      <c r="M35" s="120"/>
      <c r="N35" s="121" t="s">
        <v>10</v>
      </c>
      <c r="O35" s="122" t="s">
        <v>126</v>
      </c>
      <c r="Q35" s="95" t="e">
        <f>+A39</f>
        <v>#NUM!</v>
      </c>
      <c r="R35" s="101">
        <f>+M38</f>
        <v>0</v>
      </c>
      <c r="S35" s="102" t="s">
        <v>122</v>
      </c>
      <c r="T35" s="107">
        <f>+M39</f>
        <v>0</v>
      </c>
      <c r="U35" s="108" t="s">
        <v>122</v>
      </c>
      <c r="V35" s="112">
        <f>+M40</f>
        <v>0</v>
      </c>
      <c r="W35" s="113" t="s">
        <v>122</v>
      </c>
    </row>
    <row r="36" spans="1:27" ht="15" customHeight="1" x14ac:dyDescent="0.15">
      <c r="A36" s="92" t="e">
        <f>EDATE($AB$1,-11)</f>
        <v>#NUM!</v>
      </c>
      <c r="B36" s="82" t="s">
        <v>17</v>
      </c>
      <c r="C36" s="88" t="s">
        <v>68</v>
      </c>
      <c r="D36" s="85"/>
      <c r="E36" s="86"/>
      <c r="F36" s="86"/>
      <c r="G36" s="86"/>
      <c r="H36" s="86"/>
      <c r="I36" s="86"/>
      <c r="J36" s="86"/>
      <c r="K36" s="85"/>
      <c r="L36" s="87"/>
      <c r="M36" s="106"/>
      <c r="N36" s="118" t="s">
        <v>10</v>
      </c>
      <c r="O36" s="119" t="s">
        <v>127</v>
      </c>
      <c r="Q36" s="95" t="e">
        <f>+A42</f>
        <v>#NUM!</v>
      </c>
      <c r="R36" s="101">
        <f>+M41</f>
        <v>0</v>
      </c>
      <c r="S36" s="102" t="s">
        <v>122</v>
      </c>
      <c r="T36" s="107">
        <f>+M42</f>
        <v>0</v>
      </c>
      <c r="U36" s="108" t="s">
        <v>122</v>
      </c>
      <c r="V36" s="112">
        <f>+M43</f>
        <v>0</v>
      </c>
      <c r="W36" s="113" t="s">
        <v>122</v>
      </c>
    </row>
    <row r="37" spans="1:27" ht="15" customHeight="1" x14ac:dyDescent="0.15">
      <c r="A37" s="93"/>
      <c r="B37" s="83"/>
      <c r="C37" s="89" t="s">
        <v>69</v>
      </c>
      <c r="D37" s="85"/>
      <c r="E37" s="68"/>
      <c r="F37" s="68"/>
      <c r="G37" s="68"/>
      <c r="H37" s="68"/>
      <c r="I37" s="68"/>
      <c r="J37" s="85"/>
      <c r="K37" s="85"/>
      <c r="L37" s="87"/>
      <c r="M37" s="111"/>
      <c r="N37" s="116" t="s">
        <v>10</v>
      </c>
      <c r="O37" s="117" t="s">
        <v>128</v>
      </c>
      <c r="Q37" s="95" t="e">
        <f>+A45</f>
        <v>#NUM!</v>
      </c>
      <c r="R37" s="101">
        <f>+M44</f>
        <v>0</v>
      </c>
      <c r="S37" s="102" t="s">
        <v>122</v>
      </c>
      <c r="T37" s="107">
        <f>+M45</f>
        <v>0</v>
      </c>
      <c r="U37" s="108" t="s">
        <v>122</v>
      </c>
      <c r="V37" s="112">
        <f>+M46</f>
        <v>0</v>
      </c>
      <c r="W37" s="113" t="s">
        <v>122</v>
      </c>
    </row>
    <row r="38" spans="1:27" ht="15" customHeight="1" x14ac:dyDescent="0.15">
      <c r="A38" s="91"/>
      <c r="B38" s="23"/>
      <c r="C38" s="84" t="s">
        <v>114</v>
      </c>
      <c r="D38" s="85"/>
      <c r="E38" s="86"/>
      <c r="F38" s="86"/>
      <c r="G38" s="86"/>
      <c r="H38" s="86"/>
      <c r="I38" s="86"/>
      <c r="J38" s="86"/>
      <c r="K38" s="85"/>
      <c r="L38" s="87"/>
      <c r="M38" s="120"/>
      <c r="N38" s="121" t="s">
        <v>10</v>
      </c>
      <c r="O38" s="122" t="s">
        <v>98</v>
      </c>
      <c r="Q38" s="95" t="e">
        <f>+A48</f>
        <v>#NUM!</v>
      </c>
      <c r="R38" s="101">
        <f>+M47</f>
        <v>0</v>
      </c>
      <c r="S38" s="102" t="s">
        <v>122</v>
      </c>
      <c r="T38" s="107">
        <f>+M48</f>
        <v>0</v>
      </c>
      <c r="U38" s="108" t="s">
        <v>122</v>
      </c>
      <c r="V38" s="112">
        <f>+M49</f>
        <v>0</v>
      </c>
      <c r="W38" s="113" t="s">
        <v>122</v>
      </c>
    </row>
    <row r="39" spans="1:27" ht="15" customHeight="1" x14ac:dyDescent="0.15">
      <c r="A39" s="92" t="e">
        <f>EDATE($AB$1,-10)</f>
        <v>#NUM!</v>
      </c>
      <c r="B39" s="82" t="s">
        <v>17</v>
      </c>
      <c r="C39" s="88" t="s">
        <v>68</v>
      </c>
      <c r="D39" s="85"/>
      <c r="E39" s="86"/>
      <c r="F39" s="86"/>
      <c r="G39" s="86"/>
      <c r="H39" s="86"/>
      <c r="I39" s="86"/>
      <c r="J39" s="86"/>
      <c r="K39" s="85"/>
      <c r="L39" s="87"/>
      <c r="M39" s="106"/>
      <c r="N39" s="118" t="s">
        <v>10</v>
      </c>
      <c r="O39" s="119" t="s">
        <v>129</v>
      </c>
      <c r="Q39" s="95" t="e">
        <f>+A51</f>
        <v>#NUM!</v>
      </c>
      <c r="R39" s="101">
        <f>+M50</f>
        <v>0</v>
      </c>
      <c r="S39" s="102" t="s">
        <v>122</v>
      </c>
      <c r="T39" s="107">
        <f>+M51</f>
        <v>0</v>
      </c>
      <c r="U39" s="108" t="s">
        <v>122</v>
      </c>
      <c r="V39" s="112">
        <f>+M52</f>
        <v>0</v>
      </c>
      <c r="W39" s="113" t="s">
        <v>122</v>
      </c>
    </row>
    <row r="40" spans="1:27" ht="15" customHeight="1" x14ac:dyDescent="0.15">
      <c r="A40" s="93"/>
      <c r="B40" s="83"/>
      <c r="C40" s="89" t="s">
        <v>69</v>
      </c>
      <c r="D40" s="85"/>
      <c r="E40" s="68"/>
      <c r="F40" s="68"/>
      <c r="G40" s="68"/>
      <c r="H40" s="68"/>
      <c r="I40" s="68"/>
      <c r="J40" s="85"/>
      <c r="K40" s="85"/>
      <c r="L40" s="87"/>
      <c r="M40" s="111"/>
      <c r="N40" s="116" t="s">
        <v>10</v>
      </c>
      <c r="O40" s="117" t="s">
        <v>99</v>
      </c>
      <c r="Q40" s="95" t="e">
        <f>+A54</f>
        <v>#NUM!</v>
      </c>
      <c r="R40" s="101">
        <f>+M53</f>
        <v>0</v>
      </c>
      <c r="S40" s="102" t="s">
        <v>122</v>
      </c>
      <c r="T40" s="107">
        <f>+M54</f>
        <v>0</v>
      </c>
      <c r="U40" s="108" t="s">
        <v>122</v>
      </c>
      <c r="V40" s="112">
        <f>+M55</f>
        <v>0</v>
      </c>
      <c r="W40" s="113" t="s">
        <v>122</v>
      </c>
    </row>
    <row r="41" spans="1:27" ht="15" customHeight="1" x14ac:dyDescent="0.15">
      <c r="A41" s="91"/>
      <c r="B41" s="23"/>
      <c r="C41" s="84" t="s">
        <v>114</v>
      </c>
      <c r="D41" s="85"/>
      <c r="E41" s="86"/>
      <c r="F41" s="86"/>
      <c r="G41" s="86"/>
      <c r="H41" s="86"/>
      <c r="I41" s="86"/>
      <c r="J41" s="86"/>
      <c r="K41" s="85"/>
      <c r="L41" s="87"/>
      <c r="M41" s="120"/>
      <c r="N41" s="121" t="s">
        <v>10</v>
      </c>
      <c r="O41" s="122" t="s">
        <v>130</v>
      </c>
      <c r="Q41" s="95" t="e">
        <f>+A57</f>
        <v>#NUM!</v>
      </c>
      <c r="R41" s="101">
        <f>+M56</f>
        <v>0</v>
      </c>
      <c r="S41" s="102" t="s">
        <v>122</v>
      </c>
      <c r="T41" s="107">
        <f>+M57</f>
        <v>0</v>
      </c>
      <c r="U41" s="108" t="s">
        <v>122</v>
      </c>
      <c r="V41" s="112">
        <f>+M58</f>
        <v>0</v>
      </c>
      <c r="W41" s="113" t="s">
        <v>122</v>
      </c>
    </row>
    <row r="42" spans="1:27" ht="15" customHeight="1" x14ac:dyDescent="0.15">
      <c r="A42" s="92" t="e">
        <f>EDATE($AB$1,-9)</f>
        <v>#NUM!</v>
      </c>
      <c r="B42" s="82" t="s">
        <v>17</v>
      </c>
      <c r="C42" s="88" t="s">
        <v>68</v>
      </c>
      <c r="D42" s="85"/>
      <c r="E42" s="86"/>
      <c r="F42" s="86"/>
      <c r="G42" s="86"/>
      <c r="H42" s="86"/>
      <c r="I42" s="86"/>
      <c r="J42" s="86"/>
      <c r="K42" s="85"/>
      <c r="L42" s="87"/>
      <c r="M42" s="106"/>
      <c r="N42" s="118" t="s">
        <v>10</v>
      </c>
      <c r="O42" s="119" t="s">
        <v>131</v>
      </c>
      <c r="Q42" s="95" t="e">
        <f>+A60</f>
        <v>#NUM!</v>
      </c>
      <c r="R42" s="101">
        <f>+M59</f>
        <v>0</v>
      </c>
      <c r="S42" s="102" t="s">
        <v>122</v>
      </c>
      <c r="T42" s="107">
        <f>+M60</f>
        <v>0</v>
      </c>
      <c r="U42" s="108" t="s">
        <v>122</v>
      </c>
      <c r="V42" s="112">
        <f>+M61</f>
        <v>0</v>
      </c>
      <c r="W42" s="113" t="s">
        <v>122</v>
      </c>
    </row>
    <row r="43" spans="1:27" ht="15" customHeight="1" x14ac:dyDescent="0.15">
      <c r="A43" s="93"/>
      <c r="B43" s="83"/>
      <c r="C43" s="89" t="s">
        <v>69</v>
      </c>
      <c r="D43" s="85"/>
      <c r="E43" s="68"/>
      <c r="F43" s="68"/>
      <c r="G43" s="68"/>
      <c r="H43" s="68"/>
      <c r="I43" s="68"/>
      <c r="J43" s="85"/>
      <c r="K43" s="85"/>
      <c r="L43" s="87"/>
      <c r="M43" s="111"/>
      <c r="N43" s="116" t="s">
        <v>10</v>
      </c>
      <c r="O43" s="117" t="s">
        <v>132</v>
      </c>
      <c r="Q43" s="95" t="e">
        <f>+A63</f>
        <v>#NUM!</v>
      </c>
      <c r="R43" s="101">
        <f>+M62</f>
        <v>0</v>
      </c>
      <c r="S43" s="102" t="s">
        <v>122</v>
      </c>
      <c r="T43" s="107">
        <f>+M63</f>
        <v>0</v>
      </c>
      <c r="U43" s="108" t="s">
        <v>122</v>
      </c>
      <c r="V43" s="112">
        <f>+M64</f>
        <v>0</v>
      </c>
      <c r="W43" s="113" t="s">
        <v>122</v>
      </c>
    </row>
    <row r="44" spans="1:27" ht="15" customHeight="1" x14ac:dyDescent="0.15">
      <c r="A44" s="91"/>
      <c r="B44" s="23"/>
      <c r="C44" s="84" t="s">
        <v>114</v>
      </c>
      <c r="D44" s="85"/>
      <c r="E44" s="86"/>
      <c r="F44" s="86"/>
      <c r="G44" s="86"/>
      <c r="H44" s="86"/>
      <c r="I44" s="86"/>
      <c r="J44" s="86"/>
      <c r="K44" s="85"/>
      <c r="L44" s="87"/>
      <c r="M44" s="120"/>
      <c r="N44" s="121" t="s">
        <v>10</v>
      </c>
      <c r="O44" s="122" t="s">
        <v>133</v>
      </c>
      <c r="Q44" s="100" t="e">
        <f>+A66</f>
        <v>#NUM!</v>
      </c>
      <c r="R44" s="103">
        <f>+M65</f>
        <v>0</v>
      </c>
      <c r="S44" s="104" t="s">
        <v>122</v>
      </c>
      <c r="T44" s="109">
        <f>+M66</f>
        <v>0</v>
      </c>
      <c r="U44" s="110" t="s">
        <v>122</v>
      </c>
      <c r="V44" s="114">
        <f>+M67</f>
        <v>0</v>
      </c>
      <c r="W44" s="115" t="s">
        <v>122</v>
      </c>
    </row>
    <row r="45" spans="1:27" ht="15" customHeight="1" thickBot="1" x14ac:dyDescent="0.2">
      <c r="A45" s="92" t="e">
        <f>EDATE($AB$1,-8)</f>
        <v>#NUM!</v>
      </c>
      <c r="B45" s="82" t="s">
        <v>17</v>
      </c>
      <c r="C45" s="88" t="s">
        <v>68</v>
      </c>
      <c r="D45" s="85"/>
      <c r="E45" s="86"/>
      <c r="F45" s="86"/>
      <c r="G45" s="86"/>
      <c r="H45" s="86"/>
      <c r="I45" s="86"/>
      <c r="J45" s="86"/>
      <c r="K45" s="85"/>
      <c r="L45" s="87"/>
      <c r="M45" s="106"/>
      <c r="N45" s="118" t="s">
        <v>10</v>
      </c>
      <c r="O45" s="119" t="s">
        <v>134</v>
      </c>
      <c r="Q45" s="8" t="s">
        <v>183</v>
      </c>
      <c r="R45" s="96"/>
      <c r="S45" s="96"/>
      <c r="T45" s="96"/>
      <c r="U45" s="96"/>
      <c r="V45" s="96"/>
      <c r="W45" s="96"/>
    </row>
    <row r="46" spans="1:27" ht="15" customHeight="1" thickBot="1" x14ac:dyDescent="0.2">
      <c r="A46" s="93"/>
      <c r="B46" s="83"/>
      <c r="C46" s="89" t="s">
        <v>69</v>
      </c>
      <c r="D46" s="85"/>
      <c r="E46" s="68"/>
      <c r="F46" s="68"/>
      <c r="G46" s="68"/>
      <c r="H46" s="68"/>
      <c r="I46" s="68"/>
      <c r="J46" s="85"/>
      <c r="K46" s="85"/>
      <c r="L46" s="87"/>
      <c r="M46" s="111"/>
      <c r="N46" s="116" t="s">
        <v>10</v>
      </c>
      <c r="O46" s="117" t="s">
        <v>135</v>
      </c>
      <c r="Q46" s="182" t="s">
        <v>177</v>
      </c>
      <c r="R46" s="182"/>
      <c r="S46" s="182"/>
      <c r="T46" s="183">
        <f>SUM(M50,M53,M56,M59,M62,M65)</f>
        <v>0</v>
      </c>
      <c r="U46" s="183"/>
    </row>
    <row r="47" spans="1:27" ht="15" customHeight="1" thickBot="1" x14ac:dyDescent="0.2">
      <c r="A47" s="91"/>
      <c r="B47" s="23"/>
      <c r="C47" s="84" t="s">
        <v>114</v>
      </c>
      <c r="D47" s="85"/>
      <c r="E47" s="86"/>
      <c r="F47" s="86"/>
      <c r="G47" s="86"/>
      <c r="H47" s="86"/>
      <c r="I47" s="86"/>
      <c r="J47" s="86"/>
      <c r="K47" s="85"/>
      <c r="L47" s="87"/>
      <c r="M47" s="120"/>
      <c r="N47" s="121" t="s">
        <v>10</v>
      </c>
      <c r="O47" s="122" t="s">
        <v>136</v>
      </c>
      <c r="Q47" s="182"/>
      <c r="R47" s="182"/>
      <c r="S47" s="182"/>
      <c r="T47" s="183"/>
      <c r="U47" s="183"/>
    </row>
    <row r="48" spans="1:27" ht="15" customHeight="1" thickBot="1" x14ac:dyDescent="0.2">
      <c r="A48" s="92" t="e">
        <f>EDATE($AB$1,-7)</f>
        <v>#NUM!</v>
      </c>
      <c r="B48" s="82" t="s">
        <v>17</v>
      </c>
      <c r="C48" s="88" t="s">
        <v>68</v>
      </c>
      <c r="D48" s="85"/>
      <c r="E48" s="86"/>
      <c r="F48" s="86"/>
      <c r="G48" s="86"/>
      <c r="H48" s="86"/>
      <c r="I48" s="86"/>
      <c r="J48" s="86"/>
      <c r="K48" s="85"/>
      <c r="L48" s="87"/>
      <c r="M48" s="106"/>
      <c r="N48" s="118" t="s">
        <v>10</v>
      </c>
      <c r="O48" s="119" t="s">
        <v>137</v>
      </c>
      <c r="Q48" s="182" t="s">
        <v>178</v>
      </c>
      <c r="R48" s="182"/>
      <c r="S48" s="182"/>
      <c r="T48" s="183">
        <f>SUM(M51,M54,M57,M60,M63,M66)</f>
        <v>0</v>
      </c>
      <c r="U48" s="183"/>
      <c r="V48" s="186" t="s">
        <v>77</v>
      </c>
      <c r="W48" s="187"/>
      <c r="X48" s="187"/>
      <c r="Y48" s="188"/>
      <c r="Z48" s="185" t="e">
        <f>ROUNDDOWN(T48/T46,2)</f>
        <v>#DIV/0!</v>
      </c>
      <c r="AA48" s="184" t="s">
        <v>159</v>
      </c>
    </row>
    <row r="49" spans="1:29" ht="15" customHeight="1" thickBot="1" x14ac:dyDescent="0.2">
      <c r="A49" s="93"/>
      <c r="B49" s="83"/>
      <c r="C49" s="89" t="s">
        <v>69</v>
      </c>
      <c r="D49" s="85"/>
      <c r="E49" s="68"/>
      <c r="F49" s="68"/>
      <c r="G49" s="68"/>
      <c r="H49" s="68"/>
      <c r="I49" s="68"/>
      <c r="J49" s="85"/>
      <c r="K49" s="85"/>
      <c r="L49" s="87"/>
      <c r="M49" s="111"/>
      <c r="N49" s="116" t="s">
        <v>10</v>
      </c>
      <c r="O49" s="117" t="s">
        <v>138</v>
      </c>
      <c r="Q49" s="182"/>
      <c r="R49" s="182"/>
      <c r="S49" s="182"/>
      <c r="T49" s="183"/>
      <c r="U49" s="183"/>
      <c r="V49" s="186"/>
      <c r="W49" s="187"/>
      <c r="X49" s="187"/>
      <c r="Y49" s="188"/>
      <c r="Z49" s="185"/>
      <c r="AA49" s="184"/>
    </row>
    <row r="50" spans="1:29" ht="15" customHeight="1" thickBot="1" x14ac:dyDescent="0.2">
      <c r="A50" s="91"/>
      <c r="B50" s="23"/>
      <c r="C50" s="84" t="s">
        <v>114</v>
      </c>
      <c r="D50" s="85"/>
      <c r="E50" s="86"/>
      <c r="F50" s="86"/>
      <c r="G50" s="86"/>
      <c r="H50" s="86"/>
      <c r="I50" s="86"/>
      <c r="J50" s="86"/>
      <c r="K50" s="85"/>
      <c r="L50" s="87"/>
      <c r="M50" s="120"/>
      <c r="N50" s="121" t="s">
        <v>10</v>
      </c>
      <c r="O50" s="122" t="s">
        <v>139</v>
      </c>
      <c r="Q50" s="182" t="s">
        <v>179</v>
      </c>
      <c r="R50" s="182"/>
      <c r="S50" s="182"/>
      <c r="T50" s="183">
        <f>SUM(M52,M55,M58,M61,M64,M67)</f>
        <v>0</v>
      </c>
      <c r="U50" s="183"/>
      <c r="V50" s="186" t="s">
        <v>102</v>
      </c>
      <c r="W50" s="187"/>
      <c r="X50" s="187"/>
      <c r="Y50" s="188"/>
      <c r="Z50" s="185" t="e">
        <f>ROUNDDOWN(T50/T46,2)</f>
        <v>#DIV/0!</v>
      </c>
      <c r="AA50" s="184" t="s">
        <v>160</v>
      </c>
    </row>
    <row r="51" spans="1:29" ht="15" customHeight="1" thickBot="1" x14ac:dyDescent="0.2">
      <c r="A51" s="92" t="e">
        <f>EDATE($AB$1,-6)</f>
        <v>#NUM!</v>
      </c>
      <c r="B51" s="82" t="s">
        <v>17</v>
      </c>
      <c r="C51" s="88" t="s">
        <v>68</v>
      </c>
      <c r="D51" s="85"/>
      <c r="E51" s="86"/>
      <c r="F51" s="86"/>
      <c r="G51" s="86"/>
      <c r="H51" s="86"/>
      <c r="I51" s="86"/>
      <c r="J51" s="86"/>
      <c r="K51" s="85"/>
      <c r="L51" s="87"/>
      <c r="M51" s="106"/>
      <c r="N51" s="118" t="s">
        <v>10</v>
      </c>
      <c r="O51" s="119" t="s">
        <v>140</v>
      </c>
      <c r="Q51" s="182"/>
      <c r="R51" s="182"/>
      <c r="S51" s="182"/>
      <c r="T51" s="183"/>
      <c r="U51" s="183"/>
      <c r="V51" s="186"/>
      <c r="W51" s="187"/>
      <c r="X51" s="187"/>
      <c r="Y51" s="188"/>
      <c r="Z51" s="185"/>
      <c r="AA51" s="184"/>
    </row>
    <row r="52" spans="1:29" ht="15" customHeight="1" thickBot="1" x14ac:dyDescent="0.2">
      <c r="A52" s="93"/>
      <c r="B52" s="83"/>
      <c r="C52" s="89" t="s">
        <v>69</v>
      </c>
      <c r="D52" s="85"/>
      <c r="E52" s="68"/>
      <c r="F52" s="68"/>
      <c r="G52" s="68"/>
      <c r="H52" s="68"/>
      <c r="I52" s="68"/>
      <c r="J52" s="85"/>
      <c r="K52" s="85"/>
      <c r="L52" s="87"/>
      <c r="M52" s="111"/>
      <c r="N52" s="116" t="s">
        <v>10</v>
      </c>
      <c r="O52" s="117" t="s">
        <v>141</v>
      </c>
      <c r="Q52" s="8" t="s">
        <v>184</v>
      </c>
    </row>
    <row r="53" spans="1:29" ht="15" customHeight="1" thickBot="1" x14ac:dyDescent="0.2">
      <c r="A53" s="91"/>
      <c r="B53" s="23"/>
      <c r="C53" s="84" t="s">
        <v>114</v>
      </c>
      <c r="D53" s="85"/>
      <c r="E53" s="86"/>
      <c r="F53" s="86"/>
      <c r="G53" s="86"/>
      <c r="H53" s="86"/>
      <c r="I53" s="86"/>
      <c r="J53" s="86"/>
      <c r="K53" s="85"/>
      <c r="L53" s="87"/>
      <c r="M53" s="120"/>
      <c r="N53" s="121" t="s">
        <v>10</v>
      </c>
      <c r="O53" s="122" t="s">
        <v>142</v>
      </c>
      <c r="Q53" s="182" t="s">
        <v>180</v>
      </c>
      <c r="R53" s="182"/>
      <c r="S53" s="182"/>
      <c r="T53" s="183">
        <f>SUM(M32,M35,M38,M41,M44,M47,M50,M53,M56,M59,M62,M65)</f>
        <v>0</v>
      </c>
      <c r="U53" s="183"/>
    </row>
    <row r="54" spans="1:29" ht="15" customHeight="1" thickBot="1" x14ac:dyDescent="0.2">
      <c r="A54" s="92" t="e">
        <f>EDATE($AB$1,-5)</f>
        <v>#NUM!</v>
      </c>
      <c r="B54" s="82" t="s">
        <v>17</v>
      </c>
      <c r="C54" s="88" t="s">
        <v>68</v>
      </c>
      <c r="D54" s="85"/>
      <c r="E54" s="86"/>
      <c r="F54" s="86"/>
      <c r="G54" s="86"/>
      <c r="H54" s="86"/>
      <c r="I54" s="86"/>
      <c r="J54" s="86"/>
      <c r="K54" s="85"/>
      <c r="L54" s="87"/>
      <c r="M54" s="106"/>
      <c r="N54" s="118" t="s">
        <v>10</v>
      </c>
      <c r="O54" s="119" t="s">
        <v>143</v>
      </c>
      <c r="Q54" s="182"/>
      <c r="R54" s="182"/>
      <c r="S54" s="182"/>
      <c r="T54" s="183"/>
      <c r="U54" s="183"/>
    </row>
    <row r="55" spans="1:29" ht="15" customHeight="1" thickBot="1" x14ac:dyDescent="0.2">
      <c r="A55" s="93"/>
      <c r="B55" s="83"/>
      <c r="C55" s="89" t="s">
        <v>69</v>
      </c>
      <c r="D55" s="85"/>
      <c r="E55" s="68"/>
      <c r="F55" s="68"/>
      <c r="G55" s="68"/>
      <c r="H55" s="68"/>
      <c r="I55" s="68"/>
      <c r="J55" s="85"/>
      <c r="K55" s="85"/>
      <c r="L55" s="87"/>
      <c r="M55" s="111"/>
      <c r="N55" s="116" t="s">
        <v>10</v>
      </c>
      <c r="O55" s="117" t="s">
        <v>144</v>
      </c>
      <c r="Q55" s="182" t="s">
        <v>181</v>
      </c>
      <c r="R55" s="182"/>
      <c r="S55" s="182"/>
      <c r="T55" s="183">
        <f>SUM(M33,M36,M39,M42,M45,M48,M51,M54,M57,M60,M63,M66)</f>
        <v>0</v>
      </c>
      <c r="U55" s="183"/>
      <c r="V55" s="186" t="s">
        <v>77</v>
      </c>
      <c r="W55" s="187"/>
      <c r="X55" s="187"/>
      <c r="Y55" s="188"/>
      <c r="Z55" s="185" t="e">
        <f>ROUNDDOWN(T55/T53,2)</f>
        <v>#DIV/0!</v>
      </c>
      <c r="AA55" s="184" t="s">
        <v>161</v>
      </c>
    </row>
    <row r="56" spans="1:29" ht="15" customHeight="1" thickBot="1" x14ac:dyDescent="0.2">
      <c r="A56" s="91"/>
      <c r="B56" s="23"/>
      <c r="C56" s="84" t="s">
        <v>114</v>
      </c>
      <c r="D56" s="85"/>
      <c r="E56" s="86"/>
      <c r="F56" s="86"/>
      <c r="G56" s="86"/>
      <c r="H56" s="86"/>
      <c r="I56" s="86"/>
      <c r="J56" s="86"/>
      <c r="K56" s="85"/>
      <c r="L56" s="87"/>
      <c r="M56" s="120"/>
      <c r="N56" s="121" t="s">
        <v>10</v>
      </c>
      <c r="O56" s="122" t="s">
        <v>145</v>
      </c>
      <c r="Q56" s="182"/>
      <c r="R56" s="182"/>
      <c r="S56" s="182"/>
      <c r="T56" s="183"/>
      <c r="U56" s="183"/>
      <c r="V56" s="186"/>
      <c r="W56" s="187"/>
      <c r="X56" s="187"/>
      <c r="Y56" s="188"/>
      <c r="Z56" s="185"/>
      <c r="AA56" s="184"/>
    </row>
    <row r="57" spans="1:29" ht="15" customHeight="1" thickBot="1" x14ac:dyDescent="0.2">
      <c r="A57" s="92" t="e">
        <f>EDATE($AB$1,-4)</f>
        <v>#NUM!</v>
      </c>
      <c r="B57" s="82" t="s">
        <v>17</v>
      </c>
      <c r="C57" s="88" t="s">
        <v>68</v>
      </c>
      <c r="D57" s="85"/>
      <c r="E57" s="86"/>
      <c r="F57" s="86"/>
      <c r="G57" s="86"/>
      <c r="H57" s="86"/>
      <c r="I57" s="86"/>
      <c r="J57" s="86"/>
      <c r="K57" s="85"/>
      <c r="L57" s="87"/>
      <c r="M57" s="106"/>
      <c r="N57" s="118" t="s">
        <v>10</v>
      </c>
      <c r="O57" s="119" t="s">
        <v>146</v>
      </c>
      <c r="Q57" s="182" t="s">
        <v>182</v>
      </c>
      <c r="R57" s="182"/>
      <c r="S57" s="182"/>
      <c r="T57" s="183">
        <f>SUM(M34,M37,M40,M43,M46,M49,M52,M55,M58,M61,M64,M67)</f>
        <v>0</v>
      </c>
      <c r="U57" s="183"/>
      <c r="V57" s="186" t="s">
        <v>102</v>
      </c>
      <c r="W57" s="187"/>
      <c r="X57" s="187"/>
      <c r="Y57" s="188"/>
      <c r="Z57" s="185" t="e">
        <f>ROUNDDOWN(T57/T53,2)</f>
        <v>#DIV/0!</v>
      </c>
      <c r="AA57" s="184" t="s">
        <v>162</v>
      </c>
    </row>
    <row r="58" spans="1:29" ht="15" customHeight="1" thickBot="1" x14ac:dyDescent="0.2">
      <c r="A58" s="93"/>
      <c r="B58" s="83"/>
      <c r="C58" s="89" t="s">
        <v>69</v>
      </c>
      <c r="D58" s="85"/>
      <c r="E58" s="68"/>
      <c r="F58" s="68"/>
      <c r="G58" s="68"/>
      <c r="H58" s="68"/>
      <c r="I58" s="68"/>
      <c r="J58" s="85"/>
      <c r="K58" s="85"/>
      <c r="L58" s="87"/>
      <c r="M58" s="111"/>
      <c r="N58" s="116" t="s">
        <v>10</v>
      </c>
      <c r="O58" s="117" t="s">
        <v>147</v>
      </c>
      <c r="Q58" s="182"/>
      <c r="R58" s="182"/>
      <c r="S58" s="182"/>
      <c r="T58" s="183"/>
      <c r="U58" s="183"/>
      <c r="V58" s="186"/>
      <c r="W58" s="187"/>
      <c r="X58" s="187"/>
      <c r="Y58" s="188"/>
      <c r="Z58" s="185"/>
      <c r="AA58" s="184"/>
    </row>
    <row r="59" spans="1:29" ht="15" customHeight="1" x14ac:dyDescent="0.15">
      <c r="A59" s="91"/>
      <c r="B59" s="23"/>
      <c r="C59" s="84" t="s">
        <v>114</v>
      </c>
      <c r="D59" s="85"/>
      <c r="E59" s="86"/>
      <c r="F59" s="86"/>
      <c r="G59" s="86"/>
      <c r="H59" s="86"/>
      <c r="I59" s="86"/>
      <c r="J59" s="86"/>
      <c r="K59" s="85"/>
      <c r="L59" s="87"/>
      <c r="M59" s="120"/>
      <c r="N59" s="121" t="s">
        <v>10</v>
      </c>
      <c r="O59" s="122" t="s">
        <v>148</v>
      </c>
      <c r="Q59" s="3" t="s">
        <v>171</v>
      </c>
    </row>
    <row r="60" spans="1:29" ht="15" customHeight="1" x14ac:dyDescent="0.15">
      <c r="A60" s="92" t="e">
        <f>EDATE($AB$1,-3)</f>
        <v>#NUM!</v>
      </c>
      <c r="B60" s="82" t="s">
        <v>17</v>
      </c>
      <c r="C60" s="88" t="s">
        <v>68</v>
      </c>
      <c r="D60" s="85"/>
      <c r="E60" s="86"/>
      <c r="F60" s="86"/>
      <c r="G60" s="86"/>
      <c r="H60" s="86"/>
      <c r="I60" s="86"/>
      <c r="J60" s="86"/>
      <c r="K60" s="85"/>
      <c r="L60" s="87"/>
      <c r="M60" s="106"/>
      <c r="N60" s="118" t="s">
        <v>10</v>
      </c>
      <c r="O60" s="119" t="s">
        <v>149</v>
      </c>
    </row>
    <row r="61" spans="1:29" ht="15" customHeight="1" x14ac:dyDescent="0.15">
      <c r="A61" s="93"/>
      <c r="B61" s="83"/>
      <c r="C61" s="89" t="s">
        <v>69</v>
      </c>
      <c r="D61" s="85"/>
      <c r="E61" s="68"/>
      <c r="F61" s="68"/>
      <c r="G61" s="68"/>
      <c r="H61" s="68"/>
      <c r="I61" s="68"/>
      <c r="J61" s="85"/>
      <c r="K61" s="85"/>
      <c r="L61" s="87"/>
      <c r="M61" s="111"/>
      <c r="N61" s="116" t="s">
        <v>10</v>
      </c>
      <c r="O61" s="117" t="s">
        <v>150</v>
      </c>
      <c r="Q61" s="5" t="s">
        <v>176</v>
      </c>
      <c r="R61" s="5"/>
      <c r="S61" s="5"/>
      <c r="T61" s="5"/>
      <c r="U61" s="5"/>
      <c r="V61" s="5"/>
      <c r="W61" s="5"/>
      <c r="X61" s="5"/>
      <c r="Y61" s="5"/>
      <c r="Z61" s="5"/>
      <c r="AA61" s="5"/>
      <c r="AB61" s="5"/>
      <c r="AC61" s="5"/>
    </row>
    <row r="62" spans="1:29" ht="15" customHeight="1" x14ac:dyDescent="0.15">
      <c r="A62" s="91"/>
      <c r="B62" s="23"/>
      <c r="C62" s="84" t="s">
        <v>114</v>
      </c>
      <c r="D62" s="85"/>
      <c r="E62" s="86"/>
      <c r="F62" s="86"/>
      <c r="G62" s="86"/>
      <c r="H62" s="86"/>
      <c r="I62" s="86"/>
      <c r="J62" s="86"/>
      <c r="K62" s="85"/>
      <c r="L62" s="87"/>
      <c r="M62" s="120"/>
      <c r="N62" s="121" t="s">
        <v>10</v>
      </c>
      <c r="O62" s="122" t="s">
        <v>151</v>
      </c>
      <c r="Q62" s="189" t="s">
        <v>163</v>
      </c>
      <c r="R62" s="190"/>
      <c r="S62" s="190"/>
      <c r="T62" s="190"/>
      <c r="U62" s="190"/>
      <c r="V62" s="190"/>
      <c r="W62" s="190"/>
      <c r="X62" s="190"/>
      <c r="Y62" s="190"/>
      <c r="Z62" s="191"/>
    </row>
    <row r="63" spans="1:29" ht="15" customHeight="1" x14ac:dyDescent="0.15">
      <c r="A63" s="92" t="e">
        <f>EDATE($AB$1,-2)</f>
        <v>#NUM!</v>
      </c>
      <c r="B63" s="82" t="s">
        <v>17</v>
      </c>
      <c r="C63" s="88" t="s">
        <v>68</v>
      </c>
      <c r="D63" s="85"/>
      <c r="E63" s="86"/>
      <c r="F63" s="86"/>
      <c r="G63" s="86"/>
      <c r="H63" s="86"/>
      <c r="I63" s="86"/>
      <c r="J63" s="86"/>
      <c r="K63" s="85"/>
      <c r="L63" s="87"/>
      <c r="M63" s="106"/>
      <c r="N63" s="118" t="s">
        <v>10</v>
      </c>
      <c r="O63" s="119" t="s">
        <v>152</v>
      </c>
      <c r="Q63" s="192"/>
      <c r="R63" s="193"/>
      <c r="S63" s="193"/>
      <c r="T63" s="193"/>
      <c r="U63" s="193"/>
      <c r="V63" s="193"/>
      <c r="W63" s="193"/>
      <c r="X63" s="193"/>
      <c r="Y63" s="193"/>
      <c r="Z63" s="194"/>
      <c r="AA63" s="198" t="s">
        <v>170</v>
      </c>
      <c r="AB63" s="198"/>
      <c r="AC63" s="198"/>
    </row>
    <row r="64" spans="1:29" ht="15" customHeight="1" x14ac:dyDescent="0.15">
      <c r="A64" s="93"/>
      <c r="B64" s="83"/>
      <c r="C64" s="89" t="s">
        <v>69</v>
      </c>
      <c r="D64" s="85"/>
      <c r="E64" s="68"/>
      <c r="F64" s="68"/>
      <c r="G64" s="68"/>
      <c r="H64" s="68"/>
      <c r="I64" s="68"/>
      <c r="J64" s="85"/>
      <c r="K64" s="85"/>
      <c r="L64" s="87"/>
      <c r="M64" s="111"/>
      <c r="N64" s="116" t="s">
        <v>10</v>
      </c>
      <c r="O64" s="117" t="s">
        <v>153</v>
      </c>
      <c r="Q64" s="192"/>
      <c r="R64" s="193"/>
      <c r="S64" s="193"/>
      <c r="T64" s="193"/>
      <c r="U64" s="193"/>
      <c r="V64" s="193"/>
      <c r="W64" s="193"/>
      <c r="X64" s="193"/>
      <c r="Y64" s="193"/>
      <c r="Z64" s="194"/>
      <c r="AA64" s="198"/>
      <c r="AB64" s="198"/>
      <c r="AC64" s="198"/>
    </row>
    <row r="65" spans="1:29" ht="15" customHeight="1" x14ac:dyDescent="0.15">
      <c r="A65" s="91"/>
      <c r="B65" s="23"/>
      <c r="C65" s="84" t="s">
        <v>114</v>
      </c>
      <c r="D65" s="85"/>
      <c r="E65" s="86"/>
      <c r="F65" s="86"/>
      <c r="G65" s="86"/>
      <c r="H65" s="86"/>
      <c r="I65" s="86"/>
      <c r="J65" s="86"/>
      <c r="K65" s="85"/>
      <c r="L65" s="87"/>
      <c r="M65" s="120"/>
      <c r="N65" s="121" t="s">
        <v>10</v>
      </c>
      <c r="O65" s="122" t="s">
        <v>154</v>
      </c>
      <c r="Q65" s="195"/>
      <c r="R65" s="196"/>
      <c r="S65" s="196"/>
      <c r="T65" s="196"/>
      <c r="U65" s="196"/>
      <c r="V65" s="196"/>
      <c r="W65" s="196"/>
      <c r="X65" s="196"/>
      <c r="Y65" s="196"/>
      <c r="Z65" s="197"/>
    </row>
    <row r="66" spans="1:29" ht="15" customHeight="1" x14ac:dyDescent="0.15">
      <c r="A66" s="92" t="e">
        <f>EDATE($AB$1,-1)</f>
        <v>#NUM!</v>
      </c>
      <c r="B66" s="82" t="s">
        <v>17</v>
      </c>
      <c r="C66" s="88" t="s">
        <v>68</v>
      </c>
      <c r="D66" s="85"/>
      <c r="E66" s="86"/>
      <c r="F66" s="86"/>
      <c r="G66" s="86"/>
      <c r="H66" s="86"/>
      <c r="I66" s="86"/>
      <c r="J66" s="86"/>
      <c r="K66" s="85"/>
      <c r="L66" s="87"/>
      <c r="M66" s="106"/>
      <c r="N66" s="118" t="s">
        <v>10</v>
      </c>
      <c r="O66" s="119" t="s">
        <v>155</v>
      </c>
      <c r="Q66" s="98" t="s">
        <v>104</v>
      </c>
    </row>
    <row r="67" spans="1:29" ht="15" customHeight="1" x14ac:dyDescent="0.15">
      <c r="A67" s="93"/>
      <c r="B67" s="83"/>
      <c r="C67" s="89" t="s">
        <v>69</v>
      </c>
      <c r="D67" s="85"/>
      <c r="E67" s="68"/>
      <c r="F67" s="68"/>
      <c r="G67" s="68"/>
      <c r="H67" s="68"/>
      <c r="I67" s="68"/>
      <c r="J67" s="85"/>
      <c r="K67" s="85"/>
      <c r="L67" s="87"/>
      <c r="M67" s="111"/>
      <c r="N67" s="116" t="s">
        <v>10</v>
      </c>
      <c r="O67" s="117" t="s">
        <v>156</v>
      </c>
      <c r="Q67" s="147" t="s">
        <v>164</v>
      </c>
      <c r="R67" s="148"/>
      <c r="S67" s="148"/>
      <c r="T67" s="148"/>
      <c r="U67" s="148"/>
      <c r="V67" s="148"/>
      <c r="W67" s="148"/>
      <c r="X67" s="148"/>
      <c r="Y67" s="148"/>
      <c r="Z67" s="148"/>
      <c r="AA67" s="148"/>
      <c r="AB67" s="148"/>
      <c r="AC67" s="149"/>
    </row>
    <row r="68" spans="1:29" ht="14.25" customHeight="1" x14ac:dyDescent="0.15">
      <c r="A68" s="81"/>
      <c r="B68" s="81"/>
      <c r="C68" s="81"/>
      <c r="D68" s="81"/>
      <c r="E68" s="81"/>
      <c r="F68" s="81"/>
      <c r="G68" s="81"/>
      <c r="H68" s="81"/>
      <c r="I68" s="81"/>
      <c r="J68" s="81"/>
      <c r="K68" s="81"/>
      <c r="L68" s="81"/>
      <c r="M68" s="81"/>
      <c r="N68" s="81"/>
      <c r="O68" s="81"/>
      <c r="Q68" s="156"/>
      <c r="R68" s="157"/>
      <c r="S68" s="157"/>
      <c r="T68" s="157"/>
      <c r="U68" s="157"/>
      <c r="V68" s="157"/>
      <c r="W68" s="157"/>
      <c r="X68" s="157"/>
      <c r="Y68" s="157"/>
      <c r="Z68" s="157"/>
      <c r="AA68" s="157"/>
      <c r="AB68" s="157"/>
      <c r="AC68" s="158"/>
    </row>
    <row r="69" spans="1:29" ht="20.100000000000001" customHeight="1" x14ac:dyDescent="0.15">
      <c r="Q69" s="67"/>
      <c r="R69" s="67"/>
      <c r="S69" s="67"/>
      <c r="T69" s="67"/>
      <c r="U69" s="67"/>
      <c r="V69" s="67"/>
      <c r="W69" s="67"/>
      <c r="X69" s="67"/>
      <c r="Y69" s="67"/>
      <c r="Z69" s="67"/>
      <c r="AA69" s="67"/>
      <c r="AB69" s="67"/>
      <c r="AC69" s="67"/>
    </row>
    <row r="70" spans="1:29" ht="20.100000000000001" customHeight="1" x14ac:dyDescent="0.15">
      <c r="Q70" s="67"/>
      <c r="R70" s="67"/>
      <c r="S70" s="67"/>
      <c r="T70" s="67"/>
      <c r="U70" s="67"/>
      <c r="V70" s="67"/>
      <c r="W70" s="67"/>
      <c r="X70" s="67"/>
      <c r="Y70" s="67"/>
      <c r="Z70" s="67"/>
      <c r="AA70" s="67"/>
      <c r="AB70" s="67"/>
      <c r="AC70" s="67"/>
    </row>
    <row r="71" spans="1:29" ht="20.100000000000001" customHeight="1" x14ac:dyDescent="0.15"/>
    <row r="72" spans="1:29" ht="20.100000000000001" customHeight="1" x14ac:dyDescent="0.15"/>
    <row r="73" spans="1:29" ht="20.100000000000001" customHeight="1" x14ac:dyDescent="0.15"/>
    <row r="74" spans="1:29" ht="20.100000000000001" customHeight="1" x14ac:dyDescent="0.15"/>
    <row r="75" spans="1:29" ht="20.100000000000001" customHeight="1" x14ac:dyDescent="0.15"/>
    <row r="76" spans="1:29" ht="20.100000000000001" customHeight="1" x14ac:dyDescent="0.15"/>
    <row r="77" spans="1:29" ht="20.100000000000001" customHeight="1" x14ac:dyDescent="0.15"/>
    <row r="78" spans="1:29" ht="20.100000000000001" customHeight="1" x14ac:dyDescent="0.15"/>
    <row r="79" spans="1:29" ht="20.100000000000001" customHeight="1" x14ac:dyDescent="0.15"/>
    <row r="80" spans="1:29" ht="20.100000000000001" customHeight="1" x14ac:dyDescent="0.15"/>
    <row r="81" ht="20.100000000000001" customHeight="1" x14ac:dyDescent="0.15"/>
    <row r="82" ht="20.100000000000001" customHeight="1" x14ac:dyDescent="0.15"/>
    <row r="83" ht="20.100000000000001"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24.95" customHeight="1" x14ac:dyDescent="0.15"/>
    <row r="93" ht="24.95" customHeight="1" x14ac:dyDescent="0.15"/>
    <row r="94" ht="24.95" customHeight="1" x14ac:dyDescent="0.15"/>
    <row r="95" ht="24.95" customHeight="1" x14ac:dyDescent="0.15"/>
    <row r="96"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row r="105" ht="24.95" customHeight="1" x14ac:dyDescent="0.15"/>
    <row r="106" ht="24.95" customHeight="1" x14ac:dyDescent="0.15"/>
    <row r="107" ht="24.95" customHeight="1" x14ac:dyDescent="0.15"/>
    <row r="108" ht="24.95" customHeight="1" x14ac:dyDescent="0.15"/>
    <row r="109" ht="24.95" customHeight="1" x14ac:dyDescent="0.15"/>
    <row r="110" ht="24.95" customHeight="1" x14ac:dyDescent="0.15"/>
    <row r="111" ht="24.95" customHeight="1" x14ac:dyDescent="0.15"/>
    <row r="112" ht="24.95" customHeight="1" x14ac:dyDescent="0.15"/>
    <row r="113" ht="24.95" customHeight="1" x14ac:dyDescent="0.15"/>
    <row r="114" ht="24.95" customHeight="1" x14ac:dyDescent="0.15"/>
    <row r="115" ht="24.95" customHeight="1" x14ac:dyDescent="0.15"/>
    <row r="116" ht="24.95" customHeight="1" x14ac:dyDescent="0.15"/>
    <row r="117" ht="24.95" customHeight="1" x14ac:dyDescent="0.15"/>
    <row r="118" ht="24.95" customHeight="1" x14ac:dyDescent="0.15"/>
    <row r="119" ht="24.95" customHeight="1" x14ac:dyDescent="0.15"/>
    <row r="120" ht="24.95" customHeight="1" x14ac:dyDescent="0.15"/>
    <row r="121" ht="24.95" customHeight="1" x14ac:dyDescent="0.15"/>
    <row r="122" ht="24.95" customHeight="1" x14ac:dyDescent="0.15"/>
    <row r="123" ht="24.95" customHeight="1" x14ac:dyDescent="0.15"/>
    <row r="124" ht="24.95" customHeight="1" x14ac:dyDescent="0.15"/>
    <row r="125" ht="24.95" customHeight="1" x14ac:dyDescent="0.15"/>
    <row r="126" ht="24.95" customHeight="1" x14ac:dyDescent="0.15"/>
    <row r="127" ht="24.95" customHeight="1" x14ac:dyDescent="0.15"/>
    <row r="128" ht="24.95" customHeight="1" x14ac:dyDescent="0.15"/>
    <row r="129" ht="24.95" customHeight="1" x14ac:dyDescent="0.15"/>
    <row r="130" ht="24.95" customHeight="1" x14ac:dyDescent="0.15"/>
    <row r="131" ht="24.95" customHeight="1" x14ac:dyDescent="0.15"/>
    <row r="132" ht="24.95" customHeight="1" x14ac:dyDescent="0.15"/>
    <row r="133" ht="24.95" customHeight="1" x14ac:dyDescent="0.15"/>
    <row r="134" ht="24.95" customHeight="1" x14ac:dyDescent="0.15"/>
    <row r="135" ht="24.95" customHeight="1" x14ac:dyDescent="0.15"/>
    <row r="136" ht="24.95" customHeight="1" x14ac:dyDescent="0.15"/>
    <row r="137" ht="24.95" customHeight="1" x14ac:dyDescent="0.15"/>
    <row r="138" ht="24.95" customHeight="1" x14ac:dyDescent="0.15"/>
    <row r="139" ht="24.95" customHeight="1" x14ac:dyDescent="0.15"/>
    <row r="140" ht="24.95" customHeight="1" x14ac:dyDescent="0.15"/>
    <row r="141" ht="24.95" customHeight="1" x14ac:dyDescent="0.15"/>
    <row r="142" ht="24.95" customHeight="1" x14ac:dyDescent="0.15"/>
    <row r="143" ht="24.95" customHeight="1" x14ac:dyDescent="0.15"/>
    <row r="144" ht="24.95" customHeight="1" x14ac:dyDescent="0.15"/>
    <row r="145" ht="24.95" customHeight="1" x14ac:dyDescent="0.15"/>
    <row r="146" ht="24.95" customHeight="1" x14ac:dyDescent="0.15"/>
    <row r="147" ht="24.95" customHeight="1" x14ac:dyDescent="0.15"/>
    <row r="148" ht="24.95" customHeight="1" x14ac:dyDescent="0.15"/>
    <row r="149" ht="24.95" customHeight="1" x14ac:dyDescent="0.15"/>
    <row r="150" ht="24.95" customHeight="1" x14ac:dyDescent="0.15"/>
    <row r="151" ht="24.95" customHeight="1" x14ac:dyDescent="0.15"/>
    <row r="152" ht="24.95" customHeight="1" x14ac:dyDescent="0.15"/>
    <row r="153" ht="24.95" customHeight="1" x14ac:dyDescent="0.15"/>
    <row r="154" ht="24.95" customHeight="1" x14ac:dyDescent="0.15"/>
    <row r="155" ht="24.95" customHeight="1" x14ac:dyDescent="0.15"/>
    <row r="156" ht="24.95" customHeight="1" x14ac:dyDescent="0.15"/>
    <row r="157" ht="24.95" customHeight="1" x14ac:dyDescent="0.15"/>
    <row r="158" ht="24.95" customHeight="1" x14ac:dyDescent="0.15"/>
    <row r="159" ht="24.95" customHeight="1" x14ac:dyDescent="0.15"/>
    <row r="160" ht="24.95" customHeight="1" x14ac:dyDescent="0.15"/>
    <row r="161" ht="24.95" customHeight="1" x14ac:dyDescent="0.15"/>
    <row r="162" ht="24.95" customHeight="1" x14ac:dyDescent="0.15"/>
    <row r="163" ht="24.95" customHeight="1" x14ac:dyDescent="0.15"/>
    <row r="164" ht="24.95" customHeight="1" x14ac:dyDescent="0.15"/>
    <row r="165" ht="24.95" customHeight="1" x14ac:dyDescent="0.15"/>
    <row r="166" ht="24.95" customHeight="1" x14ac:dyDescent="0.15"/>
    <row r="167" ht="24.95" customHeight="1" x14ac:dyDescent="0.15"/>
    <row r="168" ht="24.95" customHeight="1" x14ac:dyDescent="0.15"/>
    <row r="169" ht="24.95" customHeight="1" x14ac:dyDescent="0.15"/>
    <row r="170" ht="24.95" customHeight="1" x14ac:dyDescent="0.15"/>
    <row r="171" ht="24.95" customHeight="1" x14ac:dyDescent="0.15"/>
    <row r="172" ht="24.95" customHeight="1" x14ac:dyDescent="0.15"/>
    <row r="173" ht="24.95" customHeight="1" x14ac:dyDescent="0.15"/>
    <row r="174" ht="24.95" customHeight="1" x14ac:dyDescent="0.15"/>
    <row r="175" ht="24.95" customHeight="1" x14ac:dyDescent="0.15"/>
    <row r="176" ht="24.95" customHeight="1" x14ac:dyDescent="0.15"/>
    <row r="177" ht="24.95" customHeight="1" x14ac:dyDescent="0.15"/>
    <row r="178" ht="24.95" customHeight="1" x14ac:dyDescent="0.15"/>
    <row r="179" ht="24.95" customHeight="1" x14ac:dyDescent="0.15"/>
    <row r="180" ht="24.95" customHeight="1" x14ac:dyDescent="0.15"/>
    <row r="181" ht="24.95" customHeight="1" x14ac:dyDescent="0.15"/>
    <row r="182" ht="24.95" customHeight="1" x14ac:dyDescent="0.15"/>
    <row r="183" ht="24.95" customHeight="1" x14ac:dyDescent="0.15"/>
    <row r="184" ht="24.95" customHeight="1" x14ac:dyDescent="0.15"/>
    <row r="185" ht="24.95" customHeight="1" x14ac:dyDescent="0.15"/>
    <row r="186" ht="24.95" customHeight="1" x14ac:dyDescent="0.15"/>
    <row r="187" ht="24.95" customHeight="1" x14ac:dyDescent="0.15"/>
    <row r="188" ht="24.95" customHeight="1" x14ac:dyDescent="0.15"/>
    <row r="189" ht="24.95" customHeight="1" x14ac:dyDescent="0.15"/>
    <row r="190" ht="24.95" customHeight="1" x14ac:dyDescent="0.15"/>
    <row r="191" ht="24.95" customHeight="1" x14ac:dyDescent="0.15"/>
    <row r="192" ht="24.95" customHeight="1" x14ac:dyDescent="0.15"/>
    <row r="193" ht="24.95" customHeight="1" x14ac:dyDescent="0.15"/>
    <row r="194" ht="24.95" customHeight="1" x14ac:dyDescent="0.15"/>
    <row r="195" ht="24.95" customHeight="1" x14ac:dyDescent="0.15"/>
    <row r="196" ht="24.95" customHeight="1" x14ac:dyDescent="0.15"/>
    <row r="197" ht="24.95" customHeight="1" x14ac:dyDescent="0.15"/>
    <row r="198" ht="24.95" customHeight="1" x14ac:dyDescent="0.15"/>
    <row r="199" ht="24.95" customHeight="1" x14ac:dyDescent="0.15"/>
    <row r="200" ht="24.95" customHeight="1" x14ac:dyDescent="0.15"/>
    <row r="201" ht="24.95" customHeight="1" x14ac:dyDescent="0.15"/>
    <row r="202" ht="24.95" customHeight="1" x14ac:dyDescent="0.15"/>
    <row r="203" ht="24.95" customHeight="1" x14ac:dyDescent="0.15"/>
    <row r="204" ht="24.95" customHeight="1" x14ac:dyDescent="0.15"/>
    <row r="205" ht="24.95" customHeight="1" x14ac:dyDescent="0.15"/>
    <row r="206" ht="24.95" customHeight="1" x14ac:dyDescent="0.15"/>
    <row r="207" ht="24.95" customHeight="1" x14ac:dyDescent="0.15"/>
    <row r="208" ht="24.95" customHeight="1" x14ac:dyDescent="0.15"/>
    <row r="209" ht="24.95" customHeight="1" x14ac:dyDescent="0.15"/>
    <row r="210" ht="24.95" customHeight="1" x14ac:dyDescent="0.15"/>
    <row r="211" ht="24.95" customHeight="1" x14ac:dyDescent="0.15"/>
    <row r="212" ht="24.95" customHeight="1" x14ac:dyDescent="0.15"/>
    <row r="213" ht="24.95" customHeight="1" x14ac:dyDescent="0.15"/>
    <row r="214" ht="24.95" customHeight="1" x14ac:dyDescent="0.15"/>
    <row r="215" ht="24.95" customHeight="1" x14ac:dyDescent="0.15"/>
    <row r="216" ht="24.95" customHeight="1" x14ac:dyDescent="0.15"/>
    <row r="217" ht="24.95" customHeight="1" x14ac:dyDescent="0.15"/>
    <row r="218" ht="24.95" customHeight="1" x14ac:dyDescent="0.15"/>
    <row r="219" ht="24.95" customHeight="1" x14ac:dyDescent="0.15"/>
    <row r="220" ht="24.95" customHeight="1" x14ac:dyDescent="0.15"/>
    <row r="221" ht="24.95" customHeight="1" x14ac:dyDescent="0.15"/>
  </sheetData>
  <mergeCells count="62">
    <mergeCell ref="A12:F12"/>
    <mergeCell ref="Q7:Q8"/>
    <mergeCell ref="A22:F23"/>
    <mergeCell ref="Q15:AC15"/>
    <mergeCell ref="Q17:X19"/>
    <mergeCell ref="Q20:X20"/>
    <mergeCell ref="A18:F18"/>
    <mergeCell ref="A16:F17"/>
    <mergeCell ref="AA7:AC7"/>
    <mergeCell ref="AA8:AC8"/>
    <mergeCell ref="R8:S8"/>
    <mergeCell ref="A7:O8"/>
    <mergeCell ref="T8:U8"/>
    <mergeCell ref="A4:O4"/>
    <mergeCell ref="V5:V6"/>
    <mergeCell ref="A2:AC2"/>
    <mergeCell ref="W5:W6"/>
    <mergeCell ref="Y5:AC5"/>
    <mergeCell ref="A3:O3"/>
    <mergeCell ref="S5:S6"/>
    <mergeCell ref="U5:U6"/>
    <mergeCell ref="R5:R6"/>
    <mergeCell ref="T5:T6"/>
    <mergeCell ref="Y6:AC6"/>
    <mergeCell ref="Q5:Q6"/>
    <mergeCell ref="V8:W8"/>
    <mergeCell ref="A26:O26"/>
    <mergeCell ref="A24:F24"/>
    <mergeCell ref="Q55:S56"/>
    <mergeCell ref="Q57:S58"/>
    <mergeCell ref="T53:U54"/>
    <mergeCell ref="T55:U56"/>
    <mergeCell ref="A29:O31"/>
    <mergeCell ref="T57:U58"/>
    <mergeCell ref="Q53:S54"/>
    <mergeCell ref="Q48:S49"/>
    <mergeCell ref="Q50:S51"/>
    <mergeCell ref="T50:U51"/>
    <mergeCell ref="A10:F11"/>
    <mergeCell ref="V57:Y58"/>
    <mergeCell ref="Y8:Z8"/>
    <mergeCell ref="AA48:AA49"/>
    <mergeCell ref="AA50:AA51"/>
    <mergeCell ref="Z48:Z49"/>
    <mergeCell ref="Z50:Z51"/>
    <mergeCell ref="Q67:AC68"/>
    <mergeCell ref="T48:U49"/>
    <mergeCell ref="V50:Y51"/>
    <mergeCell ref="Q62:Z65"/>
    <mergeCell ref="V55:Y56"/>
    <mergeCell ref="V48:Y49"/>
    <mergeCell ref="AA63:AC64"/>
    <mergeCell ref="Z55:Z56"/>
    <mergeCell ref="AA55:AA56"/>
    <mergeCell ref="Z57:Z58"/>
    <mergeCell ref="AA57:AA58"/>
    <mergeCell ref="Q31:Q32"/>
    <mergeCell ref="R31:S32"/>
    <mergeCell ref="T31:U32"/>
    <mergeCell ref="V31:W32"/>
    <mergeCell ref="Q46:S47"/>
    <mergeCell ref="T46:U47"/>
  </mergeCells>
  <phoneticPr fontId="19"/>
  <pageMargins left="0.39370078740157483" right="0.39370078740157483" top="0.39370078740157483" bottom="0.39370078740157483" header="0.19685039370078741" footer="0.19685039370078741"/>
  <pageSetup paperSize="9" orientation="landscape" horizontalDpi="4294967293" vertic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7"/>
  <sheetViews>
    <sheetView zoomScale="75" zoomScaleNormal="75" workbookViewId="0">
      <selection activeCell="L6" sqref="L6"/>
    </sheetView>
  </sheetViews>
  <sheetFormatPr defaultRowHeight="12" x14ac:dyDescent="0.15"/>
  <cols>
    <col min="1" max="1" width="2.625" style="3" customWidth="1"/>
    <col min="2" max="2" width="7.125" style="3" customWidth="1"/>
    <col min="3" max="3" width="5.625" style="3" customWidth="1"/>
    <col min="4" max="4" width="3.625" style="3" customWidth="1"/>
    <col min="5" max="5" width="1.625" style="3" customWidth="1"/>
    <col min="6" max="6" width="2.625" style="3" customWidth="1"/>
    <col min="7" max="7" width="9.875" style="3" customWidth="1"/>
    <col min="8" max="8" width="5.625" style="3" customWidth="1"/>
    <col min="9" max="9" width="3.625" style="3" customWidth="1"/>
    <col min="10" max="10" width="1.625" style="3" customWidth="1"/>
    <col min="11" max="11" width="2.625" style="3" customWidth="1"/>
    <col min="12" max="12" width="7.125" style="3" customWidth="1"/>
    <col min="13" max="13" width="6.125" style="3" customWidth="1"/>
    <col min="14" max="14" width="3.625" style="3" customWidth="1"/>
    <col min="15" max="15" width="2.625" style="3" customWidth="1"/>
    <col min="16" max="16" width="11.125" style="3" customWidth="1"/>
    <col min="17" max="17" width="2.625" style="3" customWidth="1"/>
    <col min="18" max="18" width="4.75" style="3" customWidth="1"/>
    <col min="19" max="19" width="2.625" style="3" customWidth="1"/>
    <col min="20" max="20" width="4.875" style="3" customWidth="1"/>
    <col min="21" max="21" width="2.625" style="3" customWidth="1"/>
    <col min="22" max="22" width="4.75" style="3" customWidth="1"/>
    <col min="23" max="23" width="2.875" style="3" customWidth="1"/>
    <col min="24" max="24" width="15.25" style="3" customWidth="1"/>
    <col min="25" max="25" width="14.25" style="3" customWidth="1"/>
    <col min="26" max="26" width="9.75" style="3" customWidth="1"/>
    <col min="27" max="28" width="9.25" style="3" customWidth="1"/>
    <col min="29" max="16384" width="9" style="3"/>
  </cols>
  <sheetData>
    <row r="1" spans="1:28" ht="18.75" x14ac:dyDescent="0.15">
      <c r="A1" s="1" t="s">
        <v>168</v>
      </c>
      <c r="B1" s="2"/>
    </row>
    <row r="2" spans="1:28" ht="42.75" customHeight="1" x14ac:dyDescent="0.15">
      <c r="A2" s="134" t="s">
        <v>158</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4"/>
      <c r="AB2" s="4"/>
    </row>
    <row r="3" spans="1:28" ht="19.5" customHeight="1" x14ac:dyDescent="0.15">
      <c r="A3" s="139" t="s">
        <v>175</v>
      </c>
      <c r="B3" s="139"/>
      <c r="C3" s="139"/>
      <c r="D3" s="139"/>
      <c r="E3" s="139"/>
      <c r="F3" s="139"/>
      <c r="G3" s="139"/>
      <c r="H3" s="139"/>
      <c r="I3" s="139"/>
      <c r="J3" s="139"/>
      <c r="K3" s="139"/>
      <c r="L3" s="139"/>
      <c r="M3" s="139"/>
      <c r="N3" s="139"/>
      <c r="O3" s="6"/>
      <c r="P3" s="7" t="s">
        <v>19</v>
      </c>
      <c r="Q3" s="7"/>
      <c r="R3" s="7"/>
      <c r="S3" s="7"/>
      <c r="T3" s="7"/>
      <c r="U3" s="7"/>
      <c r="V3" s="7"/>
      <c r="W3" s="7"/>
      <c r="X3" s="7"/>
      <c r="Y3" s="7"/>
      <c r="Z3" s="46"/>
    </row>
    <row r="4" spans="1:28" s="37" customFormat="1" ht="20.100000000000001" customHeight="1" thickBot="1" x14ac:dyDescent="0.2">
      <c r="A4" s="134" t="s">
        <v>89</v>
      </c>
      <c r="B4" s="134"/>
      <c r="C4" s="134"/>
      <c r="D4" s="134"/>
      <c r="E4" s="134"/>
      <c r="F4" s="134"/>
      <c r="G4" s="134"/>
      <c r="H4" s="134"/>
      <c r="I4" s="134"/>
      <c r="J4" s="134"/>
      <c r="K4" s="134"/>
      <c r="L4" s="134"/>
      <c r="M4" s="134"/>
      <c r="N4" s="134"/>
      <c r="O4" s="36"/>
      <c r="P4" s="36"/>
      <c r="Q4" s="36"/>
      <c r="Z4" s="47"/>
    </row>
    <row r="5" spans="1:28" ht="20.100000000000001" customHeight="1" thickBot="1" x14ac:dyDescent="0.2">
      <c r="A5" s="59"/>
      <c r="B5" s="9" t="s">
        <v>14</v>
      </c>
      <c r="C5" s="10"/>
      <c r="D5" s="3" t="s">
        <v>1</v>
      </c>
      <c r="E5" s="4"/>
      <c r="F5" s="59"/>
      <c r="G5" s="9" t="s">
        <v>15</v>
      </c>
      <c r="H5" s="10"/>
      <c r="I5" s="3" t="s">
        <v>1</v>
      </c>
      <c r="K5" s="59"/>
      <c r="L5" s="9" t="s">
        <v>16</v>
      </c>
      <c r="M5" s="10"/>
      <c r="N5" s="3" t="s">
        <v>1</v>
      </c>
      <c r="P5" s="137" t="s">
        <v>2</v>
      </c>
      <c r="Q5" s="133">
        <f>A5</f>
        <v>0</v>
      </c>
      <c r="R5" s="132" t="s">
        <v>18</v>
      </c>
      <c r="S5" s="133">
        <f>F5</f>
        <v>0</v>
      </c>
      <c r="T5" s="132" t="s">
        <v>18</v>
      </c>
      <c r="U5" s="133">
        <f>K5</f>
        <v>0</v>
      </c>
      <c r="V5" s="132" t="s">
        <v>18</v>
      </c>
      <c r="X5" s="126" t="s">
        <v>3</v>
      </c>
      <c r="Y5" s="127"/>
      <c r="Z5" s="128"/>
    </row>
    <row r="6" spans="1:28" ht="20.100000000000001" customHeight="1" thickBot="1" x14ac:dyDescent="0.2">
      <c r="K6" s="9"/>
      <c r="L6" s="9"/>
      <c r="M6" s="9"/>
      <c r="N6" s="9"/>
      <c r="P6" s="203"/>
      <c r="Q6" s="202"/>
      <c r="R6" s="151"/>
      <c r="S6" s="202"/>
      <c r="T6" s="151"/>
      <c r="U6" s="202"/>
      <c r="V6" s="151"/>
      <c r="X6" s="129" t="s">
        <v>4</v>
      </c>
      <c r="Y6" s="130"/>
      <c r="Z6" s="131"/>
    </row>
    <row r="7" spans="1:28" ht="20.100000000000001" customHeight="1" x14ac:dyDescent="0.15">
      <c r="A7" s="138" t="s">
        <v>57</v>
      </c>
      <c r="B7" s="138"/>
      <c r="C7" s="138"/>
      <c r="D7" s="138"/>
      <c r="E7" s="138"/>
      <c r="F7" s="138"/>
      <c r="G7" s="138"/>
      <c r="H7" s="138"/>
      <c r="I7" s="138"/>
      <c r="J7" s="138"/>
      <c r="K7" s="138"/>
      <c r="L7" s="138"/>
      <c r="M7" s="138"/>
      <c r="N7" s="138"/>
      <c r="O7" s="11"/>
      <c r="P7" s="204" t="s">
        <v>21</v>
      </c>
      <c r="Q7" s="22" t="s">
        <v>5</v>
      </c>
      <c r="R7" s="23"/>
      <c r="S7" s="22" t="s">
        <v>28</v>
      </c>
      <c r="T7" s="23"/>
      <c r="U7" s="22" t="s">
        <v>6</v>
      </c>
      <c r="V7" s="23"/>
      <c r="X7" s="12"/>
      <c r="Y7" s="48" t="s">
        <v>67</v>
      </c>
      <c r="Z7" s="49"/>
    </row>
    <row r="8" spans="1:28" ht="20.100000000000001" customHeight="1" thickBot="1" x14ac:dyDescent="0.2">
      <c r="A8" s="138"/>
      <c r="B8" s="138"/>
      <c r="C8" s="138"/>
      <c r="D8" s="138"/>
      <c r="E8" s="138"/>
      <c r="F8" s="138"/>
      <c r="G8" s="138"/>
      <c r="H8" s="138"/>
      <c r="I8" s="138"/>
      <c r="J8" s="138"/>
      <c r="K8" s="138"/>
      <c r="L8" s="138"/>
      <c r="M8" s="138"/>
      <c r="N8" s="138"/>
      <c r="O8" s="11"/>
      <c r="P8" s="205"/>
      <c r="Q8" s="124" t="e">
        <f>L12</f>
        <v>#DIV/0!</v>
      </c>
      <c r="R8" s="125"/>
      <c r="S8" s="124" t="e">
        <f>L18</f>
        <v>#DIV/0!</v>
      </c>
      <c r="T8" s="125"/>
      <c r="U8" s="124" t="e">
        <f>L24</f>
        <v>#DIV/0!</v>
      </c>
      <c r="V8" s="125"/>
      <c r="X8" s="25" t="s">
        <v>66</v>
      </c>
      <c r="Y8" s="56" t="e">
        <f>ROUNDDOWN((L12+L18+L24)/3,1)</f>
        <v>#DIV/0!</v>
      </c>
      <c r="Z8" s="57" t="s">
        <v>23</v>
      </c>
    </row>
    <row r="9" spans="1:28" ht="20.100000000000001" customHeight="1" x14ac:dyDescent="0.15">
      <c r="A9" s="58">
        <f>A5</f>
        <v>0</v>
      </c>
      <c r="B9" s="14" t="s">
        <v>17</v>
      </c>
      <c r="C9" s="14"/>
      <c r="D9" s="14"/>
      <c r="E9" s="14"/>
      <c r="F9" s="15"/>
      <c r="G9" s="15"/>
      <c r="H9" s="15"/>
      <c r="I9" s="16"/>
      <c r="J9" s="16"/>
      <c r="K9" s="16"/>
      <c r="L9" s="15"/>
      <c r="M9" s="15"/>
      <c r="N9" s="17"/>
      <c r="X9" s="3" t="s">
        <v>88</v>
      </c>
    </row>
    <row r="10" spans="1:28" ht="20.100000000000001" customHeight="1" x14ac:dyDescent="0.15">
      <c r="A10" s="154" t="s">
        <v>20</v>
      </c>
      <c r="B10" s="155"/>
      <c r="C10" s="155"/>
      <c r="D10" s="155"/>
      <c r="E10" s="155"/>
      <c r="H10" s="8" t="s">
        <v>24</v>
      </c>
      <c r="K10" s="20" t="s">
        <v>25</v>
      </c>
      <c r="L10" s="55"/>
      <c r="M10" s="8" t="s">
        <v>1</v>
      </c>
      <c r="N10" s="21"/>
    </row>
    <row r="11" spans="1:28" ht="20.100000000000001" customHeight="1" thickBot="1" x14ac:dyDescent="0.2">
      <c r="A11" s="154"/>
      <c r="B11" s="155"/>
      <c r="C11" s="155"/>
      <c r="D11" s="155"/>
      <c r="E11" s="155"/>
      <c r="F11" s="8"/>
      <c r="G11" s="8"/>
      <c r="H11" s="8"/>
      <c r="K11" s="20"/>
      <c r="L11" s="19"/>
      <c r="M11" s="8"/>
      <c r="N11" s="21"/>
    </row>
    <row r="12" spans="1:28" ht="20.100000000000001" customHeight="1" thickBot="1" x14ac:dyDescent="0.2">
      <c r="A12" s="135" t="s">
        <v>7</v>
      </c>
      <c r="B12" s="136"/>
      <c r="C12" s="136"/>
      <c r="D12" s="136"/>
      <c r="E12" s="136"/>
      <c r="F12" s="8"/>
      <c r="G12" s="8"/>
      <c r="H12" s="8"/>
      <c r="K12" s="20" t="s">
        <v>60</v>
      </c>
      <c r="L12" s="24" t="e">
        <f>ROUNDDOWN(L10/C5,1)</f>
        <v>#DIV/0!</v>
      </c>
      <c r="M12" s="19" t="s">
        <v>8</v>
      </c>
      <c r="N12" s="21"/>
      <c r="AA12" s="8"/>
    </row>
    <row r="13" spans="1:28" ht="20.100000000000001" customHeight="1" x14ac:dyDescent="0.15">
      <c r="A13" s="26"/>
      <c r="B13" s="27"/>
      <c r="C13" s="27"/>
      <c r="D13" s="27"/>
      <c r="E13" s="27"/>
      <c r="F13" s="28"/>
      <c r="G13" s="28"/>
      <c r="H13" s="28"/>
      <c r="I13" s="28"/>
      <c r="J13" s="28"/>
      <c r="K13" s="28"/>
      <c r="L13" s="27"/>
      <c r="M13" s="27"/>
      <c r="N13" s="29"/>
      <c r="AA13" s="8"/>
    </row>
    <row r="14" spans="1:28" ht="20.100000000000001" customHeight="1" x14ac:dyDescent="0.15">
      <c r="A14" s="30"/>
      <c r="B14" s="30"/>
      <c r="C14" s="30"/>
      <c r="D14" s="30"/>
      <c r="E14" s="30"/>
      <c r="M14" s="30"/>
      <c r="AA14" s="8"/>
    </row>
    <row r="15" spans="1:28" ht="20.100000000000001" customHeight="1" x14ac:dyDescent="0.15">
      <c r="A15" s="58">
        <f>F5</f>
        <v>0</v>
      </c>
      <c r="B15" s="31" t="s">
        <v>17</v>
      </c>
      <c r="C15" s="31"/>
      <c r="D15" s="31"/>
      <c r="E15" s="31"/>
      <c r="F15" s="15"/>
      <c r="G15" s="15"/>
      <c r="H15" s="15"/>
      <c r="I15" s="16"/>
      <c r="J15" s="16"/>
      <c r="K15" s="16"/>
      <c r="L15" s="32"/>
      <c r="M15" s="32"/>
      <c r="N15" s="17"/>
      <c r="P15" s="175" t="s">
        <v>83</v>
      </c>
      <c r="Q15" s="175"/>
      <c r="R15" s="175"/>
      <c r="S15" s="175"/>
      <c r="T15" s="175"/>
      <c r="U15" s="175"/>
      <c r="V15" s="175"/>
      <c r="W15" s="175"/>
      <c r="X15" s="175"/>
      <c r="Y15" s="175"/>
      <c r="Z15" s="175"/>
      <c r="AA15" s="8"/>
    </row>
    <row r="16" spans="1:28" ht="20.100000000000001" customHeight="1" x14ac:dyDescent="0.15">
      <c r="A16" s="154" t="s">
        <v>20</v>
      </c>
      <c r="B16" s="155"/>
      <c r="C16" s="155"/>
      <c r="D16" s="155"/>
      <c r="E16" s="155"/>
      <c r="H16" s="8" t="s">
        <v>24</v>
      </c>
      <c r="J16" s="20"/>
      <c r="K16" s="20" t="s">
        <v>29</v>
      </c>
      <c r="L16" s="55"/>
      <c r="M16" s="19" t="s">
        <v>1</v>
      </c>
      <c r="N16" s="21"/>
      <c r="P16" s="40"/>
      <c r="Q16" s="32"/>
      <c r="R16" s="32"/>
      <c r="S16" s="32"/>
      <c r="T16" s="32"/>
      <c r="U16" s="15"/>
      <c r="V16" s="15"/>
      <c r="W16" s="15"/>
      <c r="X16" s="15"/>
      <c r="Y16" s="16"/>
      <c r="Z16" s="50"/>
      <c r="AA16" s="8"/>
    </row>
    <row r="17" spans="1:27" ht="20.100000000000001" customHeight="1" thickBot="1" x14ac:dyDescent="0.2">
      <c r="A17" s="154"/>
      <c r="B17" s="155"/>
      <c r="C17" s="155"/>
      <c r="D17" s="155"/>
      <c r="E17" s="155"/>
      <c r="F17" s="8"/>
      <c r="G17" s="8"/>
      <c r="H17" s="8"/>
      <c r="J17" s="20"/>
      <c r="K17" s="20"/>
      <c r="L17" s="19"/>
      <c r="M17" s="19"/>
      <c r="N17" s="21"/>
      <c r="P17" s="154" t="s">
        <v>123</v>
      </c>
      <c r="Q17" s="155"/>
      <c r="R17" s="155"/>
      <c r="S17" s="155"/>
      <c r="T17" s="155"/>
      <c r="U17" s="155"/>
      <c r="V17" s="155"/>
      <c r="W17" s="155"/>
      <c r="X17" s="8"/>
      <c r="Y17" s="8"/>
      <c r="Z17" s="21"/>
      <c r="AA17" s="44"/>
    </row>
    <row r="18" spans="1:27" ht="20.100000000000001" customHeight="1" thickBot="1" x14ac:dyDescent="0.2">
      <c r="A18" s="135" t="s">
        <v>7</v>
      </c>
      <c r="B18" s="136"/>
      <c r="C18" s="136"/>
      <c r="D18" s="136"/>
      <c r="E18" s="136"/>
      <c r="F18" s="8"/>
      <c r="G18" s="8"/>
      <c r="H18" s="8"/>
      <c r="J18" s="20"/>
      <c r="K18" s="20" t="s">
        <v>61</v>
      </c>
      <c r="L18" s="24" t="e">
        <f>ROUNDDOWN(L16/H5,1)</f>
        <v>#DIV/0!</v>
      </c>
      <c r="M18" s="19" t="s">
        <v>9</v>
      </c>
      <c r="N18" s="21"/>
      <c r="P18" s="154"/>
      <c r="Q18" s="155"/>
      <c r="R18" s="155"/>
      <c r="S18" s="155"/>
      <c r="T18" s="155"/>
      <c r="U18" s="155"/>
      <c r="V18" s="155"/>
      <c r="W18" s="155"/>
      <c r="X18" s="20" t="s">
        <v>173</v>
      </c>
      <c r="Y18" s="59"/>
      <c r="Z18" s="21" t="s">
        <v>35</v>
      </c>
    </row>
    <row r="19" spans="1:27" ht="20.100000000000001" customHeight="1" x14ac:dyDescent="0.15">
      <c r="A19" s="26"/>
      <c r="B19" s="27"/>
      <c r="C19" s="27"/>
      <c r="D19" s="27"/>
      <c r="E19" s="27"/>
      <c r="F19" s="28"/>
      <c r="G19" s="28"/>
      <c r="H19" s="28"/>
      <c r="I19" s="28"/>
      <c r="J19" s="28"/>
      <c r="K19" s="28"/>
      <c r="L19" s="27"/>
      <c r="M19" s="27"/>
      <c r="N19" s="29"/>
      <c r="P19" s="154"/>
      <c r="Q19" s="155"/>
      <c r="R19" s="155"/>
      <c r="S19" s="155"/>
      <c r="T19" s="155"/>
      <c r="U19" s="155"/>
      <c r="V19" s="155"/>
      <c r="W19" s="155"/>
      <c r="X19" s="8"/>
      <c r="Y19" s="8"/>
      <c r="Z19" s="21"/>
    </row>
    <row r="20" spans="1:27" ht="20.100000000000001" customHeight="1" x14ac:dyDescent="0.15">
      <c r="A20" s="30"/>
      <c r="B20" s="30"/>
      <c r="C20" s="30"/>
      <c r="D20" s="30"/>
      <c r="E20" s="30"/>
      <c r="L20" s="30"/>
      <c r="M20" s="30"/>
      <c r="P20" s="206" t="s">
        <v>79</v>
      </c>
      <c r="Q20" s="165"/>
      <c r="R20" s="165"/>
      <c r="S20" s="165"/>
      <c r="T20" s="165"/>
      <c r="U20" s="165"/>
      <c r="V20" s="165"/>
      <c r="W20" s="165"/>
      <c r="X20" s="20" t="s">
        <v>174</v>
      </c>
      <c r="Y20" s="59"/>
      <c r="Z20" s="21" t="s">
        <v>80</v>
      </c>
    </row>
    <row r="21" spans="1:27" ht="20.100000000000001" customHeight="1" thickBot="1" x14ac:dyDescent="0.2">
      <c r="A21" s="58">
        <f>K5</f>
        <v>0</v>
      </c>
      <c r="B21" s="31" t="s">
        <v>17</v>
      </c>
      <c r="C21" s="31"/>
      <c r="D21" s="31"/>
      <c r="E21" s="31"/>
      <c r="F21" s="15"/>
      <c r="G21" s="15"/>
      <c r="H21" s="15"/>
      <c r="I21" s="16"/>
      <c r="J21" s="16"/>
      <c r="K21" s="16"/>
      <c r="L21" s="32"/>
      <c r="M21" s="32"/>
      <c r="N21" s="17"/>
      <c r="P21" s="44"/>
      <c r="Q21" s="8"/>
      <c r="R21" s="8"/>
      <c r="S21" s="8"/>
      <c r="T21" s="8"/>
      <c r="U21" s="8"/>
      <c r="V21" s="8"/>
      <c r="W21" s="8"/>
      <c r="X21" s="8"/>
      <c r="Y21" s="8"/>
      <c r="Z21" s="21"/>
    </row>
    <row r="22" spans="1:27" ht="20.100000000000001" customHeight="1" thickBot="1" x14ac:dyDescent="0.2">
      <c r="A22" s="154" t="s">
        <v>20</v>
      </c>
      <c r="B22" s="155"/>
      <c r="C22" s="155"/>
      <c r="D22" s="155"/>
      <c r="E22" s="155"/>
      <c r="H22" s="8" t="s">
        <v>24</v>
      </c>
      <c r="J22" s="20"/>
      <c r="K22" s="20" t="s">
        <v>27</v>
      </c>
      <c r="L22" s="55"/>
      <c r="M22" s="19" t="s">
        <v>1</v>
      </c>
      <c r="N22" s="21"/>
      <c r="P22" s="60" t="s">
        <v>81</v>
      </c>
      <c r="Q22" s="39"/>
      <c r="R22" s="39"/>
      <c r="S22" s="39"/>
      <c r="T22" s="39"/>
      <c r="U22" s="39"/>
      <c r="V22" s="39"/>
      <c r="W22" s="39"/>
      <c r="X22" s="20" t="s">
        <v>82</v>
      </c>
      <c r="Y22" s="105" t="e">
        <f>ROUNDUP(Y18/Y20,0)</f>
        <v>#DIV/0!</v>
      </c>
      <c r="Z22" s="63" t="s">
        <v>12</v>
      </c>
    </row>
    <row r="23" spans="1:27" ht="20.100000000000001" customHeight="1" thickBot="1" x14ac:dyDescent="0.2">
      <c r="A23" s="154"/>
      <c r="B23" s="155"/>
      <c r="C23" s="155"/>
      <c r="D23" s="155"/>
      <c r="E23" s="155"/>
      <c r="F23" s="8"/>
      <c r="G23" s="8"/>
      <c r="H23" s="8"/>
      <c r="J23" s="20"/>
      <c r="K23" s="20"/>
      <c r="L23" s="19"/>
      <c r="M23" s="19"/>
      <c r="N23" s="21"/>
      <c r="P23" s="34" t="s">
        <v>157</v>
      </c>
      <c r="Q23" s="29"/>
      <c r="R23" s="28"/>
      <c r="S23" s="28"/>
      <c r="T23" s="28"/>
      <c r="U23" s="27"/>
      <c r="V23" s="27"/>
      <c r="W23" s="27"/>
      <c r="X23" s="28"/>
      <c r="Y23" s="28"/>
      <c r="Z23" s="29"/>
    </row>
    <row r="24" spans="1:27" ht="20.100000000000001" customHeight="1" thickBot="1" x14ac:dyDescent="0.2">
      <c r="A24" s="135" t="s">
        <v>7</v>
      </c>
      <c r="B24" s="136"/>
      <c r="C24" s="136"/>
      <c r="D24" s="136"/>
      <c r="E24" s="136"/>
      <c r="F24" s="8"/>
      <c r="G24" s="8"/>
      <c r="H24" s="8"/>
      <c r="J24" s="20"/>
      <c r="K24" s="20" t="s">
        <v>62</v>
      </c>
      <c r="L24" s="33" t="e">
        <f>ROUNDDOWN(L22/M5,1)</f>
        <v>#DIV/0!</v>
      </c>
      <c r="M24" s="19" t="s">
        <v>11</v>
      </c>
      <c r="N24" s="21"/>
    </row>
    <row r="25" spans="1:27" ht="24.75" customHeight="1" x14ac:dyDescent="0.15">
      <c r="A25" s="34"/>
      <c r="B25" s="28"/>
      <c r="C25" s="28"/>
      <c r="D25" s="28"/>
      <c r="E25" s="28"/>
      <c r="F25" s="28"/>
      <c r="G25" s="28"/>
      <c r="H25" s="28"/>
      <c r="I25" s="28"/>
      <c r="J25" s="28"/>
      <c r="K25" s="28"/>
      <c r="L25" s="35"/>
      <c r="M25" s="28"/>
      <c r="N25" s="29"/>
    </row>
    <row r="26" spans="1:27" ht="19.5" customHeight="1" x14ac:dyDescent="0.15">
      <c r="A26" s="140" t="s">
        <v>84</v>
      </c>
      <c r="B26" s="140"/>
      <c r="C26" s="140"/>
      <c r="D26" s="140"/>
      <c r="E26" s="140"/>
      <c r="F26" s="140"/>
      <c r="G26" s="140"/>
      <c r="H26" s="140"/>
      <c r="I26" s="140"/>
      <c r="J26" s="140"/>
      <c r="K26" s="140"/>
      <c r="L26" s="140"/>
      <c r="M26" s="140"/>
      <c r="N26" s="140"/>
    </row>
    <row r="27" spans="1:27" ht="19.5" customHeight="1" x14ac:dyDescent="0.15">
      <c r="A27" s="8"/>
      <c r="B27" s="8"/>
      <c r="C27" s="8"/>
      <c r="D27" s="8"/>
      <c r="E27" s="8"/>
      <c r="F27" s="8"/>
      <c r="G27" s="8"/>
      <c r="H27" s="8"/>
      <c r="I27" s="8"/>
      <c r="J27" s="8"/>
      <c r="K27" s="8"/>
      <c r="L27" s="8"/>
      <c r="M27" s="8"/>
    </row>
    <row r="28" spans="1:27" ht="20.100000000000001" customHeight="1" x14ac:dyDescent="0.15">
      <c r="A28" s="8"/>
      <c r="B28" s="8"/>
      <c r="C28" s="8"/>
      <c r="D28" s="8"/>
      <c r="E28" s="8"/>
      <c r="F28" s="8"/>
      <c r="G28" s="8"/>
      <c r="H28" s="8"/>
      <c r="I28" s="8"/>
      <c r="J28" s="8"/>
      <c r="K28" s="8"/>
      <c r="L28" s="8"/>
      <c r="M28" s="8"/>
    </row>
    <row r="29" spans="1:27" ht="21.75" customHeight="1" x14ac:dyDescent="0.15">
      <c r="A29" s="139" t="s">
        <v>70</v>
      </c>
      <c r="B29" s="139"/>
      <c r="C29" s="139"/>
      <c r="D29" s="139"/>
      <c r="E29" s="139"/>
      <c r="F29" s="139"/>
      <c r="G29" s="139"/>
      <c r="H29" s="139"/>
      <c r="I29" s="139"/>
      <c r="J29" s="139"/>
      <c r="K29" s="139"/>
      <c r="L29" s="139"/>
      <c r="M29" s="139"/>
      <c r="N29" s="139"/>
      <c r="P29" s="5" t="s">
        <v>76</v>
      </c>
      <c r="Q29" s="5"/>
      <c r="R29" s="5"/>
      <c r="S29" s="5"/>
      <c r="T29" s="5"/>
      <c r="U29" s="5"/>
      <c r="V29" s="5"/>
      <c r="W29" s="5"/>
      <c r="X29" s="5"/>
      <c r="Y29" s="5"/>
      <c r="Z29" s="5"/>
    </row>
    <row r="30" spans="1:27" ht="1.5" customHeight="1" thickBot="1" x14ac:dyDescent="0.2">
      <c r="A30" s="36"/>
      <c r="B30" s="36"/>
      <c r="C30" s="36"/>
      <c r="D30" s="36"/>
      <c r="E30" s="36"/>
      <c r="F30" s="36"/>
      <c r="G30" s="36"/>
      <c r="H30" s="36"/>
      <c r="I30" s="36"/>
      <c r="J30" s="36"/>
      <c r="K30" s="36"/>
      <c r="L30" s="36"/>
      <c r="M30" s="36"/>
      <c r="N30" s="36"/>
    </row>
    <row r="31" spans="1:27" ht="19.5" customHeight="1" thickBot="1" x14ac:dyDescent="0.2">
      <c r="A31" s="58">
        <f>A5</f>
        <v>0</v>
      </c>
      <c r="B31" s="9" t="s">
        <v>71</v>
      </c>
      <c r="C31" s="66"/>
      <c r="D31" s="3" t="s">
        <v>74</v>
      </c>
      <c r="E31" s="4"/>
      <c r="F31" s="58">
        <f>F5</f>
        <v>0</v>
      </c>
      <c r="G31" s="9" t="s">
        <v>72</v>
      </c>
      <c r="H31" s="66"/>
      <c r="I31" s="3" t="s">
        <v>74</v>
      </c>
      <c r="K31" s="58">
        <f>K5</f>
        <v>0</v>
      </c>
      <c r="L31" s="9" t="s">
        <v>73</v>
      </c>
      <c r="M31" s="66"/>
      <c r="N31" s="3" t="s">
        <v>74</v>
      </c>
    </row>
    <row r="32" spans="1:27" ht="1.5" customHeight="1" thickBot="1" x14ac:dyDescent="0.2">
      <c r="A32" s="77"/>
      <c r="B32" s="78"/>
      <c r="C32" s="79"/>
      <c r="D32" s="30"/>
      <c r="E32" s="80"/>
      <c r="F32" s="77"/>
      <c r="G32" s="78"/>
      <c r="H32" s="79"/>
      <c r="I32" s="30"/>
      <c r="J32" s="30"/>
      <c r="K32" s="77"/>
      <c r="L32" s="78"/>
      <c r="M32" s="79"/>
      <c r="N32" s="30"/>
    </row>
    <row r="33" spans="1:26" ht="19.5" customHeight="1" thickBot="1" x14ac:dyDescent="0.2">
      <c r="A33" s="241" t="s">
        <v>106</v>
      </c>
      <c r="B33" s="241"/>
      <c r="C33" s="241"/>
      <c r="D33" s="241"/>
      <c r="E33" s="241"/>
      <c r="F33" s="241"/>
      <c r="G33" s="241"/>
      <c r="H33" s="241"/>
      <c r="I33" s="241"/>
      <c r="J33" s="241"/>
      <c r="K33" s="241"/>
      <c r="L33" s="241"/>
      <c r="M33" s="241"/>
      <c r="N33" s="241"/>
      <c r="P33" s="51" t="s">
        <v>2</v>
      </c>
      <c r="Q33" s="65">
        <f>A5</f>
        <v>0</v>
      </c>
      <c r="R33" s="23" t="s">
        <v>18</v>
      </c>
      <c r="S33" s="65">
        <f>F5</f>
        <v>0</v>
      </c>
      <c r="T33" s="23" t="s">
        <v>18</v>
      </c>
      <c r="U33" s="65">
        <f>K5</f>
        <v>0</v>
      </c>
      <c r="V33" s="23" t="s">
        <v>18</v>
      </c>
      <c r="X33" s="238" t="s">
        <v>90</v>
      </c>
      <c r="Y33" s="239"/>
      <c r="Z33" s="240"/>
    </row>
    <row r="34" spans="1:26" ht="18" customHeight="1" x14ac:dyDescent="0.15">
      <c r="A34" s="241"/>
      <c r="B34" s="241"/>
      <c r="C34" s="241"/>
      <c r="D34" s="241"/>
      <c r="E34" s="241"/>
      <c r="F34" s="241"/>
      <c r="G34" s="241"/>
      <c r="H34" s="241"/>
      <c r="I34" s="241"/>
      <c r="J34" s="241"/>
      <c r="K34" s="241"/>
      <c r="L34" s="241"/>
      <c r="M34" s="241"/>
      <c r="N34" s="241"/>
      <c r="P34" s="242" t="s">
        <v>93</v>
      </c>
      <c r="Q34" s="150" t="s">
        <v>98</v>
      </c>
      <c r="R34" s="70"/>
      <c r="S34" s="150" t="s">
        <v>100</v>
      </c>
      <c r="T34" s="70"/>
      <c r="U34" s="150" t="s">
        <v>101</v>
      </c>
      <c r="V34" s="70"/>
      <c r="X34" s="69"/>
      <c r="Y34" s="244" t="s">
        <v>97</v>
      </c>
      <c r="Z34" s="245"/>
    </row>
    <row r="35" spans="1:26" ht="5.25" customHeight="1" x14ac:dyDescent="0.15">
      <c r="A35" s="76"/>
      <c r="B35" s="76"/>
      <c r="C35" s="76"/>
      <c r="D35" s="76"/>
      <c r="E35" s="76"/>
      <c r="F35" s="76"/>
      <c r="G35" s="76"/>
      <c r="H35" s="76"/>
      <c r="I35" s="76"/>
      <c r="J35" s="76"/>
      <c r="K35" s="76"/>
      <c r="L35" s="76"/>
      <c r="M35" s="76"/>
      <c r="N35" s="76"/>
      <c r="P35" s="242"/>
      <c r="Q35" s="150"/>
      <c r="R35" s="70"/>
      <c r="S35" s="150"/>
      <c r="T35" s="70"/>
      <c r="U35" s="150"/>
      <c r="V35" s="70"/>
      <c r="X35" s="69"/>
      <c r="Y35" s="246"/>
      <c r="Z35" s="247"/>
    </row>
    <row r="36" spans="1:26" ht="20.25" customHeight="1" x14ac:dyDescent="0.15">
      <c r="A36" s="58">
        <f>A5</f>
        <v>0</v>
      </c>
      <c r="B36" s="14" t="s">
        <v>17</v>
      </c>
      <c r="C36" s="52"/>
      <c r="D36" s="52"/>
      <c r="E36" s="52"/>
      <c r="F36" s="15"/>
      <c r="G36" s="15"/>
      <c r="H36" s="15"/>
      <c r="I36" s="16"/>
      <c r="J36" s="16"/>
      <c r="K36" s="16"/>
      <c r="L36" s="32"/>
      <c r="M36" s="15"/>
      <c r="N36" s="17"/>
      <c r="P36" s="243"/>
      <c r="Q36" s="235" t="e">
        <f>ROUNDUP(L37/C31*100,0)</f>
        <v>#DIV/0!</v>
      </c>
      <c r="R36" s="229"/>
      <c r="S36" s="235" t="e">
        <f>ROUNDUP(L42/H31*100,0)</f>
        <v>#DIV/0!</v>
      </c>
      <c r="T36" s="229"/>
      <c r="U36" s="235" t="e">
        <f>ROUNDUP(L47/M31*100,0)</f>
        <v>#DIV/0!</v>
      </c>
      <c r="V36" s="229"/>
      <c r="X36" s="231" t="s">
        <v>105</v>
      </c>
      <c r="Y36" s="222" t="e">
        <f>ROUNDDOWN((L38+L43+L48)/3,2)</f>
        <v>#DIV/0!</v>
      </c>
      <c r="Z36" s="224" t="s">
        <v>103</v>
      </c>
    </row>
    <row r="37" spans="1:26" ht="20.25" customHeight="1" thickBot="1" x14ac:dyDescent="0.2">
      <c r="A37" s="226" t="s">
        <v>92</v>
      </c>
      <c r="B37" s="227"/>
      <c r="C37" s="227"/>
      <c r="D37" s="227"/>
      <c r="E37" s="227"/>
      <c r="F37" s="227"/>
      <c r="G37" s="227"/>
      <c r="H37" s="8"/>
      <c r="I37" s="8"/>
      <c r="J37" s="228" t="s">
        <v>107</v>
      </c>
      <c r="K37" s="229"/>
      <c r="L37" s="55"/>
      <c r="M37" s="8" t="s">
        <v>10</v>
      </c>
      <c r="N37" s="21"/>
      <c r="P37" s="243"/>
      <c r="Q37" s="236"/>
      <c r="R37" s="237"/>
      <c r="S37" s="236"/>
      <c r="T37" s="237"/>
      <c r="U37" s="236"/>
      <c r="V37" s="237"/>
      <c r="X37" s="232"/>
      <c r="Y37" s="223"/>
      <c r="Z37" s="225"/>
    </row>
    <row r="38" spans="1:26" ht="20.25" customHeight="1" x14ac:dyDescent="0.15">
      <c r="A38" s="226" t="s">
        <v>92</v>
      </c>
      <c r="B38" s="227"/>
      <c r="C38" s="227"/>
      <c r="D38" s="227"/>
      <c r="E38" s="227"/>
      <c r="F38" s="227"/>
      <c r="G38" s="227"/>
      <c r="H38" s="8"/>
      <c r="I38" s="8"/>
      <c r="J38" s="8"/>
      <c r="K38" s="20" t="s">
        <v>75</v>
      </c>
      <c r="L38" s="53" t="e">
        <f>ROUNDUP((L37/C31)*100,0)</f>
        <v>#DIV/0!</v>
      </c>
      <c r="M38" s="8" t="s">
        <v>94</v>
      </c>
      <c r="N38" s="21"/>
      <c r="X38" s="3" t="s">
        <v>172</v>
      </c>
    </row>
    <row r="39" spans="1:26" ht="4.5" customHeight="1" x14ac:dyDescent="0.15">
      <c r="A39" s="26"/>
      <c r="B39" s="27"/>
      <c r="C39" s="27"/>
      <c r="D39" s="27"/>
      <c r="E39" s="27"/>
      <c r="F39" s="27"/>
      <c r="G39" s="27"/>
      <c r="H39" s="28"/>
      <c r="I39" s="28"/>
      <c r="J39" s="28"/>
      <c r="K39" s="28"/>
      <c r="L39" s="27"/>
      <c r="M39" s="28"/>
      <c r="N39" s="29"/>
    </row>
    <row r="40" spans="1:26" ht="5.25" customHeight="1" x14ac:dyDescent="0.15">
      <c r="A40" s="30"/>
      <c r="B40" s="30"/>
      <c r="C40" s="30"/>
      <c r="D40" s="30"/>
      <c r="E40" s="30"/>
      <c r="F40" s="30"/>
      <c r="G40" s="30"/>
      <c r="M40" s="30"/>
    </row>
    <row r="41" spans="1:26" ht="21" customHeight="1" x14ac:dyDescent="0.15">
      <c r="A41" s="58">
        <f>F5</f>
        <v>0</v>
      </c>
      <c r="B41" s="31" t="s">
        <v>17</v>
      </c>
      <c r="C41" s="64"/>
      <c r="D41" s="64"/>
      <c r="E41" s="64"/>
      <c r="F41" s="32"/>
      <c r="G41" s="32"/>
      <c r="H41" s="15"/>
      <c r="I41" s="16"/>
      <c r="J41" s="16"/>
      <c r="K41" s="16"/>
      <c r="L41" s="32"/>
      <c r="M41" s="15"/>
      <c r="N41" s="17"/>
      <c r="P41" s="5" t="s">
        <v>176</v>
      </c>
      <c r="Q41" s="5"/>
      <c r="R41" s="5"/>
      <c r="S41" s="5"/>
      <c r="T41" s="5"/>
      <c r="U41" s="5"/>
      <c r="V41" s="5"/>
      <c r="W41" s="5"/>
      <c r="X41" s="5"/>
      <c r="Y41" s="5"/>
      <c r="Z41" s="5"/>
    </row>
    <row r="42" spans="1:26" ht="21" customHeight="1" x14ac:dyDescent="0.15">
      <c r="A42" s="226" t="s">
        <v>92</v>
      </c>
      <c r="B42" s="227"/>
      <c r="C42" s="227"/>
      <c r="D42" s="227"/>
      <c r="E42" s="227"/>
      <c r="F42" s="227"/>
      <c r="G42" s="227"/>
      <c r="H42" s="8"/>
      <c r="I42" s="8"/>
      <c r="J42" s="228" t="s">
        <v>108</v>
      </c>
      <c r="K42" s="229"/>
      <c r="L42" s="55"/>
      <c r="M42" s="8" t="s">
        <v>10</v>
      </c>
      <c r="N42" s="21"/>
      <c r="P42" s="141" t="s">
        <v>112</v>
      </c>
      <c r="Q42" s="142"/>
      <c r="R42" s="142"/>
      <c r="S42" s="142"/>
      <c r="T42" s="142"/>
      <c r="U42" s="142"/>
      <c r="V42" s="142"/>
      <c r="W42" s="142"/>
      <c r="X42" s="143"/>
    </row>
    <row r="43" spans="1:26" ht="21" customHeight="1" x14ac:dyDescent="0.15">
      <c r="A43" s="226" t="s">
        <v>92</v>
      </c>
      <c r="B43" s="227"/>
      <c r="C43" s="227"/>
      <c r="D43" s="227"/>
      <c r="E43" s="227"/>
      <c r="F43" s="227"/>
      <c r="G43" s="227"/>
      <c r="H43" s="8"/>
      <c r="I43" s="8"/>
      <c r="J43" s="8"/>
      <c r="K43" s="20" t="s">
        <v>109</v>
      </c>
      <c r="L43" s="53" t="e">
        <f>ROUNDUP((L42/H31)*100,0)</f>
        <v>#DIV/0!</v>
      </c>
      <c r="M43" s="8" t="s">
        <v>95</v>
      </c>
      <c r="N43" s="21"/>
      <c r="P43" s="159"/>
      <c r="Q43" s="160"/>
      <c r="R43" s="160"/>
      <c r="S43" s="160"/>
      <c r="T43" s="160"/>
      <c r="U43" s="160"/>
      <c r="V43" s="160"/>
      <c r="W43" s="160"/>
      <c r="X43" s="161"/>
      <c r="Y43" s="234" t="s">
        <v>13</v>
      </c>
      <c r="Z43" s="198"/>
    </row>
    <row r="44" spans="1:26" ht="4.5" customHeight="1" x14ac:dyDescent="0.15">
      <c r="A44" s="26"/>
      <c r="B44" s="27"/>
      <c r="C44" s="27"/>
      <c r="D44" s="27"/>
      <c r="E44" s="27"/>
      <c r="F44" s="27"/>
      <c r="G44" s="27"/>
      <c r="H44" s="28"/>
      <c r="I44" s="28"/>
      <c r="J44" s="28"/>
      <c r="K44" s="28"/>
      <c r="L44" s="27"/>
      <c r="M44" s="28"/>
      <c r="N44" s="29"/>
      <c r="P44" s="159"/>
      <c r="Q44" s="160"/>
      <c r="R44" s="160"/>
      <c r="S44" s="160"/>
      <c r="T44" s="160"/>
      <c r="U44" s="160"/>
      <c r="V44" s="160"/>
      <c r="W44" s="160"/>
      <c r="X44" s="161"/>
      <c r="Y44" s="234"/>
      <c r="Z44" s="198"/>
    </row>
    <row r="45" spans="1:26" ht="4.5" customHeight="1" x14ac:dyDescent="0.15">
      <c r="A45" s="30"/>
      <c r="B45" s="30"/>
      <c r="C45" s="30"/>
      <c r="D45" s="30"/>
      <c r="E45" s="30"/>
      <c r="F45" s="30"/>
      <c r="G45" s="30"/>
      <c r="N45" s="15"/>
      <c r="P45" s="159"/>
      <c r="Q45" s="160"/>
      <c r="R45" s="160"/>
      <c r="S45" s="160"/>
      <c r="T45" s="160"/>
      <c r="U45" s="160"/>
      <c r="V45" s="160"/>
      <c r="W45" s="160"/>
      <c r="X45" s="161"/>
      <c r="Y45" s="234"/>
      <c r="Z45" s="198"/>
    </row>
    <row r="46" spans="1:26" ht="21" customHeight="1" x14ac:dyDescent="0.15">
      <c r="A46" s="74">
        <f>K5</f>
        <v>0</v>
      </c>
      <c r="B46" s="31" t="s">
        <v>17</v>
      </c>
      <c r="C46" s="64"/>
      <c r="D46" s="64"/>
      <c r="E46" s="64"/>
      <c r="F46" s="32"/>
      <c r="G46" s="32"/>
      <c r="H46" s="15"/>
      <c r="I46" s="16"/>
      <c r="J46" s="16"/>
      <c r="K46" s="16"/>
      <c r="L46" s="32"/>
      <c r="M46" s="15"/>
      <c r="N46" s="17"/>
      <c r="P46" s="159"/>
      <c r="Q46" s="160"/>
      <c r="R46" s="160"/>
      <c r="S46" s="160"/>
      <c r="T46" s="160"/>
      <c r="U46" s="160"/>
      <c r="V46" s="160"/>
      <c r="W46" s="160"/>
      <c r="X46" s="161"/>
      <c r="Y46" s="234"/>
      <c r="Z46" s="198"/>
    </row>
    <row r="47" spans="1:26" ht="21" customHeight="1" x14ac:dyDescent="0.15">
      <c r="A47" s="226" t="s">
        <v>92</v>
      </c>
      <c r="B47" s="230"/>
      <c r="C47" s="230"/>
      <c r="D47" s="230"/>
      <c r="E47" s="230"/>
      <c r="F47" s="230"/>
      <c r="G47" s="230"/>
      <c r="H47" s="8"/>
      <c r="I47" s="8"/>
      <c r="J47" s="228" t="s">
        <v>110</v>
      </c>
      <c r="K47" s="229"/>
      <c r="L47" s="55"/>
      <c r="M47" s="8" t="s">
        <v>10</v>
      </c>
      <c r="N47" s="21"/>
      <c r="P47" s="144"/>
      <c r="Q47" s="145"/>
      <c r="R47" s="145"/>
      <c r="S47" s="145"/>
      <c r="T47" s="145"/>
      <c r="U47" s="145"/>
      <c r="V47" s="145"/>
      <c r="W47" s="145"/>
      <c r="X47" s="146"/>
    </row>
    <row r="48" spans="1:26" ht="21" customHeight="1" x14ac:dyDescent="0.15">
      <c r="A48" s="226" t="s">
        <v>93</v>
      </c>
      <c r="B48" s="233"/>
      <c r="C48" s="233"/>
      <c r="D48" s="233"/>
      <c r="E48" s="233"/>
      <c r="F48" s="233"/>
      <c r="G48" s="233"/>
      <c r="H48" s="8"/>
      <c r="I48" s="8"/>
      <c r="J48" s="8"/>
      <c r="K48" s="20" t="s">
        <v>111</v>
      </c>
      <c r="L48" s="53" t="e">
        <f>ROUNDUP((L47/M31)*100,0)</f>
        <v>#DIV/0!</v>
      </c>
      <c r="M48" s="8" t="s">
        <v>96</v>
      </c>
      <c r="N48" s="21"/>
      <c r="P48" s="54" t="s">
        <v>104</v>
      </c>
    </row>
    <row r="49" spans="1:26" ht="4.5" customHeight="1" x14ac:dyDescent="0.15">
      <c r="A49" s="72"/>
      <c r="B49" s="73"/>
      <c r="C49" s="73"/>
      <c r="D49" s="73"/>
      <c r="E49" s="73"/>
      <c r="F49" s="73"/>
      <c r="G49" s="73"/>
      <c r="H49" s="28"/>
      <c r="I49" s="28"/>
      <c r="J49" s="28"/>
      <c r="K49" s="75"/>
      <c r="L49" s="27"/>
      <c r="M49" s="28"/>
      <c r="N49" s="29"/>
      <c r="P49" s="213" t="s">
        <v>78</v>
      </c>
      <c r="Q49" s="214"/>
      <c r="R49" s="214"/>
      <c r="S49" s="214"/>
      <c r="T49" s="214"/>
      <c r="U49" s="214"/>
      <c r="V49" s="214"/>
      <c r="W49" s="214"/>
      <c r="X49" s="214"/>
      <c r="Y49" s="214"/>
      <c r="Z49" s="215"/>
    </row>
    <row r="50" spans="1:26" ht="21" customHeight="1" x14ac:dyDescent="0.15">
      <c r="A50" s="71" t="s">
        <v>87</v>
      </c>
      <c r="B50" s="71"/>
      <c r="C50" s="71"/>
      <c r="D50" s="71"/>
      <c r="E50" s="71"/>
      <c r="F50" s="71"/>
      <c r="G50" s="71"/>
      <c r="H50" s="71"/>
      <c r="I50" s="71"/>
      <c r="J50" s="71"/>
      <c r="K50" s="71"/>
      <c r="L50" s="71"/>
      <c r="M50" s="71"/>
      <c r="P50" s="216"/>
      <c r="Q50" s="217"/>
      <c r="R50" s="217"/>
      <c r="S50" s="217"/>
      <c r="T50" s="217"/>
      <c r="U50" s="217"/>
      <c r="V50" s="217"/>
      <c r="W50" s="217"/>
      <c r="X50" s="217"/>
      <c r="Y50" s="217"/>
      <c r="Z50" s="218"/>
    </row>
    <row r="51" spans="1:26" ht="21" customHeight="1" x14ac:dyDescent="0.15">
      <c r="P51" s="216"/>
      <c r="Q51" s="217"/>
      <c r="R51" s="217"/>
      <c r="S51" s="217"/>
      <c r="T51" s="217"/>
      <c r="U51" s="217"/>
      <c r="V51" s="217"/>
      <c r="W51" s="217"/>
      <c r="X51" s="217"/>
      <c r="Y51" s="217"/>
      <c r="Z51" s="218"/>
    </row>
    <row r="52" spans="1:26" ht="21" customHeight="1" x14ac:dyDescent="0.15">
      <c r="P52" s="219"/>
      <c r="Q52" s="220"/>
      <c r="R52" s="220"/>
      <c r="S52" s="220"/>
      <c r="T52" s="220"/>
      <c r="U52" s="220"/>
      <c r="V52" s="220"/>
      <c r="W52" s="220"/>
      <c r="X52" s="220"/>
      <c r="Y52" s="220"/>
      <c r="Z52" s="221"/>
    </row>
    <row r="53" spans="1:26" ht="21" customHeight="1" x14ac:dyDescent="0.15"/>
    <row r="54" spans="1:26" ht="12.75" customHeight="1" x14ac:dyDescent="0.15">
      <c r="P54" s="67"/>
      <c r="Q54" s="67"/>
      <c r="R54" s="67"/>
      <c r="S54" s="67"/>
      <c r="T54" s="67"/>
      <c r="U54" s="67"/>
      <c r="V54" s="67"/>
      <c r="W54" s="67"/>
      <c r="X54" s="67"/>
      <c r="Y54" s="67"/>
      <c r="Z54" s="67"/>
    </row>
    <row r="55" spans="1:26" ht="20.100000000000001" customHeight="1" x14ac:dyDescent="0.15"/>
    <row r="56" spans="1:26" ht="20.100000000000001" customHeight="1" x14ac:dyDescent="0.15"/>
    <row r="57" spans="1:26" ht="20.100000000000001" customHeight="1" x14ac:dyDescent="0.15"/>
    <row r="58" spans="1:26" ht="20.100000000000001" customHeight="1" x14ac:dyDescent="0.15"/>
    <row r="59" spans="1:26" ht="20.100000000000001" customHeight="1" x14ac:dyDescent="0.15"/>
    <row r="60" spans="1:26" ht="20.100000000000001" customHeight="1" x14ac:dyDescent="0.15"/>
    <row r="61" spans="1:26" ht="20.100000000000001" customHeight="1" x14ac:dyDescent="0.15"/>
    <row r="62" spans="1:26" ht="20.100000000000001" customHeight="1" x14ac:dyDescent="0.15"/>
    <row r="63" spans="1:26" ht="20.100000000000001" customHeight="1" x14ac:dyDescent="0.15"/>
    <row r="64" spans="1:26"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4.95" customHeight="1" x14ac:dyDescent="0.15"/>
    <row r="71" ht="24.95" customHeight="1" x14ac:dyDescent="0.15"/>
    <row r="72" ht="24.95" customHeight="1" x14ac:dyDescent="0.15"/>
    <row r="73" ht="24.95" customHeight="1" x14ac:dyDescent="0.15"/>
    <row r="74" ht="24.95" customHeight="1" x14ac:dyDescent="0.15"/>
    <row r="75" ht="24.95" customHeight="1" x14ac:dyDescent="0.15"/>
    <row r="76" ht="24.95" customHeight="1" x14ac:dyDescent="0.15"/>
    <row r="77" ht="24.95" customHeight="1" x14ac:dyDescent="0.15"/>
    <row r="78" ht="24.95" customHeight="1" x14ac:dyDescent="0.15"/>
    <row r="79" ht="24.95" customHeight="1" x14ac:dyDescent="0.15"/>
    <row r="80"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24.95" customHeight="1" x14ac:dyDescent="0.15"/>
    <row r="93" ht="24.95" customHeight="1" x14ac:dyDescent="0.15"/>
    <row r="94" ht="24.95" customHeight="1" x14ac:dyDescent="0.15"/>
    <row r="95" ht="24.95" customHeight="1" x14ac:dyDescent="0.15"/>
    <row r="96"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row r="105" ht="24.95" customHeight="1" x14ac:dyDescent="0.15"/>
    <row r="106" ht="24.95" customHeight="1" x14ac:dyDescent="0.15"/>
    <row r="107" ht="24.95" customHeight="1" x14ac:dyDescent="0.15"/>
    <row r="108" ht="24.95" customHeight="1" x14ac:dyDescent="0.15"/>
    <row r="109" ht="24.95" customHeight="1" x14ac:dyDescent="0.15"/>
    <row r="110" ht="24.95" customHeight="1" x14ac:dyDescent="0.15"/>
    <row r="111" ht="24.95" customHeight="1" x14ac:dyDescent="0.15"/>
    <row r="112" ht="24.95" customHeight="1" x14ac:dyDescent="0.15"/>
    <row r="113" ht="24.95" customHeight="1" x14ac:dyDescent="0.15"/>
    <row r="114" ht="24.95" customHeight="1" x14ac:dyDescent="0.15"/>
    <row r="115" ht="24.95" customHeight="1" x14ac:dyDescent="0.15"/>
    <row r="116" ht="24.95" customHeight="1" x14ac:dyDescent="0.15"/>
    <row r="117" ht="24.95" customHeight="1" x14ac:dyDescent="0.15"/>
    <row r="118" ht="24.95" customHeight="1" x14ac:dyDescent="0.15"/>
    <row r="119" ht="24.95" customHeight="1" x14ac:dyDescent="0.15"/>
    <row r="120" ht="24.95" customHeight="1" x14ac:dyDescent="0.15"/>
    <row r="121" ht="24.95" customHeight="1" x14ac:dyDescent="0.15"/>
    <row r="122" ht="24.95" customHeight="1" x14ac:dyDescent="0.15"/>
    <row r="123" ht="24.95" customHeight="1" x14ac:dyDescent="0.15"/>
    <row r="124" ht="24.95" customHeight="1" x14ac:dyDescent="0.15"/>
    <row r="125" ht="24.95" customHeight="1" x14ac:dyDescent="0.15"/>
    <row r="126" ht="24.95" customHeight="1" x14ac:dyDescent="0.15"/>
    <row r="127" ht="24.95" customHeight="1" x14ac:dyDescent="0.15"/>
    <row r="128" ht="24.95" customHeight="1" x14ac:dyDescent="0.15"/>
    <row r="129" ht="24.95" customHeight="1" x14ac:dyDescent="0.15"/>
    <row r="130" ht="24.95" customHeight="1" x14ac:dyDescent="0.15"/>
    <row r="131" ht="24.95" customHeight="1" x14ac:dyDescent="0.15"/>
    <row r="132" ht="24.95" customHeight="1" x14ac:dyDescent="0.15"/>
    <row r="133" ht="24.95" customHeight="1" x14ac:dyDescent="0.15"/>
    <row r="134" ht="24.95" customHeight="1" x14ac:dyDescent="0.15"/>
    <row r="135" ht="24.95" customHeight="1" x14ac:dyDescent="0.15"/>
    <row r="136" ht="24.95" customHeight="1" x14ac:dyDescent="0.15"/>
    <row r="137" ht="24.95" customHeight="1" x14ac:dyDescent="0.15"/>
    <row r="138" ht="24.95" customHeight="1" x14ac:dyDescent="0.15"/>
    <row r="139" ht="24.95" customHeight="1" x14ac:dyDescent="0.15"/>
    <row r="140" ht="24.95" customHeight="1" x14ac:dyDescent="0.15"/>
    <row r="141" ht="24.95" customHeight="1" x14ac:dyDescent="0.15"/>
    <row r="142" ht="24.95" customHeight="1" x14ac:dyDescent="0.15"/>
    <row r="143" ht="24.95" customHeight="1" x14ac:dyDescent="0.15"/>
    <row r="144" ht="24.95" customHeight="1" x14ac:dyDescent="0.15"/>
    <row r="145" ht="24.95" customHeight="1" x14ac:dyDescent="0.15"/>
    <row r="146" ht="24.95" customHeight="1" x14ac:dyDescent="0.15"/>
    <row r="147" ht="24.95" customHeight="1" x14ac:dyDescent="0.15"/>
    <row r="148" ht="24.95" customHeight="1" x14ac:dyDescent="0.15"/>
    <row r="149" ht="24.95" customHeight="1" x14ac:dyDescent="0.15"/>
    <row r="150" ht="24.95" customHeight="1" x14ac:dyDescent="0.15"/>
    <row r="151" ht="24.95" customHeight="1" x14ac:dyDescent="0.15"/>
    <row r="152" ht="24.95" customHeight="1" x14ac:dyDescent="0.15"/>
    <row r="153" ht="24.95" customHeight="1" x14ac:dyDescent="0.15"/>
    <row r="154" ht="24.95" customHeight="1" x14ac:dyDescent="0.15"/>
    <row r="155" ht="24.95" customHeight="1" x14ac:dyDescent="0.15"/>
    <row r="156" ht="24.95" customHeight="1" x14ac:dyDescent="0.15"/>
    <row r="157" ht="24.95" customHeight="1" x14ac:dyDescent="0.15"/>
    <row r="158" ht="24.95" customHeight="1" x14ac:dyDescent="0.15"/>
    <row r="159" ht="24.95" customHeight="1" x14ac:dyDescent="0.15"/>
    <row r="160" ht="24.95" customHeight="1" x14ac:dyDescent="0.15"/>
    <row r="161" ht="24.95" customHeight="1" x14ac:dyDescent="0.15"/>
    <row r="162" ht="24.95" customHeight="1" x14ac:dyDescent="0.15"/>
    <row r="163" ht="24.95" customHeight="1" x14ac:dyDescent="0.15"/>
    <row r="164" ht="24.95" customHeight="1" x14ac:dyDescent="0.15"/>
    <row r="165" ht="24.95" customHeight="1" x14ac:dyDescent="0.15"/>
    <row r="166" ht="24.95" customHeight="1" x14ac:dyDescent="0.15"/>
    <row r="167" ht="24.95" customHeight="1" x14ac:dyDescent="0.15"/>
    <row r="168" ht="24.95" customHeight="1" x14ac:dyDescent="0.15"/>
    <row r="169" ht="24.95" customHeight="1" x14ac:dyDescent="0.15"/>
    <row r="170" ht="24.95" customHeight="1" x14ac:dyDescent="0.15"/>
    <row r="171" ht="24.95" customHeight="1" x14ac:dyDescent="0.15"/>
    <row r="172" ht="24.95" customHeight="1" x14ac:dyDescent="0.15"/>
    <row r="173" ht="24.95" customHeight="1" x14ac:dyDescent="0.15"/>
    <row r="174" ht="24.95" customHeight="1" x14ac:dyDescent="0.15"/>
    <row r="175" ht="24.95" customHeight="1" x14ac:dyDescent="0.15"/>
    <row r="176" ht="24.95" customHeight="1" x14ac:dyDescent="0.15"/>
    <row r="177" ht="24.95" customHeight="1" x14ac:dyDescent="0.15"/>
    <row r="178" ht="24.95" customHeight="1" x14ac:dyDescent="0.15"/>
    <row r="179" ht="24.95" customHeight="1" x14ac:dyDescent="0.15"/>
    <row r="180" ht="24.95" customHeight="1" x14ac:dyDescent="0.15"/>
    <row r="181" ht="24.95" customHeight="1" x14ac:dyDescent="0.15"/>
    <row r="182" ht="24.95" customHeight="1" x14ac:dyDescent="0.15"/>
    <row r="183" ht="24.95" customHeight="1" x14ac:dyDescent="0.15"/>
    <row r="184" ht="24.95" customHeight="1" x14ac:dyDescent="0.15"/>
    <row r="185" ht="24.95" customHeight="1" x14ac:dyDescent="0.15"/>
    <row r="186" ht="24.95" customHeight="1" x14ac:dyDescent="0.15"/>
    <row r="187" ht="24.95" customHeight="1" x14ac:dyDescent="0.15"/>
    <row r="188" ht="24.95" customHeight="1" x14ac:dyDescent="0.15"/>
    <row r="189" ht="24.95" customHeight="1" x14ac:dyDescent="0.15"/>
    <row r="190" ht="24.95" customHeight="1" x14ac:dyDescent="0.15"/>
    <row r="191" ht="24.95" customHeight="1" x14ac:dyDescent="0.15"/>
    <row r="192" ht="24.95" customHeight="1" x14ac:dyDescent="0.15"/>
    <row r="193" ht="24.95" customHeight="1" x14ac:dyDescent="0.15"/>
    <row r="194" ht="24.95" customHeight="1" x14ac:dyDescent="0.15"/>
    <row r="195" ht="24.95" customHeight="1" x14ac:dyDescent="0.15"/>
    <row r="196" ht="24.95" customHeight="1" x14ac:dyDescent="0.15"/>
    <row r="197" ht="24.95" customHeight="1" x14ac:dyDescent="0.15"/>
    <row r="198" ht="24.95" customHeight="1" x14ac:dyDescent="0.15"/>
    <row r="199" ht="24.95" customHeight="1" x14ac:dyDescent="0.15"/>
    <row r="200" ht="24.95" customHeight="1" x14ac:dyDescent="0.15"/>
    <row r="201" ht="24.95" customHeight="1" x14ac:dyDescent="0.15"/>
    <row r="202" ht="24.95" customHeight="1" x14ac:dyDescent="0.15"/>
    <row r="203" ht="24.95" customHeight="1" x14ac:dyDescent="0.15"/>
    <row r="204" ht="24.95" customHeight="1" x14ac:dyDescent="0.15"/>
    <row r="205" ht="24.95" customHeight="1" x14ac:dyDescent="0.15"/>
    <row r="206" ht="24.95" customHeight="1" x14ac:dyDescent="0.15"/>
    <row r="207" ht="24.95" customHeight="1" x14ac:dyDescent="0.15"/>
  </sheetData>
  <mergeCells count="53">
    <mergeCell ref="A2:Z2"/>
    <mergeCell ref="A3:N3"/>
    <mergeCell ref="A4:N4"/>
    <mergeCell ref="P5:P6"/>
    <mergeCell ref="Q5:Q6"/>
    <mergeCell ref="R5:R6"/>
    <mergeCell ref="S5:S6"/>
    <mergeCell ref="T5:T6"/>
    <mergeCell ref="U5:U6"/>
    <mergeCell ref="V5:V6"/>
    <mergeCell ref="X5:Z5"/>
    <mergeCell ref="X6:Z6"/>
    <mergeCell ref="A7:N8"/>
    <mergeCell ref="P7:P8"/>
    <mergeCell ref="Q8:R8"/>
    <mergeCell ref="S8:T8"/>
    <mergeCell ref="U8:V8"/>
    <mergeCell ref="A10:E11"/>
    <mergeCell ref="A12:E12"/>
    <mergeCell ref="P15:Z15"/>
    <mergeCell ref="A16:E17"/>
    <mergeCell ref="P17:W19"/>
    <mergeCell ref="A18:E18"/>
    <mergeCell ref="X33:Z33"/>
    <mergeCell ref="P20:W20"/>
    <mergeCell ref="A22:E23"/>
    <mergeCell ref="A24:E24"/>
    <mergeCell ref="A26:N26"/>
    <mergeCell ref="A29:N29"/>
    <mergeCell ref="A33:N34"/>
    <mergeCell ref="P34:P37"/>
    <mergeCell ref="Y34:Z35"/>
    <mergeCell ref="Q34:Q35"/>
    <mergeCell ref="S34:S35"/>
    <mergeCell ref="U34:U35"/>
    <mergeCell ref="S36:T37"/>
    <mergeCell ref="U36:V37"/>
    <mergeCell ref="P49:Z52"/>
    <mergeCell ref="Y36:Y37"/>
    <mergeCell ref="Z36:Z37"/>
    <mergeCell ref="A42:G42"/>
    <mergeCell ref="J42:K42"/>
    <mergeCell ref="A47:G47"/>
    <mergeCell ref="X36:X37"/>
    <mergeCell ref="J37:K37"/>
    <mergeCell ref="J47:K47"/>
    <mergeCell ref="A48:G48"/>
    <mergeCell ref="P42:X47"/>
    <mergeCell ref="Y43:Z46"/>
    <mergeCell ref="A37:G37"/>
    <mergeCell ref="A43:G43"/>
    <mergeCell ref="A38:G38"/>
    <mergeCell ref="Q36:R37"/>
  </mergeCells>
  <phoneticPr fontId="19"/>
  <pageMargins left="0.39370078740157483" right="0.39370078740157483" top="0.39370078740157483" bottom="0.39370078740157483" header="0.19685039370078741" footer="0.19685039370078741"/>
  <pageSetup paperSize="9" orientation="landscape" horizontalDpi="4294967293" vertic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看護体制Ⅱ</vt:lpstr>
      <vt:lpstr>日常生活継続</vt:lpstr>
      <vt:lpstr>日常生活継続 (2)</vt:lpstr>
      <vt:lpstr>日常生活継続!Print_Area</vt:lpstr>
      <vt:lpstr>'日常生活継続 (2)'!Print_Area</vt:lpstr>
    </vt:vector>
  </TitlesOfParts>
  <Company>香川県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C08-1922</dc:creator>
  <cp:lastModifiedBy>SG19200のC20-3686</cp:lastModifiedBy>
  <cp:lastPrinted>2015-03-31T11:38:27Z</cp:lastPrinted>
  <dcterms:created xsi:type="dcterms:W3CDTF">2009-07-27T06:59:22Z</dcterms:created>
  <dcterms:modified xsi:type="dcterms:W3CDTF">2022-06-26T23:47:42Z</dcterms:modified>
</cp:coreProperties>
</file>