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7960" windowHeight="10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CO35" i="10"/>
  <c r="CO36" i="10" s="1"/>
  <c r="CO37" i="10" s="1"/>
  <c r="AM35" i="10"/>
  <c r="C35" i="10"/>
  <c r="CO34" i="10"/>
  <c r="BW34" i="10"/>
  <c r="BW35" i="10" s="1"/>
  <c r="BW36" i="10" s="1"/>
  <c r="BW37" i="10" s="1"/>
  <c r="BW38" i="10" s="1"/>
  <c r="BW39" i="10" s="1"/>
  <c r="BW40" i="10" s="1"/>
  <c r="BW41" i="10" s="1"/>
  <c r="BW42" i="10" s="1"/>
  <c r="BW43"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<sst xmlns="http://schemas.openxmlformats.org/spreadsheetml/2006/main" count="1119" uniqueCount="621">
  <si>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</si>
  <si>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</si>
  <si>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</si>
  <si>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</si>
  <si>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</si>
  <si>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</si>
  <si>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</si>
  <si>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</si>
  <si>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</si>
  <si>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</si>
  <si>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</si>
  <si>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</si>
  <si>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</si>
  <si>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</si>
  <si>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</si>
  <si>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</si>
  <si>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</si>
  <si>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</si>
  <si>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</si>
  <si>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</si>
  <si>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</si>
  <si>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</si>
  <si>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</si>
  <si>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</si>
  <si>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</si>
  <si>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</si>
  <si>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</si>
  <si>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</si>
  <si>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</si>
  <si>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</si>
  <si>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</si>
  <si>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</si>
  <si>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</si>
  <si>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</si>
  <si>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</si>
  <si>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</si>
  <si>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</si>
  <si>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</si>
  <si>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</si>
  <si>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</si>
  <si>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</si>
  <si>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</si>
  <si>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</si>
  <si>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</si>
  <si>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</si>
  <si>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</si>
  <si>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</si>
  <si>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</si>
  <si>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</si>
  <si>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</si>
  <si>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</si>
  <si>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</si>
  <si>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</si>
  <si>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</si>
  <si>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</si>
  <si>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</si>
  <si>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</si>
  <si>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</si>
  <si>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</si>
  <si>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</si>
  <si>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</si>
  <si>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</si>
  <si>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</si>
  <si>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</si>
  <si>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</si>
  <si>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</si>
  <si>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</si>
  <si>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</si>
  <si>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</si>
  <si>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</si>
  <si>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</si>
  <si>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</si>
  <si>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</si>
  <si>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</si>
  <si>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</si>
  <si>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</si>
  <si>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</si>
  <si>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</si>
  <si>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</si>
  <si>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</si>
  <si>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</si>
  <si>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</si>
  <si>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</si>
  <si>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</si>
  <si>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</si>
  <si>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</si>
  <si>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</si>
  <si>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</si>
  <si>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</si>
  <si>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</si>
  <si>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</si>
  <si>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</si>
  <si>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</si>
  <si>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</si>
  <si>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</si>
  <si>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</si>
  <si>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</si>
  <si>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</si>
  <si>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善通寺市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</si>
  <si>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</si>
  <si>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</si>
  <si>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</si>
  <si>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</si>
  <si>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</si>
  <si>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</si>
  <si>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</si>
  <si>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</si>
  <si>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</si>
  <si>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</si>
  <si>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</si>
  <si>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</si>
  <si>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</si>
  <si>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</si>
  <si>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</si>
  <si>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</si>
  <si>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</si>
  <si>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</si>
  <si>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</si>
  <si>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</si>
  <si>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</si>
  <si>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</si>
  <si>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</si>
  <si>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</si>
  <si>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</si>
  <si>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</si>
  <si>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</si>
  <si>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</si>
  <si>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</si>
  <si>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</si>
  <si>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</si>
  <si>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</si>
  <si>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</si>
  <si>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</si>
  <si>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</si>
  <si>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</si>
  <si>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</si>
  <si>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</si>
  <si>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</si>
  <si>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</si>
  <si>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</si>
  <si>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</si>
  <si>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</si>
  <si>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</si>
  <si>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</si>
  <si>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</si>
  <si>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</si>
  <si>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</si>
  <si>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</si>
  <si>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</si>
  <si>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</si>
  <si>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</si>
  <si>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</si>
  <si>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</si>
  <si>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</si>
  <si>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</si>
  <si>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</si>
  <si>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</si>
  <si>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</si>
  <si>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</si>
  <si>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</si>
  <si>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</si>
  <si>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</si>
  <si>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</si>
  <si>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</si>
  <si>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</si>
  <si>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</si>
  <si>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</si>
  <si>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</si>
  <si>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</si>
  <si>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</si>
  <si>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</si>
  <si>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</si>
  <si>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</si>
  <si>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</si>
  <si>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</si>
  <si>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</si>
  <si>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</si>
  <si>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</si>
  <si>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</si>
  <si>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</si>
  <si>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</si>
  <si>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</si>
  <si>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</si>
  <si>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</si>
  <si>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</si>
  <si>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</si>
  <si>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</si>
  <si>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</si>
  <si>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</si>
  <si>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</si>
  <si>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</si>
  <si>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</si>
  <si>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</si>
  <si>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</si>
  <si>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</si>
  <si>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</si>
  <si>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</si>
  <si>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</si>
  <si>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</si>
  <si>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</si>
  <si>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</si>
  <si>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</si>
  <si>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</si>
  <si>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</si>
  <si>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</si>
  <si>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</si>
  <si>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</si>
  <si>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</si>
  <si>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</si>
  <si>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</si>
  <si>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</si>
  <si>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</si>
  <si>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</si>
  <si>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</si>
  <si>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香川県善通寺市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</si>
  <si>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</si>
  <si>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</si>
  <si>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</si>
  <si>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</si>
  <si>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</si>
  <si>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</si>
  <si>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</si>
  <si>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</si>
  <si>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</si>
  <si>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</si>
  <si>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</si>
  <si>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</si>
  <si>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</si>
  <si>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</si>
  <si>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</si>
  <si>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</si>
  <si>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</si>
  <si>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</si>
  <si>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</si>
  <si>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</si>
  <si>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</si>
  <si>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</si>
  <si>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</si>
  <si>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</si>
  <si>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</si>
  <si>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</si>
  <si>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</si>
  <si>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</si>
  <si>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</si>
  <si>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</si>
  <si>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</si>
  <si>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</si>
  <si>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</si>
  <si>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</si>
  <si>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</si>
  <si>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</si>
  <si>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</si>
  <si>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</si>
  <si>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</si>
  <si>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</si>
  <si>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</si>
  <si>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</si>
  <si>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</si>
  <si>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</si>
  <si>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</si>
  <si>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</si>
  <si>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</si>
  <si>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</si>
  <si>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</si>
  <si>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</si>
  <si>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</si>
  <si>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</si>
  <si>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</si>
  <si>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</si>
  <si>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</si>
  <si>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</si>
  <si>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</si>
  <si>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</si>
  <si>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</si>
  <si>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</si>
  <si>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</si>
  <si>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</si>
  <si>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</si>
  <si>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</si>
  <si>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</si>
  <si>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</si>
  <si>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</si>
  <si>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</si>
  <si>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</si>
  <si>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</si>
  <si>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</si>
  <si>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</si>
  <si>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</si>
  <si>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</si>
  <si>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</si>
  <si>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</si>
  <si>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</si>
  <si>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</si>
  <si>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</si>
  <si>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</si>
  <si>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</si>
  <si>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</si>
  <si>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</si>
  <si>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</si>
  <si>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</si>
  <si>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</si>
  <si>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</si>
  <si>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</si>
  <si>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</si>
  <si>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</si>
  <si>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</si>
  <si>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</si>
  <si>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</si>
  <si>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</si>
  <si>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</si>
  <si>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</si>
  <si>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</si>
  <si>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</si>
  <si>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</si>
  <si>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</si>
  <si>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</si>
  <si>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</si>
  <si>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</si>
  <si>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</si>
  <si>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</si>
  <si>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</si>
  <si>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</si>
  <si>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</si>
  <si>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</si>
  <si>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</si>
  <si>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</si>
  <si>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</si>
  <si>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</si>
  <si>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</si>
  <si>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</si>
  <si>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</si>
  <si>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</si>
  <si>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</si>
  <si>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</si>
  <si>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</si>
  <si>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</si>
  <si>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</si>
  <si>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</si>
  <si>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</si>
  <si>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</si>
  <si>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</si>
  <si>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</si>
  <si>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</si>
  <si>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</si>
  <si>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</si>
  <si>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</si>
  <si>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</si>
  <si>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</si>
  <si>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</si>
  <si>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</si>
  <si>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</si>
  <si>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</si>
  <si>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</si>
  <si>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</si>
  <si>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</si>
  <si>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</si>
  <si>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</si>
  <si>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</si>
  <si>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</si>
  <si>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</si>
  <si>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</si>
  <si>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</si>
  <si>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</si>
  <si>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</si>
  <si>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</si>
  <si>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</si>
  <si>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</si>
  <si>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</si>
  <si>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</si>
  <si>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香川県善通寺市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</si>
  <si>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</si>
  <si>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</si>
  <si>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</si>
  <si>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</si>
  <si>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</si>
  <si>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</si>
  <si>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</si>
  <si>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</si>
  <si>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</si>
  <si>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</si>
  <si>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</si>
  <si>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</si>
  <si>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</si>
  <si>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</si>
  <si>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</si>
  <si>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</si>
  <si>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</si>
  <si>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</si>
  <si>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</si>
  <si>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</si>
  <si>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</si>
  <si>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</si>
  <si>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</si>
  <si>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</si>
  <si>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</si>
  <si>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</si>
  <si>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</si>
  <si>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</si>
  <si>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</si>
  <si>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</si>
  <si>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</si>
  <si>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</si>
  <si>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</si>
  <si>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</si>
  <si>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善通寺市特別会計国民健康保険</t>
    <phoneticPr fontId="5"/>
  </si>
  <si>
    <t>善通寺市特別会計介護保険</t>
    <phoneticPr fontId="5"/>
  </si>
  <si>
    <t>善通寺市特別会計介護予防サービス</t>
    <phoneticPr fontId="5"/>
  </si>
  <si>
    <t>善通寺市特別会計後期高齢者医療</t>
    <phoneticPr fontId="5"/>
  </si>
  <si>
    <t>善通寺市下水道事業会計</t>
    <phoneticPr fontId="5"/>
  </si>
  <si>
    <t>法適用企業</t>
    <phoneticPr fontId="5"/>
  </si>
  <si>
    <t>善通寺市特別会計農業集落排水</t>
    <phoneticPr fontId="5"/>
  </si>
  <si>
    <t>法非適用企業</t>
    <phoneticPr fontId="5"/>
  </si>
  <si>
    <t>善通寺市特別会計太陽光発電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</si>
  <si>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</si>
  <si>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</si>
  <si>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</si>
  <si>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</si>
  <si>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</si>
  <si>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</si>
  <si>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</si>
  <si>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</si>
  <si>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</si>
  <si>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</si>
  <si>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</si>
  <si>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</si>
  <si>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</si>
  <si>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</si>
  <si>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</si>
  <si>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</si>
  <si>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</si>
  <si>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</si>
  <si>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</si>
  <si>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</si>
  <si>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</si>
  <si>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</si>
  <si>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</si>
  <si>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</si>
  <si>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</si>
  <si>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</si>
  <si>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</si>
  <si>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</si>
  <si>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</si>
  <si>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</si>
  <si>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</si>
  <si>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</si>
  <si>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</si>
  <si>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</si>
  <si>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</si>
  <si>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</si>
  <si>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</si>
  <si>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</si>
  <si>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</si>
  <si>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</si>
  <si>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</si>
  <si>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</si>
  <si>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</si>
  <si>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</si>
  <si>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</si>
  <si>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</si>
  <si>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</si>
  <si>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</si>
  <si>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</si>
  <si>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</si>
  <si>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</si>
  <si>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</si>
  <si>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</si>
  <si>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</si>
  <si>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</si>
  <si>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</si>
  <si>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</si>
  <si>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</si>
  <si>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</si>
  <si>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</si>
  <si>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</si>
  <si>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</si>
  <si>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</si>
  <si>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</si>
  <si>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</si>
  <si>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</si>
  <si>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</si>
  <si>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善通寺市下水道事業会計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</si>
  <si>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</si>
  <si>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</si>
  <si>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善通寺市特別会計農業集落排水</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</si>
  <si>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</si>
  <si>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善通寺市特別会計介護保険</t>
    <phoneticPr fontId="5"/>
  </si>
  <si>
    <t>(Ｆ)</t>
    <phoneticPr fontId="5"/>
  </si>
  <si>
    <t>善通寺市特別会計介護予防サービス</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</si>
  <si>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</si>
  <si>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</si>
  <si>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</si>
  <si>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</si>
  <si>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</si>
  <si>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</si>
  <si>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</si>
  <si>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</si>
  <si>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</si>
  <si>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</si>
  <si>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</si>
  <si>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</si>
  <si>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</si>
  <si>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</si>
  <si>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</si>
  <si>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</si>
  <si>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</si>
  <si>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</si>
  <si>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</si>
  <si>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</si>
  <si>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</si>
  <si>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</si>
  <si>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</si>
  <si>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</si>
  <si>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</si>
  <si>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</si>
  <si>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</si>
  <si>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</si>
  <si>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</si>
  <si>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</si>
  <si>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</si>
  <si>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</si>
  <si>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</si>
  <si>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</si>
  <si>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</si>
  <si>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</si>
  <si>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</si>
  <si>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</si>
  <si>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</si>
  <si>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</si>
  <si>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</si>
  <si>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</si>
  <si>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</si>
  <si>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</si>
  <si>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</si>
  <si>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</si>
  <si>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</si>
  <si>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</si>
  <si>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</si>
  <si>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</si>
  <si>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</si>
  <si>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</si>
  <si>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</si>
  <si>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</si>
  <si>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</si>
  <si>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</si>
  <si>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</si>
  <si>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</si>
  <si>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</si>
  <si>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</si>
  <si>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</si>
  <si>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</si>
  <si>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</si>
  <si>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</si>
  <si>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</si>
  <si>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</si>
  <si>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</si>
  <si>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</si>
  <si>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</si>
  <si>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</si>
  <si>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</si>
  <si>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</si>
  <si>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</si>
  <si>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</si>
  <si>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</si>
  <si>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</si>
  <si>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</si>
  <si>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</si>
  <si>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</si>
  <si>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</si>
  <si>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</si>
  <si>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</si>
  <si>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</si>
  <si>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</si>
  <si>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</si>
  <si>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</si>
  <si>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</si>
  <si>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</si>
  <si>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5.73</t>
  </si>
  <si>
    <t>▲ 2.28</t>
  </si>
  <si>
    <t>一般会計</t>
  </si>
  <si>
    <t>善通寺市下水道事業会計</t>
  </si>
  <si>
    <t>善通寺市特別会計介護保険</t>
  </si>
  <si>
    <t>善通寺市特別会計国民健康保険</t>
  </si>
  <si>
    <t>▲ 0.05</t>
  </si>
  <si>
    <t>善通寺市特別会計太陽光発電</t>
  </si>
  <si>
    <t>善通寺市特別会計後期高齢者医療</t>
  </si>
  <si>
    <t>善通寺市特別会計農業集落排水</t>
  </si>
  <si>
    <t>善通寺市特別会計介護予防サービス</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</si>
  <si>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</si>
  <si>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</si>
  <si>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</si>
  <si>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</si>
  <si>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</si>
  <si>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</si>
  <si>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</si>
  <si>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</si>
  <si>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</si>
  <si>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中讃広域行政事務組合（一般会計）</t>
    <rPh sb="0" eb="10">
      <t>チュウサンコウイキギョウセイジムクミアイ</t>
    </rPh>
    <rPh sb="11" eb="13">
      <t>イッパン</t>
    </rPh>
    <rPh sb="13" eb="15">
      <t>カイケイ</t>
    </rPh>
    <phoneticPr fontId="2"/>
  </si>
  <si>
    <t>中讃広域行政事務組合（仲善クリーンセンター）</t>
    <rPh sb="0" eb="10">
      <t>チュウサンコウイキギョウセイジムクミアイ</t>
    </rPh>
    <rPh sb="11" eb="12">
      <t>チュウ</t>
    </rPh>
    <rPh sb="12" eb="13">
      <t>ゼン</t>
    </rPh>
    <phoneticPr fontId="2"/>
  </si>
  <si>
    <t>中讃広域行政事務組合（瀬戸グリーンセンター）</t>
    <rPh sb="0" eb="10">
      <t>チュウサンコウイキギョウセイジムクミアイ</t>
    </rPh>
    <rPh sb="11" eb="13">
      <t>セト</t>
    </rPh>
    <phoneticPr fontId="2"/>
  </si>
  <si>
    <t>まんのう町外三ヶ市町山林組合</t>
    <rPh sb="4" eb="5">
      <t>チョウ</t>
    </rPh>
    <rPh sb="5" eb="6">
      <t>ソト</t>
    </rPh>
    <rPh sb="6" eb="7">
      <t>サン</t>
    </rPh>
    <rPh sb="8" eb="10">
      <t>シチョウ</t>
    </rPh>
    <rPh sb="10" eb="12">
      <t>サンリン</t>
    </rPh>
    <rPh sb="12" eb="14">
      <t>クミアイ</t>
    </rPh>
    <phoneticPr fontId="2"/>
  </si>
  <si>
    <t>まんのう町外三ヶ市町（七箇地区）山林組合</t>
    <rPh sb="4" eb="5">
      <t>チョウ</t>
    </rPh>
    <rPh sb="5" eb="6">
      <t>ソト</t>
    </rPh>
    <rPh sb="6" eb="7">
      <t>サン</t>
    </rPh>
    <rPh sb="8" eb="10">
      <t>シチョウ</t>
    </rPh>
    <rPh sb="11" eb="12">
      <t>シチ</t>
    </rPh>
    <rPh sb="12" eb="13">
      <t>カ</t>
    </rPh>
    <rPh sb="13" eb="15">
      <t>チク</t>
    </rPh>
    <rPh sb="16" eb="18">
      <t>サンリン</t>
    </rPh>
    <rPh sb="18" eb="20">
      <t>クミアイ</t>
    </rPh>
    <phoneticPr fontId="2"/>
  </si>
  <si>
    <t>まんのう町外二ヶ市町（十郷地区）山林組合</t>
    <rPh sb="4" eb="5">
      <t>チョウ</t>
    </rPh>
    <rPh sb="5" eb="6">
      <t>ソト</t>
    </rPh>
    <rPh sb="6" eb="7">
      <t>ニ</t>
    </rPh>
    <rPh sb="8" eb="10">
      <t>シチョウ</t>
    </rPh>
    <rPh sb="11" eb="12">
      <t>ジュッ</t>
    </rPh>
    <rPh sb="12" eb="13">
      <t>ゴウ</t>
    </rPh>
    <rPh sb="13" eb="15">
      <t>チク</t>
    </rPh>
    <rPh sb="16" eb="18">
      <t>サンリン</t>
    </rPh>
    <rPh sb="18" eb="20">
      <t>クミアイ</t>
    </rPh>
    <phoneticPr fontId="2"/>
  </si>
  <si>
    <t>香川県市町総合事務組合</t>
    <rPh sb="0" eb="2">
      <t>カガワ</t>
    </rPh>
    <rPh sb="2" eb="3">
      <t>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</si>
  <si>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</si>
  <si>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</si>
  <si>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10">
      <t>キギョウダン</t>
    </rPh>
    <rPh sb="11" eb="13">
      <t>スイドウ</t>
    </rPh>
    <rPh sb="13" eb="15">
      <t>ジギョウ</t>
    </rPh>
    <rPh sb="15" eb="17">
      <t>カイケイ</t>
    </rPh>
    <phoneticPr fontId="2"/>
  </si>
  <si>
    <t>中讃広域行政事務組合（クリントピア丸亀）</t>
    <rPh sb="0" eb="10">
      <t>チュウサンコウイキギョウセイジムクミアイ</t>
    </rPh>
    <rPh sb="17" eb="19">
      <t>マルガメ</t>
    </rPh>
    <phoneticPr fontId="2"/>
  </si>
  <si>
    <t>法適用企業</t>
    <rPh sb="0" eb="3">
      <t>ホウテキヨウ</t>
    </rPh>
    <rPh sb="3" eb="5">
      <t>キギョウ</t>
    </rPh>
    <phoneticPr fontId="2"/>
  </si>
  <si>
    <t>善通寺市土地開発公社</t>
    <rPh sb="0" eb="10">
      <t>ゼンツウジシトチカイハツコウシャ</t>
    </rPh>
    <phoneticPr fontId="2"/>
  </si>
  <si>
    <t>（公財）ハートスクエア善通寺</t>
    <rPh sb="1" eb="2">
      <t>コウ</t>
    </rPh>
    <rPh sb="2" eb="3">
      <t>ザイ</t>
    </rPh>
    <rPh sb="11" eb="14">
      <t>ゼンツウジ</t>
    </rPh>
    <phoneticPr fontId="2"/>
  </si>
  <si>
    <t>（株）まんでがん</t>
    <rPh sb="0" eb="3">
      <t>カブ</t>
    </rPh>
    <phoneticPr fontId="2"/>
  </si>
  <si>
    <t>（公財）善通寺市農地管理公社</t>
    <rPh sb="1" eb="2">
      <t>コウ</t>
    </rPh>
    <rPh sb="2" eb="3">
      <t>ザイ</t>
    </rPh>
    <rPh sb="4" eb="8">
      <t>ゼンツウジシ</t>
    </rPh>
    <rPh sb="8" eb="10">
      <t>ノウチ</t>
    </rPh>
    <rPh sb="10" eb="12">
      <t>カンリ</t>
    </rPh>
    <rPh sb="12" eb="14">
      <t>コウシャ</t>
    </rPh>
    <phoneticPr fontId="2"/>
  </si>
  <si>
    <t>〇</t>
    <phoneticPr fontId="2"/>
  </si>
  <si>
    <t>庁舎整備基金</t>
    <rPh sb="0" eb="6">
      <t>チョウシャセイビキキン</t>
    </rPh>
    <phoneticPr fontId="5"/>
  </si>
  <si>
    <t>ふるさと基金</t>
    <rPh sb="4" eb="6">
      <t>キキン</t>
    </rPh>
    <phoneticPr fontId="5"/>
  </si>
  <si>
    <t>公共施設整備基金</t>
    <rPh sb="0" eb="4">
      <t>コウキョウシセツ</t>
    </rPh>
    <rPh sb="4" eb="8">
      <t>セイビキキン</t>
    </rPh>
    <phoneticPr fontId="5"/>
  </si>
  <si>
    <t>地域福祉基金</t>
    <rPh sb="0" eb="4">
      <t>チイキフクシ</t>
    </rPh>
    <rPh sb="4" eb="6">
      <t>キキン</t>
    </rPh>
    <phoneticPr fontId="5"/>
  </si>
  <si>
    <t>子育て支援基金</t>
    <rPh sb="0" eb="2">
      <t>コソダ</t>
    </rPh>
    <rPh sb="3" eb="7">
      <t>シエンキキン</t>
    </rPh>
    <phoneticPr fontId="5"/>
  </si>
  <si>
    <t>-</t>
    <phoneticPr fontId="2"/>
  </si>
  <si>
    <t>香川県広域水道企業団（工業用水道事業会計）</t>
    <rPh sb="0" eb="3">
      <t>カガワケン</t>
    </rPh>
    <rPh sb="3" eb="5">
      <t>コウイキ</t>
    </rPh>
    <rPh sb="5" eb="7">
      <t>スイドウ</t>
    </rPh>
    <rPh sb="7" eb="10">
      <t>キギョウダン</t>
    </rPh>
    <rPh sb="11" eb="14">
      <t>コウギョウヨウ</t>
    </rPh>
    <rPh sb="14" eb="16">
      <t>スイドウ</t>
    </rPh>
    <rPh sb="16" eb="18">
      <t>ジギョウ</t>
    </rPh>
    <rPh sb="18" eb="20">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</si>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</sst>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94DA-4AD9-83B4-3815F10761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34037</c:v>
                </c:pt>
                <c:pt idx="1">
                  <c:v>33654</c:v>
                </c:pt>
                <c:pt idx="2">
                  <c:v>25419</c:v>
                </c:pt>
                <c:pt idx="3">
                  <c:v>76130</c:v>
                </c:pt>
                <c:pt idx="4">
                  <c:v>55191</c:v>
                </c:pt>
              </c:numCache>
            </c:numRef>
          </c:val>
          <c:smooth val="0"/>
          <c:extLst>
            <c:ext xmlns:c16="http://schemas.microsoft.com/office/drawing/2014/chart" uri="{C3380CC4-5D6E-409C-BE32-E72D297353CC}">
              <c16:uniqueId val="{00000001-94DA-4AD9-83B4-3815F10761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7.69</c:v>
                </c:pt>
                <c:pt idx="1">
                  <c:v>9.56</c:v>
                </c:pt>
                <c:pt idx="2">
                  <c:v>7.3</c:v>
                </c:pt>
                <c:pt idx="3">
                  <c:v>9.92</c:v>
                </c:pt>
                <c:pt idx="4">
                  <c:v>8.7100000000000009</c:v>
                </c:pt>
              </c:numCache>
            </c:numRef>
          </c:val>
          <c:extLst>
            <c:ext xmlns:c16="http://schemas.microsoft.com/office/drawing/2014/chart" uri="{C3380CC4-5D6E-409C-BE32-E72D297353CC}">
              <c16:uniqueId val="{00000000-8174-4D41-A644-5A7A9C97B1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17.77</c:v>
                </c:pt>
                <c:pt idx="1">
                  <c:v>19.13</c:v>
                </c:pt>
                <c:pt idx="2">
                  <c:v>19.25</c:v>
                </c:pt>
                <c:pt idx="3">
                  <c:v>19.77</c:v>
                </c:pt>
                <c:pt idx="4">
                  <c:v>20.6</c:v>
                </c:pt>
              </c:numCache>
            </c:numRef>
          </c:val>
          <c:extLst>
            <c:ext xmlns:c16="http://schemas.microsoft.com/office/drawing/2014/chart" uri="{C3380CC4-5D6E-409C-BE32-E72D297353CC}">
              <c16:uniqueId val="{00000001-8174-4D41-A644-5A7A9C97B1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-5.73</c:v>
                </c:pt>
                <c:pt idx="1">
                  <c:v>3.17</c:v>
                </c:pt>
                <c:pt idx="2">
                  <c:v>-2.2799999999999998</c:v>
                </c:pt>
                <c:pt idx="3">
                  <c:v>2.76</c:v>
                </c:pt>
                <c:pt idx="4">
                  <c:v>0.67</c:v>
                </c:pt>
              </c:numCache>
            </c:numRef>
          </c:val>
          <c:smooth val="0"/>
          <c:extLst>
            <c:ext xmlns:c16="http://schemas.microsoft.com/office/drawing/2014/chart" uri="{C3380CC4-5D6E-409C-BE32-E72D297353CC}">
              <c16:uniqueId val="{00000002-8174-4D41-A644-5A7A9C97B1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16.059999999999999</c:v>
                </c:pt>
                <c:pt idx="2">
                  <c:v>#N/A</c:v>
                </c:pt>
                <c:pt idx="3">
                  <c:v>15.97</c:v>
                </c:pt>
                <c:pt idx="4">
                  <c:v>#N/A</c:v>
                </c:pt>
                <c:pt idx="5">
                  <c:v>0.14000000000000001</c:v>
                </c:pt>
                <c:pt idx="6">
                  <c:v>#N/A</c:v>
                </c:pt>
                <c:pt idx="7">
                  <c:v>0.3</c:v>
                </c:pt>
                <c:pt idx="8">
                  <c:v>0</c:v>
                </c:pt>
                <c:pt idx="9">
                  <c:v>0</c:v>
                </c:pt>
              </c:numCache>
            </c:numRef>
          </c:val>
          <c:extLst>
            <c:ext xmlns:c16="http://schemas.microsoft.com/office/drawing/2014/chart" uri="{C3380CC4-5D6E-409C-BE32-E72D297353CC}">
              <c16:uniqueId val="{00000000-CA39-4E95-B5F4-7B80A75763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39-4E95-B5F4-7B80A75763B2}"/>
            </c:ext>
          </c:extLst>
        </c:ser>
        <c:ser>
          <c:idx val="2"/>
          <c:order val="2"/>
          <c:tx>
            <c:strRef>
              <c:f>データシート!$A$29</c:f>
              <c:strCache>
                <c:ptCount val="1"/>
                <c:pt idx="0">
                  <c:v>善通寺市特別会計介護予防サービス</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2-CA39-4E95-B5F4-7B80A75763B2}"/>
            </c:ext>
          </c:extLst>
        </c:ser>
        <c:ser>
          <c:idx val="3"/>
          <c:order val="3"/>
          <c:tx>
            <c:strRef>
              <c:f>データシート!$A$30</c:f>
              <c:strCache>
                <c:ptCount val="1"/>
                <c:pt idx="0">
                  <c:v>善通寺市特別会計農業集落排水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CA39-4E95-B5F4-7B80A75763B2}"/>
            </c:ext>
          </c:extLst>
        </c:ser>
        <c:ser>
          <c:idx val="4"/>
          <c:order val="4"/>
          <c:tx>
            <c:strRef>
              <c:f>データシート!$A$31</c:f>
              <c:strCache>
                <c:ptCount val="1"/>
                <c:pt idx="0">
                  <c:v>善通寺市特別会計後期高齢者医療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0.03</c:v>
                </c:pt>
              </c:numCache>
            </c:numRef>
          </c:val>
          <c:extLst>
            <c:ext xmlns:c16="http://schemas.microsoft.com/office/drawing/2014/chart" uri="{C3380CC4-5D6E-409C-BE32-E72D297353CC}">
              <c16:uniqueId val="{00000004-CA39-4E95-B5F4-7B80A75763B2}"/>
            </c:ext>
          </c:extLst>
        </c:ser>
        <c:ser>
          <c:idx val="5"/>
          <c:order val="5"/>
          <c:tx>
            <c:strRef>
              <c:f>データシート!$A$32</c:f>
              <c:strCache>
                <c:ptCount val="1"/>
                <c:pt idx="0">
                  <c:v>善通寺市特別会計太陽光発電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0.02</c:v>
                </c:pt>
                <c:pt idx="4">
                  <c:v>#N/A</c:v>
                </c:pt>
                <c:pt idx="5">
                  <c:v>0</c:v>
                </c:pt>
                <c:pt idx="6">
                  <c:v>#N/A</c:v>
                </c:pt>
                <c:pt idx="7">
                  <c:v>0.01</c:v>
                </c:pt>
                <c:pt idx="8">
                  <c:v>#N/A</c:v>
                </c:pt>
                <c:pt idx="9">
                  <c:v>0.06</c:v>
                </c:pt>
              </c:numCache>
            </c:numRef>
          </c:val>
          <c:extLst>
            <c:ext xmlns:c16="http://schemas.microsoft.com/office/drawing/2014/chart" uri="{C3380CC4-5D6E-409C-BE32-E72D297353CC}">
              <c16:uniqueId val="{00000005-CA39-4E95-B5F4-7B80A75763B2}"/>
            </c:ext>
          </c:extLst>
        </c:ser>
        <c:ser>
          <c:idx val="6"/>
          <c:order val="6"/>
          <c:tx>
            <c:strRef>
              <c:f>データシート!$A$33</c:f>
              <c:strCache>
                <c:ptCount val="1"/>
                <c:pt idx="0">
                  <c:v>善通寺市特別会計国民健康保険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0.05</c:v>
                </c:pt>
                <c:pt idx="1">
                  <c:v>#N/A</c:v>
                </c:pt>
                <c:pt idx="2">
                  <c:v>#N/A</c:v>
                </c:pt>
                <c:pt idx="3">
                  <c:v>0.78</c:v>
                </c:pt>
                <c:pt idx="4">
                  <c:v>#N/A</c:v>
                </c:pt>
                <c:pt idx="5">
                  <c:v>0.51</c:v>
                </c:pt>
                <c:pt idx="6">
                  <c:v>#N/A</c:v>
                </c:pt>
                <c:pt idx="7">
                  <c:v>0.69</c:v>
                </c:pt>
                <c:pt idx="8">
                  <c:v>#N/A</c:v>
                </c:pt>
                <c:pt idx="9">
                  <c:v>1.2</c:v>
                </c:pt>
              </c:numCache>
            </c:numRef>
          </c:val>
          <c:extLst>
            <c:ext xmlns:c16="http://schemas.microsoft.com/office/drawing/2014/chart" uri="{C3380CC4-5D6E-409C-BE32-E72D297353CC}">
              <c16:uniqueId val="{00000006-CA39-4E95-B5F4-7B80A75763B2}"/>
            </c:ext>
          </c:extLst>
        </c:ser>
        <c:ser>
          <c:idx val="7"/>
          <c:order val="7"/>
          <c:tx>
            <c:strRef>
              <c:f>データシート!$A$34</c:f>
              <c:strCache>
                <c:ptCount val="1"/>
                <c:pt idx="0">
                  <c:v>善通寺市特別会計介護保険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1.32</c:v>
                </c:pt>
                <c:pt idx="2">
                  <c:v>#N/A</c:v>
                </c:pt>
                <c:pt idx="3">
                  <c:v>1.33</c:v>
                </c:pt>
                <c:pt idx="4">
                  <c:v>#N/A</c:v>
                </c:pt>
                <c:pt idx="5">
                  <c:v>0.76</c:v>
                </c:pt>
                <c:pt idx="6">
                  <c:v>#N/A</c:v>
                </c:pt>
                <c:pt idx="7">
                  <c:v>0.76</c:v>
                </c:pt>
                <c:pt idx="8">
                  <c:v>#N/A</c:v>
                </c:pt>
                <c:pt idx="9">
                  <c:v>1.28</c:v>
                </c:pt>
              </c:numCache>
            </c:numRef>
          </c:val>
          <c:extLst>
            <c:ext xmlns:c16="http://schemas.microsoft.com/office/drawing/2014/chart" uri="{C3380CC4-5D6E-409C-BE32-E72D297353CC}">
              <c16:uniqueId val="{00000007-CA39-4E95-B5F4-7B80A75763B2}"/>
            </c:ext>
          </c:extLst>
        </c:ser>
        <c:ser>
          <c:idx val="8"/>
          <c:order val="8"/>
          <c:tx>
            <c:strRef>
              <c:f>データシート!$A$35</c:f>
              <c:strCache>
                <c:ptCount val="1"/>
                <c:pt idx="0">
                  <c:v>善通寺市下水道事業会計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1.47</c:v>
                </c:pt>
              </c:numCache>
            </c:numRef>
          </c:val>
          <c:extLst>
            <c:ext xmlns:c16="http://schemas.microsoft.com/office/drawing/2014/chart" uri="{C3380CC4-5D6E-409C-BE32-E72D297353CC}">
              <c16:uniqueId val="{00000008-CA39-4E95-B5F4-7B80A75763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7.68</c:v>
                </c:pt>
                <c:pt idx="2">
                  <c:v>#N/A</c:v>
                </c:pt>
                <c:pt idx="3">
                  <c:v>9.56</c:v>
                </c:pt>
                <c:pt idx="4">
                  <c:v>#N/A</c:v>
                </c:pt>
                <c:pt idx="5">
                  <c:v>7.3</c:v>
                </c:pt>
                <c:pt idx="6">
                  <c:v>#N/A</c:v>
                </c:pt>
                <c:pt idx="7">
                  <c:v>9.92</c:v>
                </c:pt>
                <c:pt idx="8">
                  <c:v>#N/A</c:v>
                </c:pt>
                <c:pt idx="9">
                  <c:v>8.7100000000000009</c:v>
                </c:pt>
              </c:numCache>
            </c:numRef>
          </c:val>
          <c:extLst>
            <c:ext xmlns:c16="http://schemas.microsoft.com/office/drawing/2014/chart" uri="{C3380CC4-5D6E-409C-BE32-E72D297353CC}">
              <c16:uniqueId val="{00000009-CA39-4E95-B5F4-7B80A75763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1076</c:v>
                </c:pt>
                <c:pt idx="5">
                  <c:v>1141</c:v>
                </c:pt>
                <c:pt idx="8">
                  <c:v>1103</c:v>
                </c:pt>
                <c:pt idx="11">
                  <c:v>1091</c:v>
                </c:pt>
                <c:pt idx="14">
                  <c:v>1077</c:v>
                </c:pt>
              </c:numCache>
            </c:numRef>
          </c:val>
          <c:extLst>
            <c:ext xmlns:c16="http://schemas.microsoft.com/office/drawing/2014/chart" uri="{C3380CC4-5D6E-409C-BE32-E72D297353CC}">
              <c16:uniqueId val="{00000000-3F80-434B-AC01-116C324050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80-434B-AC01-116C324050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4</c:v>
                </c:pt>
                <c:pt idx="12">
                  <c:v>0</c:v>
                </c:pt>
              </c:numCache>
            </c:numRef>
          </c:val>
          <c:extLst>
            <c:ext xmlns:c16="http://schemas.microsoft.com/office/drawing/2014/chart" uri="{C3380CC4-5D6E-409C-BE32-E72D297353CC}">
              <c16:uniqueId val="{00000002-3F80-434B-AC01-116C324050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c:v>
                </c:pt>
                <c:pt idx="3">
                  <c:v>9</c:v>
                </c:pt>
                <c:pt idx="6">
                  <c:v>12</c:v>
                </c:pt>
                <c:pt idx="9">
                  <c:v>13</c:v>
                </c:pt>
                <c:pt idx="12">
                  <c:v>14</c:v>
                </c:pt>
              </c:numCache>
            </c:numRef>
          </c:val>
          <c:extLst>
            <c:ext xmlns:c16="http://schemas.microsoft.com/office/drawing/2014/chart" uri="{C3380CC4-5D6E-409C-BE32-E72D297353CC}">
              <c16:uniqueId val="{00000003-3F80-434B-AC01-116C324050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433</c:v>
                </c:pt>
                <c:pt idx="3">
                  <c:v>407</c:v>
                </c:pt>
                <c:pt idx="6">
                  <c:v>425</c:v>
                </c:pt>
                <c:pt idx="9">
                  <c:v>450</c:v>
                </c:pt>
                <c:pt idx="12">
                  <c:v>463</c:v>
                </c:pt>
              </c:numCache>
            </c:numRef>
          </c:val>
          <c:extLst>
            <c:ext xmlns:c16="http://schemas.microsoft.com/office/drawing/2014/chart" uri="{C3380CC4-5D6E-409C-BE32-E72D297353CC}">
              <c16:uniqueId val="{00000004-3F80-434B-AC01-116C324050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80-434B-AC01-116C324050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80-434B-AC01-116C324050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1024</c:v>
                </c:pt>
                <c:pt idx="3">
                  <c:v>1047</c:v>
                </c:pt>
                <c:pt idx="6">
                  <c:v>997</c:v>
                </c:pt>
                <c:pt idx="9">
                  <c:v>1008</c:v>
                </c:pt>
                <c:pt idx="12">
                  <c:v>1028</c:v>
                </c:pt>
              </c:numCache>
            </c:numRef>
          </c:val>
          <c:extLst>
            <c:ext xmlns:c16="http://schemas.microsoft.com/office/drawing/2014/chart" uri="{C3380CC4-5D6E-409C-BE32-E72D297353CC}">
              <c16:uniqueId val="{00000007-3F80-434B-AC01-116C324050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393</c:v>
                </c:pt>
                <c:pt idx="2">
                  <c:v>#N/A</c:v>
                </c:pt>
                <c:pt idx="3">
                  <c:v>#N/A</c:v>
                </c:pt>
                <c:pt idx="4">
                  <c:v>326</c:v>
                </c:pt>
                <c:pt idx="5">
                  <c:v>#N/A</c:v>
                </c:pt>
                <c:pt idx="6">
                  <c:v>#N/A</c:v>
                </c:pt>
                <c:pt idx="7">
                  <c:v>335</c:v>
                </c:pt>
                <c:pt idx="8">
                  <c:v>#N/A</c:v>
                </c:pt>
                <c:pt idx="9">
                  <c:v>#N/A</c:v>
                </c:pt>
                <c:pt idx="10">
                  <c:v>384</c:v>
                </c:pt>
                <c:pt idx="11">
                  <c:v>#N/A</c:v>
                </c:pt>
                <c:pt idx="12">
                  <c:v>#N/A</c:v>
                </c:pt>
                <c:pt idx="13">
                  <c:v>428</c:v>
                </c:pt>
                <c:pt idx="14">
                  <c:v>#N/A</c:v>
                </c:pt>
              </c:numCache>
            </c:numRef>
          </c:val>
          <c:smooth val="0"/>
          <c:extLst>
            <c:ext xmlns:c16="http://schemas.microsoft.com/office/drawing/2014/chart" uri="{C3380CC4-5D6E-409C-BE32-E72D297353CC}">
              <c16:uniqueId val="{00000008-3F80-434B-AC01-116C324050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11697</c:v>
                </c:pt>
                <c:pt idx="5">
                  <c:v>11481</c:v>
                </c:pt>
                <c:pt idx="8">
                  <c:v>11185</c:v>
                </c:pt>
                <c:pt idx="11">
                  <c:v>10780</c:v>
                </c:pt>
                <c:pt idx="14">
                  <c:v>10697</c:v>
                </c:pt>
              </c:numCache>
            </c:numRef>
          </c:val>
          <c:extLst>
            <c:ext xmlns:c16="http://schemas.microsoft.com/office/drawing/2014/chart" uri="{C3380CC4-5D6E-409C-BE32-E72D297353CC}">
              <c16:uniqueId val="{00000000-BBE0-42F3-B63A-0452160530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1337</c:v>
                </c:pt>
                <c:pt idx="5">
                  <c:v>1366</c:v>
                </c:pt>
                <c:pt idx="8">
                  <c:v>1300</c:v>
                </c:pt>
                <c:pt idx="11">
                  <c:v>1242</c:v>
                </c:pt>
                <c:pt idx="14">
                  <c:v>1178</c:v>
                </c:pt>
              </c:numCache>
            </c:numRef>
          </c:val>
          <c:extLst>
            <c:ext xmlns:c16="http://schemas.microsoft.com/office/drawing/2014/chart" uri="{C3380CC4-5D6E-409C-BE32-E72D297353CC}">
              <c16:uniqueId val="{00000001-BBE0-42F3-B63A-0452160530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6206</c:v>
                </c:pt>
                <c:pt idx="5">
                  <c:v>6171</c:v>
                </c:pt>
                <c:pt idx="8">
                  <c:v>6401</c:v>
                </c:pt>
                <c:pt idx="11">
                  <c:v>6216</c:v>
                </c:pt>
                <c:pt idx="14">
                  <c:v>6200</c:v>
                </c:pt>
              </c:numCache>
            </c:numRef>
          </c:val>
          <c:extLst>
            <c:ext xmlns:c16="http://schemas.microsoft.com/office/drawing/2014/chart" uri="{C3380CC4-5D6E-409C-BE32-E72D297353CC}">
              <c16:uniqueId val="{00000002-BBE0-42F3-B63A-0452160530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E0-42F3-B63A-0452160530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E0-42F3-B63A-0452160530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121</c:v>
                </c:pt>
                <c:pt idx="6">
                  <c:v>115</c:v>
                </c:pt>
                <c:pt idx="9">
                  <c:v>109</c:v>
                </c:pt>
                <c:pt idx="12">
                  <c:v>103</c:v>
                </c:pt>
              </c:numCache>
            </c:numRef>
          </c:val>
          <c:extLst>
            <c:ext xmlns:c16="http://schemas.microsoft.com/office/drawing/2014/chart" uri="{C3380CC4-5D6E-409C-BE32-E72D297353CC}">
              <c16:uniqueId val="{00000005-BBE0-42F3-B63A-0452160530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2080</c:v>
                </c:pt>
                <c:pt idx="3">
                  <c:v>2179</c:v>
                </c:pt>
                <c:pt idx="6">
                  <c:v>1967</c:v>
                </c:pt>
                <c:pt idx="9">
                  <c:v>1882</c:v>
                </c:pt>
                <c:pt idx="12">
                  <c:v>1939</c:v>
                </c:pt>
              </c:numCache>
            </c:numRef>
          </c:val>
          <c:extLst>
            <c:ext xmlns:c16="http://schemas.microsoft.com/office/drawing/2014/chart" uri="{C3380CC4-5D6E-409C-BE32-E72D297353CC}">
              <c16:uniqueId val="{00000006-BBE0-42F3-B63A-0452160530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109</c:v>
                </c:pt>
                <c:pt idx="3">
                  <c:v>106</c:v>
                </c:pt>
                <c:pt idx="6">
                  <c:v>92</c:v>
                </c:pt>
                <c:pt idx="9">
                  <c:v>92</c:v>
                </c:pt>
                <c:pt idx="12">
                  <c:v>95</c:v>
                </c:pt>
              </c:numCache>
            </c:numRef>
          </c:val>
          <c:extLst>
            <c:ext xmlns:c16="http://schemas.microsoft.com/office/drawing/2014/chart" uri="{C3380CC4-5D6E-409C-BE32-E72D297353CC}">
              <c16:uniqueId val="{00000007-BBE0-42F3-B63A-0452160530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5112</c:v>
                </c:pt>
                <c:pt idx="3">
                  <c:v>4882</c:v>
                </c:pt>
                <c:pt idx="6">
                  <c:v>4593</c:v>
                </c:pt>
                <c:pt idx="9">
                  <c:v>4382</c:v>
                </c:pt>
                <c:pt idx="12">
                  <c:v>4185</c:v>
                </c:pt>
              </c:numCache>
            </c:numRef>
          </c:val>
          <c:extLst>
            <c:ext xmlns:c16="http://schemas.microsoft.com/office/drawing/2014/chart" uri="{C3380CC4-5D6E-409C-BE32-E72D297353CC}">
              <c16:uniqueId val="{00000008-BBE0-42F3-B63A-0452160530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254</c:v>
                </c:pt>
                <c:pt idx="3">
                  <c:v>16</c:v>
                </c:pt>
                <c:pt idx="6">
                  <c:v>35</c:v>
                </c:pt>
                <c:pt idx="9">
                  <c:v>353</c:v>
                </c:pt>
                <c:pt idx="12">
                  <c:v>330</c:v>
                </c:pt>
              </c:numCache>
            </c:numRef>
          </c:val>
          <c:extLst>
            <c:ext xmlns:c16="http://schemas.microsoft.com/office/drawing/2014/chart" uri="{C3380CC4-5D6E-409C-BE32-E72D297353CC}">
              <c16:uniqueId val="{00000009-BBE0-42F3-B63A-0452160530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9577</c:v>
                </c:pt>
                <c:pt idx="3">
                  <c:v>9532</c:v>
                </c:pt>
                <c:pt idx="6">
                  <c:v>9505</c:v>
                </c:pt>
                <c:pt idx="9">
                  <c:v>10694</c:v>
                </c:pt>
                <c:pt idx="12">
                  <c:v>11368</c:v>
                </c:pt>
              </c:numCache>
            </c:numRef>
          </c:val>
          <c:extLst>
            <c:ext xmlns:c16="http://schemas.microsoft.com/office/drawing/2014/chart" uri="{C3380CC4-5D6E-409C-BE32-E72D297353CC}">
              <c16:uniqueId val="{0000000A-BBE0-42F3-B63A-0452160530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E0-42F3-B63A-0452160530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1507</c:v>
                </c:pt>
                <c:pt idx="1">
                  <c:v>1526</c:v>
                </c:pt>
                <c:pt idx="2">
                  <c:v>1649</c:v>
                </c:pt>
              </c:numCache>
            </c:numRef>
          </c:val>
          <c:extLst>
            <c:ext xmlns:c16="http://schemas.microsoft.com/office/drawing/2014/chart" uri="{C3380CC4-5D6E-409C-BE32-E72D297353CC}">
              <c16:uniqueId val="{00000000-C25A-474B-B753-B336256E09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157</c:v>
                </c:pt>
                <c:pt idx="1">
                  <c:v>151</c:v>
                </c:pt>
                <c:pt idx="2">
                  <c:v>144</c:v>
                </c:pt>
              </c:numCache>
            </c:numRef>
          </c:val>
          <c:extLst>
            <c:ext xmlns:c16="http://schemas.microsoft.com/office/drawing/2014/chart" uri="{C3380CC4-5D6E-409C-BE32-E72D297353CC}">
              <c16:uniqueId val="{00000001-C25A-474B-B753-B336256E09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4183</c:v>
                </c:pt>
                <c:pt idx="1">
                  <c:v>3973</c:v>
                </c:pt>
                <c:pt idx="2">
                  <c:v>3821</c:v>
                </c:pt>
              </c:numCache>
            </c:numRef>
          </c:val>
          <c:extLst>
            <c:ext xmlns:c16="http://schemas.microsoft.com/office/drawing/2014/chart" uri="{C3380CC4-5D6E-409C-BE32-E72D297353CC}">
              <c16:uniqueId val="{00000002-C25A-474B-B753-B336256E09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近年市債の発行を抑制してきたことに伴い、災害復旧費等に係る基準財政需要額が減少したことなどにより、算入公債費等の額が減となった。元利償還金の増加もあり、実質公債費比率の分子が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年連続の増となっている。</a:t>
          </a:r>
        </a:p>
        <a:p>
          <a:r>
            <a:rPr kumimoji="1" lang="ja-JP" altLang="en-US" sz="1400">
              <a:latin typeface="ＭＳ ゴシック" pitchFamily="49" charset="-128"/>
              <a:ea typeface="ＭＳ ゴシック" pitchFamily="49" charset="-128"/>
            </a:rPr>
            <a:t>　今後も新庁舎整備等の大型事業を控えているが、交付税措置の有利な起債の活用に努めるとともに、可能な限りプライマリーバランスを黒字に保ち、財政の健全化を図る。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該当する基金残高はなし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令和元年度の学校給食センターの整備や令和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年度の庁舎整備工事の着手に伴い、地方債の借入額が増加した結果、一般会計等に係る地方債の現在高が増加し、将来負担比率の分子が増加している。また、令和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年度は庁舎整備基金の取崩しも本格化し、充当可能基金も減少している。</a:t>
          </a:r>
        </a:p>
        <a:p>
          <a:r>
            <a:rPr kumimoji="1" lang="ja-JP" altLang="en-US" sz="1400">
              <a:latin typeface="ＭＳ ゴシック" pitchFamily="49" charset="-128"/>
              <a:ea typeface="ＭＳ ゴシック" pitchFamily="49" charset="-128"/>
            </a:rPr>
            <a:t>　庁舎整備が完了する令和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には充当可能財源等が将来負担額を下回り、将来負担比率の分子が正の値になると見込まれるが、引き続き可能な限り市債発行を抑制するとともに、計画的に基金への積立てを行い、将来世代へ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香川県善通寺市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百万円、ふるさと納税による寄付金をずっと元気なふるさと善通寺応援基金に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百万円、それぞれ積み立てた一方、建設が開始された新庁舎整備に要する経費の財源として庁舎整備金を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百万円、老朽化した公共施設への対応に要する経費の財源として公共施設整備基金を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百万円、財源不足見込額により財政調整基金を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年度完成を予定している新庁舎整備に要する経費に庁舎整備基金を全額充当する予定のため、基金総額は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新庁舎整備後は、庁舎建設に伴う起債の償還や老朽化している公共施設への対応のため、公共施設整備基金や財政調整基金に計画的に積立てを行う予定である。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①新庁舎整備のための庁舎整備基金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②地域づくりの財源としてのふるさと基金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③公共施設の整備に資するための公共施設整備基金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・庁舎整備基金：新庁舎等建設整備に係る費用の取崩しにより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・公共施設整備基金：新庁舎と一体的に整備する図書館の整備に係る費用のほか、老朽化した公共施設の改修費用の取崩しにより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・ずっと元気なふるさと善通寺応援基金：ふるさと納税制度による寄付金収入を、翌年度以降の事業に活用するため、積立てを行ったことなどにより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庁舎整備基金については、新庁舎整備後、基金残高は０となる見込み（基金残高に応じて市債借入れを行う予定）。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その他の特定目的基金については、老朽化した公共施設対策のため、公共施設整備基金に優先的に積立てを行うほか、多額の経費が見込まれる特定の財政需要に備えるため、必要額を確保していく。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前年度決算剰余金及び利子収入を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百万円積み立てた一方、財源不足見込額により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当初予算編成においては、一般財源額が大幅に不足することから、財政調整基金などを取り崩すことで収支の均衡を図っているため、一定程度の残高が必要である。残高水準の目安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学校給食センターや新庁舎の整備など大型事業が続いていることから、令和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年度末の地方債現在高は前年度に引き続き増加し約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億円。庁舎建設の完了が予定されている令和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年度が地方債現在高のピークと見込んでおり、元金償還が本格化するまでは現状と同程度の基金残高を保持していく予定である。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31,495
31,212
39.93
19,158,633
18,334,479
697,521
8,003,925
11,368,219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財政力指数は前年度と同率の</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となっている。被生活保護者世帯への就労支援を強化し、生活保護費が減少傾向にあるものの、人口減による市税の減収傾向は避けられず、財政力の大幅な改善には至っていない。</a:t>
          </a:r>
        </a:p>
        <a:p>
          <a:r>
            <a:rPr kumimoji="1" lang="ja-JP" altLang="en-US" sz="1300">
              <a:latin typeface="ＭＳ Ｐゴシック" panose="020B0600070205080204" pitchFamily="50" charset="-128"/>
              <a:ea typeface="ＭＳ Ｐゴシック" panose="020B0600070205080204" pitchFamily="50" charset="-128"/>
            </a:rPr>
            <a:t>　全国平均程度であるものの、依然として地方交付税への依存度は高いため、今後とも歳出削減に努めるとともに、市税収納率の向上や債権管理の更なる徹底などにより、財政基盤の強化を図る。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75293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3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消費税率引上げの影響が平年度化したことによる地方消費税交付金の増や普通交付税の増により、歳入の経常一般財源が増加した一方で、生活保護法の規定による扶助費に対する国庫支出金の額が減少したことなどにより、歳出の経常一般財源も歳入と同程度増加し、結果として経常収支比率の改善には至らなか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今後は学校給食センターや新庁舎の整備に伴い、多額の市債を借り入れる予定であることから、義務的経費である公債費の増加が見込まれ、財政の硬直化は避けられない。</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の導入推進等により事務を効率化し、徹底して経費の抑制に努める必要がある。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68580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84667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9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62</xdr:row>
      <xdr:rowOff>84667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47326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14817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3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135467</xdr:rowOff>
    </xdr:from>
    <xdr:to>
      <xdr:col>11</xdr:col>
      <xdr:colOff>82550</xdr:colOff>
      <xdr:row>61</xdr:row>
      <xdr:rowOff>65617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75794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スクール構想に伴いタブレット端末等を調達したことにより物件費が増加し、人口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人当たり人件費・物件費等決算額が前年度から増となっている。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新庁舎等の整備により物件費は今後さらに増加が見込まれるが、他の公共施設の運営委託・民営化も含め検討し、歳出の削減に努める。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116089</xdr:rowOff>
    </xdr:from>
    <xdr:to>
      <xdr:col>23</xdr:col>
      <xdr:colOff>133350</xdr:colOff>
      <xdr:row>81</xdr:row>
      <xdr:rowOff>170591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03539"/>
          <a:ext cx="8382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89080</xdr:rowOff>
    </xdr:from>
    <xdr:to>
      <xdr:col>19</xdr:col>
      <xdr:colOff>133350</xdr:colOff>
      <xdr:row>81</xdr:row>
      <xdr:rowOff>116089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76530"/>
          <a:ext cx="889000" cy="2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59331</xdr:rowOff>
    </xdr:from>
    <xdr:to>
      <xdr:col>15</xdr:col>
      <xdr:colOff>82550</xdr:colOff>
      <xdr:row>81</xdr:row>
      <xdr:rowOff>89080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46781"/>
          <a:ext cx="8890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33320</xdr:rowOff>
    </xdr:from>
    <xdr:to>
      <xdr:col>11</xdr:col>
      <xdr:colOff>31750</xdr:colOff>
      <xdr:row>81</xdr:row>
      <xdr:rowOff>59331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20770"/>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119791</xdr:rowOff>
    </xdr:from>
    <xdr:to>
      <xdr:col>23</xdr:col>
      <xdr:colOff>184150</xdr:colOff>
      <xdr:row>82</xdr:row>
      <xdr:rowOff>49941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136318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5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65289</xdr:rowOff>
    </xdr:from>
    <xdr:to>
      <xdr:col>19</xdr:col>
      <xdr:colOff>184150</xdr:colOff>
      <xdr:row>81</xdr:row>
      <xdr:rowOff>166889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5616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21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38280</xdr:rowOff>
    </xdr:from>
    <xdr:to>
      <xdr:col>15</xdr:col>
      <xdr:colOff>133350</xdr:colOff>
      <xdr:row>81</xdr:row>
      <xdr:rowOff>139880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150057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9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8531</xdr:rowOff>
    </xdr:from>
    <xdr:to>
      <xdr:col>11</xdr:col>
      <xdr:colOff>82550</xdr:colOff>
      <xdr:row>81</xdr:row>
      <xdr:rowOff>110131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120308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153970</xdr:rowOff>
    </xdr:from>
    <xdr:to>
      <xdr:col>7</xdr:col>
      <xdr:colOff>31750</xdr:colOff>
      <xdr:row>81</xdr:row>
      <xdr:rowOff>84120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94297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3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給与水準について昨年度に比べ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ポイント上昇しており、全国市平均とほぼ同水準である。個々の職員の職務遂行能力や勤務実績を的確に把握し、それらを反映した昇給制度の構築に向け取り組んでいく。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151493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188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117021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4498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151493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498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151493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981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72770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152598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55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15620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本市では、平成７年度からの４次にわたる行政改革大綱に基づき、業務の外部委託や施設の民営化等に取り組んだ。結果として、平成７年度から平成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人、約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％の職員を削減した。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年度以降、増加・多様化する行政ニーズに応えるため職員数は増加に転じたが、平成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年度以降は横ばいの状態が続く。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今後も引き続き、最小限の人員で最大の効果を発揮できるよう適正な定員管理を行っていく。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36661</xdr:rowOff>
    </xdr:from>
    <xdr:to>
      <xdr:col>81</xdr:col>
      <xdr:colOff>44450</xdr:colOff>
      <xdr:row>60</xdr:row>
      <xdr:rowOff>38269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23661"/>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23047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1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30226</xdr:rowOff>
    </xdr:from>
    <xdr:to>
      <xdr:col>77</xdr:col>
      <xdr:colOff>44450</xdr:colOff>
      <xdr:row>60</xdr:row>
      <xdr:rowOff>36661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17226"/>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30226</xdr:rowOff>
    </xdr:from>
    <xdr:to>
      <xdr:col>72</xdr:col>
      <xdr:colOff>203200</xdr:colOff>
      <xdr:row>60</xdr:row>
      <xdr:rowOff>30226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17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14944</xdr:rowOff>
    </xdr:from>
    <xdr:to>
      <xdr:col>68</xdr:col>
      <xdr:colOff>152400</xdr:colOff>
      <xdr:row>60</xdr:row>
      <xdr:rowOff>30226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0194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158919</xdr:rowOff>
    </xdr:from>
    <xdr:to>
      <xdr:col>81</xdr:col>
      <xdr:colOff>95250</xdr:colOff>
      <xdr:row>60</xdr:row>
      <xdr:rowOff>89069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80196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9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157311</xdr:rowOff>
    </xdr:from>
    <xdr:to>
      <xdr:col>77</xdr:col>
      <xdr:colOff>95250</xdr:colOff>
      <xdr:row>60</xdr:row>
      <xdr:rowOff>87461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97638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4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150876</xdr:rowOff>
    </xdr:from>
    <xdr:to>
      <xdr:col>73</xdr:col>
      <xdr:colOff>44450</xdr:colOff>
      <xdr:row>60</xdr:row>
      <xdr:rowOff>81026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91203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150876</xdr:rowOff>
    </xdr:from>
    <xdr:to>
      <xdr:col>68</xdr:col>
      <xdr:colOff>203200</xdr:colOff>
      <xdr:row>60</xdr:row>
      <xdr:rowOff>81026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91203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135594</xdr:rowOff>
    </xdr:from>
    <xdr:to>
      <xdr:col>64</xdr:col>
      <xdr:colOff>152400</xdr:colOff>
      <xdr:row>60</xdr:row>
      <xdr:rowOff>65744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75921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学校給食センター整備に伴い、多額の借入れを行ったものの、これまで市債の発行抑制に努めてきた結果、依然として類似団体平均及び全国平均とも下回っている。</a:t>
          </a:r>
        </a:p>
        <a:p>
          <a:r>
            <a:rPr kumimoji="1" lang="ja-JP" altLang="en-US" sz="1300">
              <a:latin typeface="ＭＳ Ｐゴシック" panose="020B0600070205080204" pitchFamily="50" charset="-128"/>
              <a:ea typeface="ＭＳ Ｐゴシック" panose="020B0600070205080204" pitchFamily="50" charset="-128"/>
            </a:rPr>
            <a:t>　市庁舎整備が本格化するため、市債残高はますます増加傾向にあるが、交付税措置の有利な起債の活用に努め、実質公債費比率の増加を抑制していく。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36513</xdr:rowOff>
    </xdr:from>
    <xdr:to>
      <xdr:col>81</xdr:col>
      <xdr:colOff>44450</xdr:colOff>
      <xdr:row>40</xdr:row>
      <xdr:rowOff>76729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894513"/>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36513</xdr:rowOff>
    </xdr:from>
    <xdr:to>
      <xdr:col>77</xdr:col>
      <xdr:colOff>44450</xdr:colOff>
      <xdr:row>40</xdr:row>
      <xdr:rowOff>36513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89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26458</xdr:rowOff>
    </xdr:from>
    <xdr:to>
      <xdr:col>72</xdr:col>
      <xdr:colOff>203200</xdr:colOff>
      <xdr:row>40</xdr:row>
      <xdr:rowOff>36513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8844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40</xdr:row>
      <xdr:rowOff>76729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88445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25929</xdr:rowOff>
    </xdr:from>
    <xdr:to>
      <xdr:col>81</xdr:col>
      <xdr:colOff>95250</xdr:colOff>
      <xdr:row>40</xdr:row>
      <xdr:rowOff>127529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42456</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2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157163</xdr:rowOff>
    </xdr:from>
    <xdr:to>
      <xdr:col>77</xdr:col>
      <xdr:colOff>95250</xdr:colOff>
      <xdr:row>40</xdr:row>
      <xdr:rowOff>87313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97490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157163</xdr:rowOff>
    </xdr:from>
    <xdr:to>
      <xdr:col>73</xdr:col>
      <xdr:colOff>44450</xdr:colOff>
      <xdr:row>40</xdr:row>
      <xdr:rowOff>87313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97490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25929</xdr:rowOff>
    </xdr:from>
    <xdr:to>
      <xdr:col>64</xdr:col>
      <xdr:colOff>152400</xdr:colOff>
      <xdr:row>40</xdr:row>
      <xdr:rowOff>127529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137706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％を下回っている。この要因は、新規の普通建設事業債の発行抑制や、市庁舎及び公共施設の更新整備のための基金への積立てによるものである。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から４年度にかけての新庁舎整備に伴い、基金残高は大きく減少することから、将来負担比率は増加する見込みである。老朽化する公共施設の整備のため、計画的に基金に積立てを行うほか、交付税措置のある地方債を活用するなど、健全な財政運営に努め、将来世代への負担軽減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155874</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727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84737</xdr:rowOff>
    </xdr:from>
    <xdr:to>
      <xdr:col>73</xdr:col>
      <xdr:colOff>44450</xdr:colOff>
      <xdr:row>17</xdr:row>
      <xdr:rowOff>14887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82056</xdr:rowOff>
    </xdr:from>
    <xdr:to>
      <xdr:col>68</xdr:col>
      <xdr:colOff>203200</xdr:colOff>
      <xdr:row>17</xdr:row>
      <xdr:rowOff>12206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31,495
31,212
39.93
19,158,633
18,334,479
697,521
8,003,925
11,368,219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小中学校等における生活支援員のさらなる充実を図った結果、経常収支比率に算入される人件費が前年度比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り、高い水準が続いている。令和３年度開館の新図書館をはじめとする公共施設について、民間でも実施可能な部分については指定管理者制度の導入を積極的に検討し、コスト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19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38</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754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スクール体制整備によりタブレット端末を購入し、これまで独自に借り上げていた同端末の使用料が減少したことなどにより、経常的物件費が減少し、前年度から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今後は図書館など順次民間委託化を進める予定であり、増加が見込まれる。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40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27940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5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生活保護率の低下により、経常的扶助費総額は減少したものの、特定財源である国庫支出金の減額幅のほうが大きく、一般財源が増加したことから、経常収支比率は前年度から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今後も被保護者への就労支援を継続するなど、各種制度の適正な執行に努める。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155575</xdr:rowOff>
    </xdr:from>
    <xdr:to>
      <xdr:col>24</xdr:col>
      <xdr:colOff>25400</xdr:colOff>
      <xdr:row>57</xdr:row>
      <xdr:rowOff>79375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567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155575</xdr:rowOff>
    </xdr:from>
    <xdr:to>
      <xdr:col>19</xdr:col>
      <xdr:colOff>187325</xdr:colOff>
      <xdr:row>57</xdr:row>
      <xdr:rowOff>22225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56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22225</xdr:rowOff>
    </xdr:from>
    <xdr:to>
      <xdr:col>15</xdr:col>
      <xdr:colOff>98425</xdr:colOff>
      <xdr:row>57</xdr:row>
      <xdr:rowOff>136525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948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79375</xdr:rowOff>
    </xdr:from>
    <xdr:to>
      <xdr:col>11</xdr:col>
      <xdr:colOff>9525</xdr:colOff>
      <xdr:row>57</xdr:row>
      <xdr:rowOff>136525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520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28575</xdr:rowOff>
    </xdr:from>
    <xdr:to>
      <xdr:col>24</xdr:col>
      <xdr:colOff>76200</xdr:colOff>
      <xdr:row>57</xdr:row>
      <xdr:rowOff>130175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104775</xdr:rowOff>
    </xdr:from>
    <xdr:to>
      <xdr:col>20</xdr:col>
      <xdr:colOff>38100</xdr:colOff>
      <xdr:row>57</xdr:row>
      <xdr:rowOff>34925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142875</xdr:rowOff>
    </xdr:from>
    <xdr:to>
      <xdr:col>15</xdr:col>
      <xdr:colOff>149225</xdr:colOff>
      <xdr:row>57</xdr:row>
      <xdr:rowOff>73025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57802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85725</xdr:rowOff>
    </xdr:from>
    <xdr:to>
      <xdr:col>11</xdr:col>
      <xdr:colOff>60325</xdr:colOff>
      <xdr:row>58</xdr:row>
      <xdr:rowOff>15875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652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28575</xdr:rowOff>
    </xdr:from>
    <xdr:to>
      <xdr:col>6</xdr:col>
      <xdr:colOff>171450</xdr:colOff>
      <xdr:row>57</xdr:row>
      <xdr:rowOff>130175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114952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下水道事業の法適用化に伴い、当該事業への繰出金が皆減となったことから、前年度から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ポイントの大幅減となり、類似団体平均を下回った。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維持補修費については公共施設の老朽化対応により増加傾向にあるため、個別施設計画等に基づき長寿命化や複合化を図るなど、施設の適正管理に努める。　</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59</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36100"/>
          <a:ext cx="838200" cy="7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59</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28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58</xdr:row>
      <xdr:rowOff>101600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282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年度から法適用に移行したことにより、一般会計からの補助金が皆増となったことから、前年度から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ポイントの大幅増となった。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当該事業において大規模な普通建設事業は当面予定されておらず、企業債残高も減少していく見込みであることから、経常的補助費等は減少していく見込みである。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36</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4316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60706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56134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近年の市債発行抑制策により、類似団体と比較しても低率となっている。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令和元年度の学校給食センター整備や令和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実施する新庁舎等整備に多額の市債を発行することから、今後は元利償還金の増加が見込まれる。大型事業の完了後も、老朽化した公共施設整備への対応が引き続き必要なことから、基金を計画的に積み立てるなど、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35560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722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35560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707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707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43180</xdr:rowOff>
    </xdr:from>
    <xdr:to>
      <xdr:col>11</xdr:col>
      <xdr:colOff>9525</xdr:colOff>
      <xdr:row>74</xdr:row>
      <xdr:rowOff>58420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730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人件費や維持補修費が増加していることにより依然として高い水準にあり、類似団体平均を上回っている。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公共施設の民間委託化を推進するほか、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を活用した事務の効率化を図り、徹底して経費を削減するとともに、公共施設の適正管理による施設の維持管理費の削減に努める。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54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19558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545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79</xdr:row>
      <xdr:rowOff>19558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040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30987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65121</xdr:rowOff>
    </xdr:from>
    <xdr:to>
      <xdr:col>29</xdr:col>
      <xdr:colOff>127000</xdr:colOff>
      <xdr:row>17</xdr:row>
      <xdr:rowOff>83391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27396"/>
          <a:ext cx="647700" cy="1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82060</xdr:rowOff>
    </xdr:from>
    <xdr:to>
      <xdr:col>26</xdr:col>
      <xdr:colOff>50800</xdr:colOff>
      <xdr:row>17</xdr:row>
      <xdr:rowOff>83391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044335"/>
          <a:ext cx="698500" cy="1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82060</xdr:rowOff>
    </xdr:from>
    <xdr:to>
      <xdr:col>22</xdr:col>
      <xdr:colOff>114300</xdr:colOff>
      <xdr:row>17</xdr:row>
      <xdr:rowOff>102410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44335"/>
          <a:ext cx="698500" cy="2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102410</xdr:rowOff>
    </xdr:from>
    <xdr:to>
      <xdr:col>18</xdr:col>
      <xdr:colOff>177800</xdr:colOff>
      <xdr:row>17</xdr:row>
      <xdr:rowOff>119898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64685"/>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14321</xdr:rowOff>
    </xdr:from>
    <xdr:to>
      <xdr:col>29</xdr:col>
      <xdr:colOff>177800</xdr:colOff>
      <xdr:row>17</xdr:row>
      <xdr:rowOff>115921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7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116930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0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32591</xdr:rowOff>
    </xdr:from>
    <xdr:to>
      <xdr:col>26</xdr:col>
      <xdr:colOff>101600</xdr:colOff>
      <xdr:row>17</xdr:row>
      <xdr:rowOff>134191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9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118968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31260</xdr:rowOff>
    </xdr:from>
    <xdr:to>
      <xdr:col>22</xdr:col>
      <xdr:colOff>165100</xdr:colOff>
      <xdr:row>17</xdr:row>
      <xdr:rowOff>132860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117637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51610</xdr:rowOff>
    </xdr:from>
    <xdr:to>
      <xdr:col>19</xdr:col>
      <xdr:colOff>38100</xdr:colOff>
      <xdr:row>17</xdr:row>
      <xdr:rowOff>153210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1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137987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0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69098</xdr:rowOff>
    </xdr:from>
    <xdr:to>
      <xdr:col>15</xdr:col>
      <xdr:colOff>101600</xdr:colOff>
      <xdr:row>17</xdr:row>
      <xdr:rowOff>170698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3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155475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44955</xdr:rowOff>
    </xdr:from>
    <xdr:to>
      <xdr:col>29</xdr:col>
      <xdr:colOff>127000</xdr:colOff>
      <xdr:row>37</xdr:row>
      <xdr:rowOff>81074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169655"/>
          <a:ext cx="6477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81074</xdr:rowOff>
    </xdr:from>
    <xdr:to>
      <xdr:col>26</xdr:col>
      <xdr:colOff>50800</xdr:colOff>
      <xdr:row>37</xdr:row>
      <xdr:rowOff>119182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205774"/>
          <a:ext cx="698500" cy="3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119182</xdr:rowOff>
    </xdr:from>
    <xdr:to>
      <xdr:col>22</xdr:col>
      <xdr:colOff>114300</xdr:colOff>
      <xdr:row>37</xdr:row>
      <xdr:rowOff>126085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243882"/>
          <a:ext cx="698500" cy="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78446</xdr:rowOff>
    </xdr:from>
    <xdr:to>
      <xdr:col>18</xdr:col>
      <xdr:colOff>177800</xdr:colOff>
      <xdr:row>37</xdr:row>
      <xdr:rowOff>126085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203146"/>
          <a:ext cx="698500" cy="4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165605</xdr:rowOff>
    </xdr:from>
    <xdr:to>
      <xdr:col>29</xdr:col>
      <xdr:colOff>177800</xdr:colOff>
      <xdr:row>37</xdr:row>
      <xdr:rowOff>95755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118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137682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0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30274</xdr:rowOff>
    </xdr:from>
    <xdr:to>
      <xdr:col>26</xdr:col>
      <xdr:colOff>101600</xdr:colOff>
      <xdr:row>37</xdr:row>
      <xdr:rowOff>131874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15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116651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241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68382</xdr:rowOff>
    </xdr:from>
    <xdr:to>
      <xdr:col>22</xdr:col>
      <xdr:colOff>165100</xdr:colOff>
      <xdr:row>37</xdr:row>
      <xdr:rowOff>169982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93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154759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7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75285</xdr:rowOff>
    </xdr:from>
    <xdr:to>
      <xdr:col>19</xdr:col>
      <xdr:colOff>38100</xdr:colOff>
      <xdr:row>37</xdr:row>
      <xdr:rowOff>176885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9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161662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8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27646</xdr:rowOff>
    </xdr:from>
    <xdr:to>
      <xdr:col>15</xdr:col>
      <xdr:colOff>101600</xdr:colOff>
      <xdr:row>37</xdr:row>
      <xdr:rowOff>129246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52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114023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3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31,495
31,212
39.93
19,158,633
18,334,479
697,521
8,003,925
11,368,219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23626</xdr:rowOff>
    </xdr:from>
    <xdr:to>
      <xdr:col>24</xdr:col>
      <xdr:colOff>63500</xdr:colOff>
      <xdr:row>36</xdr:row>
      <xdr:rowOff>45631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95826"/>
          <a:ext cx="8382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38293</xdr:rowOff>
    </xdr:from>
    <xdr:to>
      <xdr:col>19</xdr:col>
      <xdr:colOff>177800</xdr:colOff>
      <xdr:row>36</xdr:row>
      <xdr:rowOff>45631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10493"/>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38293</xdr:rowOff>
    </xdr:from>
    <xdr:to>
      <xdr:col>15</xdr:col>
      <xdr:colOff>50800</xdr:colOff>
      <xdr:row>36</xdr:row>
      <xdr:rowOff>56046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10493"/>
          <a:ext cx="8890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56046</xdr:rowOff>
    </xdr:from>
    <xdr:to>
      <xdr:col>10</xdr:col>
      <xdr:colOff>114300</xdr:colOff>
      <xdr:row>36</xdr:row>
      <xdr:rowOff>93477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28246"/>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144276</xdr:rowOff>
    </xdr:from>
    <xdr:to>
      <xdr:col>24</xdr:col>
      <xdr:colOff>114300</xdr:colOff>
      <xdr:row>36</xdr:row>
      <xdr:rowOff>74426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167153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9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166281</xdr:rowOff>
    </xdr:from>
    <xdr:to>
      <xdr:col>20</xdr:col>
      <xdr:colOff>38100</xdr:colOff>
      <xdr:row>36</xdr:row>
      <xdr:rowOff>96431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112958</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158943</xdr:rowOff>
    </xdr:from>
    <xdr:to>
      <xdr:col>15</xdr:col>
      <xdr:colOff>101600</xdr:colOff>
      <xdr:row>36</xdr:row>
      <xdr:rowOff>89093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105620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3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5246</xdr:rowOff>
    </xdr:from>
    <xdr:to>
      <xdr:col>10</xdr:col>
      <xdr:colOff>165100</xdr:colOff>
      <xdr:row>36</xdr:row>
      <xdr:rowOff>106846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123373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42677</xdr:rowOff>
    </xdr:from>
    <xdr:to>
      <xdr:col>6</xdr:col>
      <xdr:colOff>38100</xdr:colOff>
      <xdr:row>36</xdr:row>
      <xdr:rowOff>144277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160804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15460</xdr:rowOff>
    </xdr:from>
    <xdr:to>
      <xdr:col>24</xdr:col>
      <xdr:colOff>63500</xdr:colOff>
      <xdr:row>58</xdr:row>
      <xdr:rowOff>91154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59560"/>
          <a:ext cx="838200" cy="7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91154</xdr:rowOff>
    </xdr:from>
    <xdr:to>
      <xdr:col>19</xdr:col>
      <xdr:colOff>177800</xdr:colOff>
      <xdr:row>58</xdr:row>
      <xdr:rowOff>161088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10035254"/>
          <a:ext cx="889000" cy="6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161088</xdr:rowOff>
    </xdr:from>
    <xdr:to>
      <xdr:col>15</xdr:col>
      <xdr:colOff>50800</xdr:colOff>
      <xdr:row>59</xdr:row>
      <xdr:rowOff>2458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10105188"/>
          <a:ext cx="8890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2458</xdr:rowOff>
    </xdr:from>
    <xdr:to>
      <xdr:col>10</xdr:col>
      <xdr:colOff>114300</xdr:colOff>
      <xdr:row>59</xdr:row>
      <xdr:rowOff>8923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10118008"/>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136110</xdr:rowOff>
    </xdr:from>
    <xdr:to>
      <xdr:col>24</xdr:col>
      <xdr:colOff>114300</xdr:colOff>
      <xdr:row>58</xdr:row>
      <xdr:rowOff>66260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9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51037</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40354</xdr:rowOff>
    </xdr:from>
    <xdr:to>
      <xdr:col>20</xdr:col>
      <xdr:colOff>38100</xdr:colOff>
      <xdr:row>58</xdr:row>
      <xdr:rowOff>141954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133081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0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110288</xdr:rowOff>
    </xdr:from>
    <xdr:to>
      <xdr:col>15</xdr:col>
      <xdr:colOff>101600</xdr:colOff>
      <xdr:row>59</xdr:row>
      <xdr:rowOff>40438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100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31565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1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123108</xdr:rowOff>
    </xdr:from>
    <xdr:to>
      <xdr:col>10</xdr:col>
      <xdr:colOff>165100</xdr:colOff>
      <xdr:row>59</xdr:row>
      <xdr:rowOff>53258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100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44385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1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129573</xdr:rowOff>
    </xdr:from>
    <xdr:to>
      <xdr:col>6</xdr:col>
      <xdr:colOff>38100</xdr:colOff>
      <xdr:row>59</xdr:row>
      <xdr:rowOff>59723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100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50850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1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100019</xdr:rowOff>
    </xdr:from>
    <xdr:to>
      <xdr:col>24</xdr:col>
      <xdr:colOff>63500</xdr:colOff>
      <xdr:row>78</xdr:row>
      <xdr:rowOff>109601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73119"/>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102991</xdr:rowOff>
    </xdr:from>
    <xdr:to>
      <xdr:col>19</xdr:col>
      <xdr:colOff>177800</xdr:colOff>
      <xdr:row>78</xdr:row>
      <xdr:rowOff>109601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76091"/>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102991</xdr:rowOff>
    </xdr:from>
    <xdr:to>
      <xdr:col>15</xdr:col>
      <xdr:colOff>50800</xdr:colOff>
      <xdr:row>78</xdr:row>
      <xdr:rowOff>134443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76091"/>
          <a:ext cx="889000" cy="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134443</xdr:rowOff>
    </xdr:from>
    <xdr:to>
      <xdr:col>10</xdr:col>
      <xdr:colOff>114300</xdr:colOff>
      <xdr:row>78</xdr:row>
      <xdr:rowOff>143987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507543"/>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49219</xdr:rowOff>
    </xdr:from>
    <xdr:to>
      <xdr:col>24</xdr:col>
      <xdr:colOff>114300</xdr:colOff>
      <xdr:row>78</xdr:row>
      <xdr:rowOff>150819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58801</xdr:rowOff>
    </xdr:from>
    <xdr:to>
      <xdr:col>20</xdr:col>
      <xdr:colOff>38100</xdr:colOff>
      <xdr:row>78</xdr:row>
      <xdr:rowOff>160401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151528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2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52191</xdr:rowOff>
    </xdr:from>
    <xdr:to>
      <xdr:col>15</xdr:col>
      <xdr:colOff>101600</xdr:colOff>
      <xdr:row>78</xdr:row>
      <xdr:rowOff>153791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144918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83643</xdr:rowOff>
    </xdr:from>
    <xdr:to>
      <xdr:col>10</xdr:col>
      <xdr:colOff>165100</xdr:colOff>
      <xdr:row>79</xdr:row>
      <xdr:rowOff>13793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4920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93187</xdr:rowOff>
    </xdr:from>
    <xdr:to>
      <xdr:col>6</xdr:col>
      <xdr:colOff>38100</xdr:colOff>
      <xdr:row>79</xdr:row>
      <xdr:rowOff>23337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14464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5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18641</xdr:rowOff>
    </xdr:from>
    <xdr:to>
      <xdr:col>24</xdr:col>
      <xdr:colOff>63500</xdr:colOff>
      <xdr:row>97</xdr:row>
      <xdr:rowOff>47840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49291"/>
          <a:ext cx="838200" cy="2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40077</xdr:rowOff>
    </xdr:from>
    <xdr:to>
      <xdr:col>19</xdr:col>
      <xdr:colOff>177800</xdr:colOff>
      <xdr:row>97</xdr:row>
      <xdr:rowOff>47840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70727"/>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162323</xdr:rowOff>
    </xdr:from>
    <xdr:to>
      <xdr:col>15</xdr:col>
      <xdr:colOff>50800</xdr:colOff>
      <xdr:row>97</xdr:row>
      <xdr:rowOff>40077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21523"/>
          <a:ext cx="8890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162323</xdr:rowOff>
    </xdr:from>
    <xdr:to>
      <xdr:col>10</xdr:col>
      <xdr:colOff>114300</xdr:colOff>
      <xdr:row>97</xdr:row>
      <xdr:rowOff>1946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2152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139291</xdr:rowOff>
    </xdr:from>
    <xdr:to>
      <xdr:col>24</xdr:col>
      <xdr:colOff>114300</xdr:colOff>
      <xdr:row>97</xdr:row>
      <xdr:rowOff>69441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117718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7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168490</xdr:rowOff>
    </xdr:from>
    <xdr:to>
      <xdr:col>20</xdr:col>
      <xdr:colOff>38100</xdr:colOff>
      <xdr:row>97</xdr:row>
      <xdr:rowOff>98640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89767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2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160727</xdr:rowOff>
    </xdr:from>
    <xdr:to>
      <xdr:col>15</xdr:col>
      <xdr:colOff>101600</xdr:colOff>
      <xdr:row>97</xdr:row>
      <xdr:rowOff>90877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82004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111523</xdr:rowOff>
    </xdr:from>
    <xdr:to>
      <xdr:col>10</xdr:col>
      <xdr:colOff>165100</xdr:colOff>
      <xdr:row>97</xdr:row>
      <xdr:rowOff>41673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32800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666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122596</xdr:rowOff>
    </xdr:from>
    <xdr:to>
      <xdr:col>6</xdr:col>
      <xdr:colOff>38100</xdr:colOff>
      <xdr:row>97</xdr:row>
      <xdr:rowOff>52746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43873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67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99768</xdr:rowOff>
    </xdr:from>
    <xdr:to>
      <xdr:col>55</xdr:col>
      <xdr:colOff>0</xdr:colOff>
      <xdr:row>38</xdr:row>
      <xdr:rowOff>89137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00518"/>
          <a:ext cx="838200" cy="50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89137</xdr:rowOff>
    </xdr:from>
    <xdr:to>
      <xdr:col>50</xdr:col>
      <xdr:colOff>114300</xdr:colOff>
      <xdr:row>38</xdr:row>
      <xdr:rowOff>102244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604237"/>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91168</xdr:rowOff>
    </xdr:from>
    <xdr:to>
      <xdr:col>45</xdr:col>
      <xdr:colOff>177800</xdr:colOff>
      <xdr:row>38</xdr:row>
      <xdr:rowOff>102244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606268"/>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91168</xdr:rowOff>
    </xdr:from>
    <xdr:to>
      <xdr:col>41</xdr:col>
      <xdr:colOff>50800</xdr:colOff>
      <xdr:row>38</xdr:row>
      <xdr:rowOff>107105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06268"/>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48968</xdr:rowOff>
    </xdr:from>
    <xdr:to>
      <xdr:col>55</xdr:col>
      <xdr:colOff>50800</xdr:colOff>
      <xdr:row>35</xdr:row>
      <xdr:rowOff>150568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135345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6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38337</xdr:rowOff>
    </xdr:from>
    <xdr:to>
      <xdr:col>50</xdr:col>
      <xdr:colOff>165100</xdr:colOff>
      <xdr:row>38</xdr:row>
      <xdr:rowOff>139937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5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131064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4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51444</xdr:rowOff>
    </xdr:from>
    <xdr:to>
      <xdr:col>46</xdr:col>
      <xdr:colOff>38100</xdr:colOff>
      <xdr:row>38</xdr:row>
      <xdr:rowOff>153044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144171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40368</xdr:rowOff>
    </xdr:from>
    <xdr:to>
      <xdr:col>41</xdr:col>
      <xdr:colOff>101600</xdr:colOff>
      <xdr:row>38</xdr:row>
      <xdr:rowOff>141968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133095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4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56305</xdr:rowOff>
    </xdr:from>
    <xdr:to>
      <xdr:col>36</xdr:col>
      <xdr:colOff>165100</xdr:colOff>
      <xdr:row>38</xdr:row>
      <xdr:rowOff>157905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149032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134534</xdr:rowOff>
    </xdr:from>
    <xdr:to>
      <xdr:col>55</xdr:col>
      <xdr:colOff>0</xdr:colOff>
      <xdr:row>57</xdr:row>
      <xdr:rowOff>58817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735734"/>
          <a:ext cx="838200" cy="9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134534</xdr:rowOff>
    </xdr:from>
    <xdr:to>
      <xdr:col>50</xdr:col>
      <xdr:colOff>114300</xdr:colOff>
      <xdr:row>58</xdr:row>
      <xdr:rowOff>23485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735734"/>
          <a:ext cx="889000" cy="2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157284</xdr:rowOff>
    </xdr:from>
    <xdr:to>
      <xdr:col>45</xdr:col>
      <xdr:colOff>177800</xdr:colOff>
      <xdr:row>58</xdr:row>
      <xdr:rowOff>23485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929934"/>
          <a:ext cx="8890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155533</xdr:rowOff>
    </xdr:from>
    <xdr:to>
      <xdr:col>41</xdr:col>
      <xdr:colOff>50800</xdr:colOff>
      <xdr:row>57</xdr:row>
      <xdr:rowOff>157284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928183"/>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8017</xdr:rowOff>
    </xdr:from>
    <xdr:to>
      <xdr:col>55</xdr:col>
      <xdr:colOff>50800</xdr:colOff>
      <xdr:row>57</xdr:row>
      <xdr:rowOff>109617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157894</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5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83734</xdr:rowOff>
    </xdr:from>
    <xdr:to>
      <xdr:col>50</xdr:col>
      <xdr:colOff>165100</xdr:colOff>
      <xdr:row>57</xdr:row>
      <xdr:rowOff>13884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6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5011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144135</xdr:rowOff>
    </xdr:from>
    <xdr:to>
      <xdr:col>46</xdr:col>
      <xdr:colOff>38100</xdr:colOff>
      <xdr:row>58</xdr:row>
      <xdr:rowOff>74285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65412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106484</xdr:rowOff>
    </xdr:from>
    <xdr:to>
      <xdr:col>41</xdr:col>
      <xdr:colOff>101600</xdr:colOff>
      <xdr:row>58</xdr:row>
      <xdr:rowOff>36634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8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27761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104733</xdr:rowOff>
    </xdr:from>
    <xdr:to>
      <xdr:col>36</xdr:col>
      <xdr:colOff>165100</xdr:colOff>
      <xdr:row>58</xdr:row>
      <xdr:rowOff>34883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26010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54735</xdr:rowOff>
    </xdr:from>
    <xdr:to>
      <xdr:col>55</xdr:col>
      <xdr:colOff>0</xdr:colOff>
      <xdr:row>78</xdr:row>
      <xdr:rowOff>13616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3084935"/>
          <a:ext cx="838200" cy="3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54735</xdr:rowOff>
    </xdr:from>
    <xdr:to>
      <xdr:col>50</xdr:col>
      <xdr:colOff>114300</xdr:colOff>
      <xdr:row>78</xdr:row>
      <xdr:rowOff>19320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3084935"/>
          <a:ext cx="889000" cy="30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13953</xdr:rowOff>
    </xdr:from>
    <xdr:to>
      <xdr:col>45</xdr:col>
      <xdr:colOff>177800</xdr:colOff>
      <xdr:row>78</xdr:row>
      <xdr:rowOff>19320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3387053"/>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9153</xdr:rowOff>
    </xdr:from>
    <xdr:to>
      <xdr:col>41</xdr:col>
      <xdr:colOff>50800</xdr:colOff>
      <xdr:row>78</xdr:row>
      <xdr:rowOff>13953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338225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134266</xdr:rowOff>
    </xdr:from>
    <xdr:to>
      <xdr:col>55</xdr:col>
      <xdr:colOff>50800</xdr:colOff>
      <xdr:row>78</xdr:row>
      <xdr:rowOff>64416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3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49193</xdr:rowOff>
    </xdr:from>
    <xdr:ext cx="469744"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5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3935</xdr:rowOff>
    </xdr:from>
    <xdr:to>
      <xdr:col>50</xdr:col>
      <xdr:colOff>165100</xdr:colOff>
      <xdr:row>76</xdr:row>
      <xdr:rowOff>105535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0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8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139970</xdr:rowOff>
    </xdr:from>
    <xdr:to>
      <xdr:col>46</xdr:col>
      <xdr:colOff>38100</xdr:colOff>
      <xdr:row>78</xdr:row>
      <xdr:rowOff>70120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61247</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15428" y="134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134603</xdr:rowOff>
    </xdr:from>
    <xdr:to>
      <xdr:col>41</xdr:col>
      <xdr:colOff>101600</xdr:colOff>
      <xdr:row>78</xdr:row>
      <xdr:rowOff>64753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3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55880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42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129803</xdr:rowOff>
    </xdr:from>
    <xdr:to>
      <xdr:col>36</xdr:col>
      <xdr:colOff>165100</xdr:colOff>
      <xdr:row>78</xdr:row>
      <xdr:rowOff>59953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3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51080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42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4330</xdr:rowOff>
    </xdr:from>
    <xdr:to>
      <xdr:col>55</xdr:col>
      <xdr:colOff>0</xdr:colOff>
      <xdr:row>98</xdr:row>
      <xdr:rowOff>146558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34980"/>
          <a:ext cx="838200" cy="3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146558</xdr:rowOff>
    </xdr:from>
    <xdr:to>
      <xdr:col>50</xdr:col>
      <xdr:colOff>114300</xdr:colOff>
      <xdr:row>98</xdr:row>
      <xdr:rowOff>150149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48658"/>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55871</xdr:rowOff>
    </xdr:from>
    <xdr:to>
      <xdr:col>45</xdr:col>
      <xdr:colOff>177800</xdr:colOff>
      <xdr:row>98</xdr:row>
      <xdr:rowOff>150149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57971"/>
          <a:ext cx="889000" cy="9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55871</xdr:rowOff>
    </xdr:from>
    <xdr:to>
      <xdr:col>41</xdr:col>
      <xdr:colOff>50800</xdr:colOff>
      <xdr:row>98</xdr:row>
      <xdr:rowOff>104087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7971"/>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124980</xdr:rowOff>
    </xdr:from>
    <xdr:to>
      <xdr:col>55</xdr:col>
      <xdr:colOff>50800</xdr:colOff>
      <xdr:row>97</xdr:row>
      <xdr:rowOff>55130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103407</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95758</xdr:rowOff>
    </xdr:from>
    <xdr:to>
      <xdr:col>50</xdr:col>
      <xdr:colOff>165100</xdr:colOff>
      <xdr:row>99</xdr:row>
      <xdr:rowOff>25908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17035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99349</xdr:rowOff>
    </xdr:from>
    <xdr:to>
      <xdr:col>46</xdr:col>
      <xdr:colOff>38100</xdr:colOff>
      <xdr:row>99</xdr:row>
      <xdr:rowOff>29499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9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20626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5071</xdr:rowOff>
    </xdr:from>
    <xdr:to>
      <xdr:col>41</xdr:col>
      <xdr:colOff>101600</xdr:colOff>
      <xdr:row>98</xdr:row>
      <xdr:rowOff>106671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97798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9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53287</xdr:rowOff>
    </xdr:from>
    <xdr:to>
      <xdr:col>36</xdr:col>
      <xdr:colOff>165100</xdr:colOff>
      <xdr:row>98</xdr:row>
      <xdr:rowOff>154887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146014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18904</xdr:rowOff>
    </xdr:from>
    <xdr:to>
      <xdr:col>85</xdr:col>
      <xdr:colOff>127000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05454"/>
          <a:ext cx="8382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18904</xdr:rowOff>
    </xdr:from>
    <xdr:to>
      <xdr:col>81</xdr:col>
      <xdr:colOff>50800</xdr:colOff>
      <xdr:row>39</xdr:row>
      <xdr:rowOff>40925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705454"/>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40925</xdr:rowOff>
    </xdr:from>
    <xdr:to>
      <xdr:col>76</xdr:col>
      <xdr:colOff>114300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27475"/>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139554</xdr:rowOff>
    </xdr:from>
    <xdr:to>
      <xdr:col>81</xdr:col>
      <xdr:colOff>101600</xdr:colOff>
      <xdr:row>39</xdr:row>
      <xdr:rowOff>69704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60831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4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161575</xdr:rowOff>
    </xdr:from>
    <xdr:to>
      <xdr:col>76</xdr:col>
      <xdr:colOff>165100</xdr:colOff>
      <xdr:row>39</xdr:row>
      <xdr:rowOff>91725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82852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76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70129</xdr:rowOff>
    </xdr:from>
    <xdr:to>
      <xdr:col>85</xdr:col>
      <xdr:colOff>127000</xdr:colOff>
      <xdr:row>79</xdr:row>
      <xdr:rowOff>82756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614679"/>
          <a:ext cx="8382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82756</xdr:rowOff>
    </xdr:from>
    <xdr:to>
      <xdr:col>81</xdr:col>
      <xdr:colOff>50800</xdr:colOff>
      <xdr:row>79</xdr:row>
      <xdr:rowOff>90246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627306"/>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73493</xdr:rowOff>
    </xdr:from>
    <xdr:to>
      <xdr:col>76</xdr:col>
      <xdr:colOff>114300</xdr:colOff>
      <xdr:row>79</xdr:row>
      <xdr:rowOff>90246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618043"/>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73493</xdr:rowOff>
    </xdr:from>
    <xdr:to>
      <xdr:col>71</xdr:col>
      <xdr:colOff>177800</xdr:colOff>
      <xdr:row>79</xdr:row>
      <xdr:rowOff>83051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618043"/>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19329</xdr:rowOff>
    </xdr:from>
    <xdr:to>
      <xdr:col>85</xdr:col>
      <xdr:colOff>177800</xdr:colOff>
      <xdr:row>79</xdr:row>
      <xdr:rowOff>120929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5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105706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4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31956</xdr:rowOff>
    </xdr:from>
    <xdr:to>
      <xdr:col>81</xdr:col>
      <xdr:colOff>101600</xdr:colOff>
      <xdr:row>79</xdr:row>
      <xdr:rowOff>133556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57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124683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66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39446</xdr:rowOff>
    </xdr:from>
    <xdr:to>
      <xdr:col>76</xdr:col>
      <xdr:colOff>165100</xdr:colOff>
      <xdr:row>79</xdr:row>
      <xdr:rowOff>141046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5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132173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6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22693</xdr:rowOff>
    </xdr:from>
    <xdr:to>
      <xdr:col>72</xdr:col>
      <xdr:colOff>38100</xdr:colOff>
      <xdr:row>79</xdr:row>
      <xdr:rowOff>124293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5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115420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65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32251</xdr:rowOff>
    </xdr:from>
    <xdr:to>
      <xdr:col>67</xdr:col>
      <xdr:colOff>101600</xdr:colOff>
      <xdr:row>79</xdr:row>
      <xdr:rowOff>133851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57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66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144514</xdr:rowOff>
    </xdr:from>
    <xdr:to>
      <xdr:col>85</xdr:col>
      <xdr:colOff>127000</xdr:colOff>
      <xdr:row>98</xdr:row>
      <xdr:rowOff>77406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75164"/>
          <a:ext cx="838200" cy="1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22225</xdr:rowOff>
    </xdr:from>
    <xdr:to>
      <xdr:col>81</xdr:col>
      <xdr:colOff>50800</xdr:colOff>
      <xdr:row>98</xdr:row>
      <xdr:rowOff>77406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24325"/>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22225</xdr:rowOff>
    </xdr:from>
    <xdr:to>
      <xdr:col>76</xdr:col>
      <xdr:colOff>114300</xdr:colOff>
      <xdr:row>98</xdr:row>
      <xdr:rowOff>55778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24325"/>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119862</xdr:rowOff>
    </xdr:from>
    <xdr:to>
      <xdr:col>71</xdr:col>
      <xdr:colOff>177800</xdr:colOff>
      <xdr:row>98</xdr:row>
      <xdr:rowOff>55778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50512"/>
          <a:ext cx="889000" cy="1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93714</xdr:rowOff>
    </xdr:from>
    <xdr:to>
      <xdr:col>85</xdr:col>
      <xdr:colOff>177800</xdr:colOff>
      <xdr:row>98</xdr:row>
      <xdr:rowOff>23864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72141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26606</xdr:rowOff>
    </xdr:from>
    <xdr:to>
      <xdr:col>81</xdr:col>
      <xdr:colOff>101600</xdr:colOff>
      <xdr:row>98</xdr:row>
      <xdr:rowOff>128206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119333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142875</xdr:rowOff>
    </xdr:from>
    <xdr:to>
      <xdr:col>76</xdr:col>
      <xdr:colOff>165100</xdr:colOff>
      <xdr:row>98</xdr:row>
      <xdr:rowOff>73025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64152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4978</xdr:rowOff>
    </xdr:from>
    <xdr:to>
      <xdr:col>72</xdr:col>
      <xdr:colOff>38100</xdr:colOff>
      <xdr:row>98</xdr:row>
      <xdr:rowOff>106578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97705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69062</xdr:rowOff>
    </xdr:from>
    <xdr:to>
      <xdr:col>67</xdr:col>
      <xdr:colOff>101600</xdr:colOff>
      <xdr:row>97</xdr:row>
      <xdr:rowOff>170662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3321</xdr:rowOff>
    </xdr:from>
    <xdr:to>
      <xdr:col>116</xdr:col>
      <xdr:colOff>63500</xdr:colOff>
      <xdr:row>59</xdr:row>
      <xdr:rowOff>4007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1887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4007</xdr:rowOff>
    </xdr:from>
    <xdr:to>
      <xdr:col>111</xdr:col>
      <xdr:colOff>177800</xdr:colOff>
      <xdr:row>59</xdr:row>
      <xdr:rowOff>4464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195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4426</xdr:rowOff>
    </xdr:from>
    <xdr:to>
      <xdr:col>107</xdr:col>
      <xdr:colOff>50800</xdr:colOff>
      <xdr:row>59</xdr:row>
      <xdr:rowOff>4464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199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4426</xdr:rowOff>
    </xdr:from>
    <xdr:to>
      <xdr:col>102</xdr:col>
      <xdr:colOff>114300</xdr:colOff>
      <xdr:row>59</xdr:row>
      <xdr:rowOff>4673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19976"/>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123971</xdr:rowOff>
    </xdr:from>
    <xdr:to>
      <xdr:col>116</xdr:col>
      <xdr:colOff>114300</xdr:colOff>
      <xdr:row>59</xdr:row>
      <xdr:rowOff>54121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38898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8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124657</xdr:rowOff>
    </xdr:from>
    <xdr:to>
      <xdr:col>112</xdr:col>
      <xdr:colOff>38100</xdr:colOff>
      <xdr:row>59</xdr:row>
      <xdr:rowOff>54807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45934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6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125114</xdr:rowOff>
    </xdr:from>
    <xdr:to>
      <xdr:col>107</xdr:col>
      <xdr:colOff>101600</xdr:colOff>
      <xdr:row>59</xdr:row>
      <xdr:rowOff>55264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46391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125076</xdr:rowOff>
    </xdr:from>
    <xdr:to>
      <xdr:col>102</xdr:col>
      <xdr:colOff>165100</xdr:colOff>
      <xdr:row>59</xdr:row>
      <xdr:rowOff>55226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46353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125323</xdr:rowOff>
    </xdr:from>
    <xdr:to>
      <xdr:col>98</xdr:col>
      <xdr:colOff>38100</xdr:colOff>
      <xdr:row>59</xdr:row>
      <xdr:rowOff>55473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46600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6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161703</xdr:rowOff>
    </xdr:from>
    <xdr:to>
      <xdr:col>116</xdr:col>
      <xdr:colOff>63500</xdr:colOff>
      <xdr:row>78</xdr:row>
      <xdr:rowOff>38244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91903"/>
          <a:ext cx="838200" cy="21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163284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22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161703</xdr:rowOff>
    </xdr:from>
    <xdr:to>
      <xdr:col>111</xdr:col>
      <xdr:colOff>177800</xdr:colOff>
      <xdr:row>77</xdr:row>
      <xdr:rowOff>20943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91903"/>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20943</xdr:rowOff>
    </xdr:from>
    <xdr:to>
      <xdr:col>107</xdr:col>
      <xdr:colOff>50800</xdr:colOff>
      <xdr:row>77</xdr:row>
      <xdr:rowOff>56032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22593"/>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168432</xdr:rowOff>
    </xdr:from>
    <xdr:to>
      <xdr:col>102</xdr:col>
      <xdr:colOff>114300</xdr:colOff>
      <xdr:row>77</xdr:row>
      <xdr:rowOff>56032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98632"/>
          <a:ext cx="889000" cy="5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158894</xdr:rowOff>
    </xdr:from>
    <xdr:to>
      <xdr:col>116</xdr:col>
      <xdr:colOff>114300</xdr:colOff>
      <xdr:row>78</xdr:row>
      <xdr:rowOff>89044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73821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7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110903</xdr:rowOff>
    </xdr:from>
    <xdr:to>
      <xdr:col>112</xdr:col>
      <xdr:colOff>38100</xdr:colOff>
      <xdr:row>77</xdr:row>
      <xdr:rowOff>41053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32180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141593</xdr:rowOff>
    </xdr:from>
    <xdr:to>
      <xdr:col>107</xdr:col>
      <xdr:colOff>101600</xdr:colOff>
      <xdr:row>77</xdr:row>
      <xdr:rowOff>71743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62870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5232</xdr:rowOff>
    </xdr:from>
    <xdr:to>
      <xdr:col>102</xdr:col>
      <xdr:colOff>165100</xdr:colOff>
      <xdr:row>77</xdr:row>
      <xdr:rowOff>106832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97959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117632</xdr:rowOff>
    </xdr:from>
    <xdr:to>
      <xdr:col>98</xdr:col>
      <xdr:colOff>38100</xdr:colOff>
      <xdr:row>77</xdr:row>
      <xdr:rowOff>47782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38909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582,139</a:t>
          </a:r>
          <a:r>
            <a:rPr kumimoji="1" lang="ja-JP" altLang="en-US" sz="1300">
              <a:latin typeface="ＭＳ Ｐゴシック" panose="020B0600070205080204" pitchFamily="50" charset="-128"/>
              <a:ea typeface="ＭＳ Ｐゴシック" panose="020B0600070205080204" pitchFamily="50" charset="-128"/>
            </a:rPr>
            <a:t>円となっており、人件費を除いて類似団体の平均を下回っている。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特別定額給付金事業の実施に伴い、補助費等が大きく増加した一方で、令和元年度の学校給食センター整備事業の完了により、普通建設事業費（うち新規整備）が大きく減少している。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が増加した他の要因としては、下水道事業会計が法適用に移行したことに伴い、一般会計から当該会計への繰出金が補助金として支出されるようになったこともあげられ、それに伴い繰出金の住民一人当たりのコストも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年度から新庁舎建設工事に着手したことに伴い、普通建設事業費（うち更新整備）が大きく増加している。類似団体平均を依然として下回っているものの、庁舎整備が完了する令和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年度まで当該コストは高止まりする見込みである。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31,495
31,212
39.93
19,158,633
18,334,479
697,521
8,003,925
11,368,219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55347</xdr:rowOff>
    </xdr:from>
    <xdr:to>
      <xdr:col>24</xdr:col>
      <xdr:colOff>63500</xdr:colOff>
      <xdr:row>37</xdr:row>
      <xdr:rowOff>58319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797300" y="639899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9308</xdr:rowOff>
    </xdr:from>
    <xdr:ext cx="469744" cy="259045"/>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35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55347</xdr:rowOff>
    </xdr:from>
    <xdr:to>
      <xdr:col>19</xdr:col>
      <xdr:colOff>177800</xdr:colOff>
      <xdr:row>37</xdr:row>
      <xdr:rowOff>56764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2908300" y="639899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46523</xdr:rowOff>
    </xdr:from>
    <xdr:to>
      <xdr:col>15</xdr:col>
      <xdr:colOff>50800</xdr:colOff>
      <xdr:row>37</xdr:row>
      <xdr:rowOff>56764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019300" y="639017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46523</xdr:rowOff>
    </xdr:from>
    <xdr:to>
      <xdr:col>10</xdr:col>
      <xdr:colOff>114300</xdr:colOff>
      <xdr:row>37</xdr:row>
      <xdr:rowOff>50957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130300" y="6390173"/>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7519</xdr:rowOff>
    </xdr:from>
    <xdr:to>
      <xdr:col>24</xdr:col>
      <xdr:colOff>114300</xdr:colOff>
      <xdr:row>37</xdr:row>
      <xdr:rowOff>109119</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138346</xdr:rowOff>
    </xdr:from>
    <xdr:ext cx="469744" cy="259045"/>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61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4547</xdr:rowOff>
    </xdr:from>
    <xdr:to>
      <xdr:col>20</xdr:col>
      <xdr:colOff>38100</xdr:colOff>
      <xdr:row>37</xdr:row>
      <xdr:rowOff>106147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63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122674</xdr:rowOff>
    </xdr:from>
    <xdr:ext cx="469744"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62428" y="612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5964</xdr:rowOff>
    </xdr:from>
    <xdr:to>
      <xdr:col>15</xdr:col>
      <xdr:colOff>101600</xdr:colOff>
      <xdr:row>37</xdr:row>
      <xdr:rowOff>107564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63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124091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73428" y="61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167173</xdr:rowOff>
    </xdr:from>
    <xdr:to>
      <xdr:col>10</xdr:col>
      <xdr:colOff>165100</xdr:colOff>
      <xdr:row>37</xdr:row>
      <xdr:rowOff>97323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63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113850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84428" y="611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xdr:rowOff>
    </xdr:from>
    <xdr:to>
      <xdr:col>6</xdr:col>
      <xdr:colOff>38100</xdr:colOff>
      <xdr:row>37</xdr:row>
      <xdr:rowOff>101757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63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118284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95428" y="611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130850</xdr:rowOff>
    </xdr:from>
    <xdr:to>
      <xdr:col>24</xdr:col>
      <xdr:colOff>63500</xdr:colOff>
      <xdr:row>58</xdr:row>
      <xdr:rowOff>70516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60600"/>
          <a:ext cx="838200" cy="4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55275</xdr:rowOff>
    </xdr:from>
    <xdr:to>
      <xdr:col>19</xdr:col>
      <xdr:colOff>177800</xdr:colOff>
      <xdr:row>58</xdr:row>
      <xdr:rowOff>70516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9937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55275</xdr:rowOff>
    </xdr:from>
    <xdr:to>
      <xdr:col>15</xdr:col>
      <xdr:colOff>50800</xdr:colOff>
      <xdr:row>58</xdr:row>
      <xdr:rowOff>81169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99375"/>
          <a:ext cx="889000" cy="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66846</xdr:rowOff>
    </xdr:from>
    <xdr:to>
      <xdr:col>10</xdr:col>
      <xdr:colOff>114300</xdr:colOff>
      <xdr:row>58</xdr:row>
      <xdr:rowOff>81169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10946"/>
          <a:ext cx="889000" cy="1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80050</xdr:rowOff>
    </xdr:from>
    <xdr:to>
      <xdr:col>24</xdr:col>
      <xdr:colOff>114300</xdr:colOff>
      <xdr:row>56</xdr:row>
      <xdr:rowOff>10200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58477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8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19716</xdr:rowOff>
    </xdr:from>
    <xdr:to>
      <xdr:col>20</xdr:col>
      <xdr:colOff>38100</xdr:colOff>
      <xdr:row>58</xdr:row>
      <xdr:rowOff>121316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112443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4475</xdr:rowOff>
    </xdr:from>
    <xdr:to>
      <xdr:col>15</xdr:col>
      <xdr:colOff>101600</xdr:colOff>
      <xdr:row>58</xdr:row>
      <xdr:rowOff>106075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97202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4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30369</xdr:rowOff>
    </xdr:from>
    <xdr:to>
      <xdr:col>10</xdr:col>
      <xdr:colOff>165100</xdr:colOff>
      <xdr:row>58</xdr:row>
      <xdr:rowOff>131969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123096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16046</xdr:rowOff>
    </xdr:from>
    <xdr:to>
      <xdr:col>6</xdr:col>
      <xdr:colOff>38100</xdr:colOff>
      <xdr:row>58</xdr:row>
      <xdr:rowOff>117646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108773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111339</xdr:rowOff>
    </xdr:from>
    <xdr:to>
      <xdr:col>24</xdr:col>
      <xdr:colOff>63500</xdr:colOff>
      <xdr:row>77</xdr:row>
      <xdr:rowOff>129832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12989"/>
          <a:ext cx="838200" cy="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129832</xdr:rowOff>
    </xdr:from>
    <xdr:to>
      <xdr:col>19</xdr:col>
      <xdr:colOff>177800</xdr:colOff>
      <xdr:row>77</xdr:row>
      <xdr:rowOff>151614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31482"/>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130285</xdr:rowOff>
    </xdr:from>
    <xdr:to>
      <xdr:col>15</xdr:col>
      <xdr:colOff>50800</xdr:colOff>
      <xdr:row>77</xdr:row>
      <xdr:rowOff>151614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331935"/>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125219</xdr:rowOff>
    </xdr:from>
    <xdr:to>
      <xdr:col>10</xdr:col>
      <xdr:colOff>114300</xdr:colOff>
      <xdr:row>77</xdr:row>
      <xdr:rowOff>130285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326869"/>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60539</xdr:rowOff>
    </xdr:from>
    <xdr:to>
      <xdr:col>24</xdr:col>
      <xdr:colOff>114300</xdr:colOff>
      <xdr:row>77</xdr:row>
      <xdr:rowOff>162139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38966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24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79032</xdr:rowOff>
    </xdr:from>
    <xdr:to>
      <xdr:col>20</xdr:col>
      <xdr:colOff>38100</xdr:colOff>
      <xdr:row>78</xdr:row>
      <xdr:rowOff>9182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7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100814</xdr:rowOff>
    </xdr:from>
    <xdr:to>
      <xdr:col>15</xdr:col>
      <xdr:colOff>101600</xdr:colOff>
      <xdr:row>78</xdr:row>
      <xdr:rowOff>30964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22091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9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79485</xdr:rowOff>
    </xdr:from>
    <xdr:to>
      <xdr:col>10</xdr:col>
      <xdr:colOff>165100</xdr:colOff>
      <xdr:row>78</xdr:row>
      <xdr:rowOff>9635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8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7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74419</xdr:rowOff>
    </xdr:from>
    <xdr:to>
      <xdr:col>6</xdr:col>
      <xdr:colOff>38100</xdr:colOff>
      <xdr:row>78</xdr:row>
      <xdr:rowOff>4569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167146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4651</xdr:rowOff>
    </xdr:from>
    <xdr:to>
      <xdr:col>24</xdr:col>
      <xdr:colOff>63500</xdr:colOff>
      <xdr:row>98</xdr:row>
      <xdr:rowOff>17087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06751"/>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164564</xdr:rowOff>
    </xdr:from>
    <xdr:to>
      <xdr:col>19</xdr:col>
      <xdr:colOff>177800</xdr:colOff>
      <xdr:row>98</xdr:row>
      <xdr:rowOff>17087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95214"/>
          <a:ext cx="889000" cy="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164564</xdr:rowOff>
    </xdr:from>
    <xdr:to>
      <xdr:col>15</xdr:col>
      <xdr:colOff>50800</xdr:colOff>
      <xdr:row>98</xdr:row>
      <xdr:rowOff>23092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95214"/>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14931</xdr:rowOff>
    </xdr:from>
    <xdr:to>
      <xdr:col>10</xdr:col>
      <xdr:colOff>114300</xdr:colOff>
      <xdr:row>98</xdr:row>
      <xdr:rowOff>23092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17031"/>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125301</xdr:rowOff>
    </xdr:from>
    <xdr:to>
      <xdr:col>24</xdr:col>
      <xdr:colOff>114300</xdr:colOff>
      <xdr:row>98</xdr:row>
      <xdr:rowOff>55451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40228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137737</xdr:rowOff>
    </xdr:from>
    <xdr:to>
      <xdr:col>20</xdr:col>
      <xdr:colOff>38100</xdr:colOff>
      <xdr:row>98</xdr:row>
      <xdr:rowOff>67887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59014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113764</xdr:rowOff>
    </xdr:from>
    <xdr:to>
      <xdr:col>15</xdr:col>
      <xdr:colOff>101600</xdr:colOff>
      <xdr:row>98</xdr:row>
      <xdr:rowOff>43914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35041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143742</xdr:rowOff>
    </xdr:from>
    <xdr:to>
      <xdr:col>10</xdr:col>
      <xdr:colOff>165100</xdr:colOff>
      <xdr:row>98</xdr:row>
      <xdr:rowOff>73892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65019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135581</xdr:rowOff>
    </xdr:from>
    <xdr:to>
      <xdr:col>6</xdr:col>
      <xdr:colOff>38100</xdr:colOff>
      <xdr:row>98</xdr:row>
      <xdr:rowOff>65731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56858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132842</xdr:rowOff>
    </xdr:from>
    <xdr:to>
      <xdr:col>55</xdr:col>
      <xdr:colOff>0</xdr:colOff>
      <xdr:row>32</xdr:row>
      <xdr:rowOff>164160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5619242"/>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62298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05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164160</xdr:rowOff>
    </xdr:from>
    <xdr:to>
      <xdr:col>50</xdr:col>
      <xdr:colOff>114300</xdr:colOff>
      <xdr:row>35</xdr:row>
      <xdr:rowOff>6426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5650560"/>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149530</xdr:rowOff>
    </xdr:from>
    <xdr:to>
      <xdr:col>45</xdr:col>
      <xdr:colOff>177800</xdr:colOff>
      <xdr:row>35</xdr:row>
      <xdr:rowOff>6426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5978830"/>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22064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149530</xdr:rowOff>
    </xdr:from>
    <xdr:to>
      <xdr:col>41</xdr:col>
      <xdr:colOff>50800</xdr:colOff>
      <xdr:row>34</xdr:row>
      <xdr:rowOff>153873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597883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165168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82042</xdr:rowOff>
    </xdr:from>
    <xdr:to>
      <xdr:col>55</xdr:col>
      <xdr:colOff>50800</xdr:colOff>
      <xdr:row>33</xdr:row>
      <xdr:rowOff>12192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56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104919</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4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113360</xdr:rowOff>
    </xdr:from>
    <xdr:to>
      <xdr:col>50</xdr:col>
      <xdr:colOff>165100</xdr:colOff>
      <xdr:row>33</xdr:row>
      <xdr:rowOff>43510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5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60037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3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127076</xdr:rowOff>
    </xdr:from>
    <xdr:to>
      <xdr:col>46</xdr:col>
      <xdr:colOff>38100</xdr:colOff>
      <xdr:row>35</xdr:row>
      <xdr:rowOff>57226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73753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7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98730</xdr:rowOff>
    </xdr:from>
    <xdr:to>
      <xdr:col>41</xdr:col>
      <xdr:colOff>101600</xdr:colOff>
      <xdr:row>35</xdr:row>
      <xdr:rowOff>28880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45407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103073</xdr:rowOff>
    </xdr:from>
    <xdr:to>
      <xdr:col>36</xdr:col>
      <xdr:colOff>165100</xdr:colOff>
      <xdr:row>35</xdr:row>
      <xdr:rowOff>33223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49750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7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78618</xdr:rowOff>
    </xdr:from>
    <xdr:to>
      <xdr:col>55</xdr:col>
      <xdr:colOff>0</xdr:colOff>
      <xdr:row>57</xdr:row>
      <xdr:rowOff>96632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851268"/>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78618</xdr:rowOff>
    </xdr:from>
    <xdr:to>
      <xdr:col>50</xdr:col>
      <xdr:colOff>114300</xdr:colOff>
      <xdr:row>57</xdr:row>
      <xdr:rowOff>82893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851268"/>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128567</xdr:rowOff>
    </xdr:from>
    <xdr:to>
      <xdr:col>45</xdr:col>
      <xdr:colOff>177800</xdr:colOff>
      <xdr:row>57</xdr:row>
      <xdr:rowOff>82893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729767"/>
          <a:ext cx="889000" cy="1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128567</xdr:rowOff>
    </xdr:from>
    <xdr:to>
      <xdr:col>41</xdr:col>
      <xdr:colOff>50800</xdr:colOff>
      <xdr:row>57</xdr:row>
      <xdr:rowOff>90825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729767"/>
          <a:ext cx="889000" cy="13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45832</xdr:rowOff>
    </xdr:from>
    <xdr:to>
      <xdr:col>55</xdr:col>
      <xdr:colOff>50800</xdr:colOff>
      <xdr:row>57</xdr:row>
      <xdr:rowOff>147432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24259</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27818</xdr:rowOff>
    </xdr:from>
    <xdr:to>
      <xdr:col>50</xdr:col>
      <xdr:colOff>165100</xdr:colOff>
      <xdr:row>57</xdr:row>
      <xdr:rowOff>129418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120545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8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32093</xdr:rowOff>
    </xdr:from>
    <xdr:to>
      <xdr:col>46</xdr:col>
      <xdr:colOff>38100</xdr:colOff>
      <xdr:row>57</xdr:row>
      <xdr:rowOff>133693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124820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89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77767</xdr:rowOff>
    </xdr:from>
    <xdr:to>
      <xdr:col>41</xdr:col>
      <xdr:colOff>101600</xdr:colOff>
      <xdr:row>57</xdr:row>
      <xdr:rowOff>7917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170494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7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40025</xdr:rowOff>
    </xdr:from>
    <xdr:to>
      <xdr:col>36</xdr:col>
      <xdr:colOff>165100</xdr:colOff>
      <xdr:row>57</xdr:row>
      <xdr:rowOff>141625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132752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127257</xdr:rowOff>
    </xdr:from>
    <xdr:to>
      <xdr:col>55</xdr:col>
      <xdr:colOff>0</xdr:colOff>
      <xdr:row>79</xdr:row>
      <xdr:rowOff>12664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28907"/>
          <a:ext cx="838200" cy="2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12664</xdr:rowOff>
    </xdr:from>
    <xdr:to>
      <xdr:col>50</xdr:col>
      <xdr:colOff>114300</xdr:colOff>
      <xdr:row>79</xdr:row>
      <xdr:rowOff>13170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57214"/>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13170</xdr:rowOff>
    </xdr:from>
    <xdr:to>
      <xdr:col>45</xdr:col>
      <xdr:colOff>177800</xdr:colOff>
      <xdr:row>79</xdr:row>
      <xdr:rowOff>20076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57720"/>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20076</xdr:rowOff>
    </xdr:from>
    <xdr:to>
      <xdr:col>41</xdr:col>
      <xdr:colOff>50800</xdr:colOff>
      <xdr:row>79</xdr:row>
      <xdr:rowOff>31621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6462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76457</xdr:rowOff>
    </xdr:from>
    <xdr:to>
      <xdr:col>55</xdr:col>
      <xdr:colOff>50800</xdr:colOff>
      <xdr:row>78</xdr:row>
      <xdr:rowOff>6607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54884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5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133314</xdr:rowOff>
    </xdr:from>
    <xdr:to>
      <xdr:col>50</xdr:col>
      <xdr:colOff>165100</xdr:colOff>
      <xdr:row>79</xdr:row>
      <xdr:rowOff>63464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54591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133820</xdr:rowOff>
    </xdr:from>
    <xdr:to>
      <xdr:col>46</xdr:col>
      <xdr:colOff>38100</xdr:colOff>
      <xdr:row>79</xdr:row>
      <xdr:rowOff>63970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55097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140726</xdr:rowOff>
    </xdr:from>
    <xdr:to>
      <xdr:col>41</xdr:col>
      <xdr:colOff>101600</xdr:colOff>
      <xdr:row>79</xdr:row>
      <xdr:rowOff>70876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62003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0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152271</xdr:rowOff>
    </xdr:from>
    <xdr:to>
      <xdr:col>36</xdr:col>
      <xdr:colOff>165100</xdr:colOff>
      <xdr:row>79</xdr:row>
      <xdr:rowOff>82421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73548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1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106020</xdr:rowOff>
    </xdr:from>
    <xdr:to>
      <xdr:col>55</xdr:col>
      <xdr:colOff>0</xdr:colOff>
      <xdr:row>97</xdr:row>
      <xdr:rowOff>109426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36670"/>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109426</xdr:rowOff>
    </xdr:from>
    <xdr:to>
      <xdr:col>50</xdr:col>
      <xdr:colOff>114300</xdr:colOff>
      <xdr:row>97</xdr:row>
      <xdr:rowOff>133215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40076"/>
          <a:ext cx="8890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133215</xdr:rowOff>
    </xdr:from>
    <xdr:to>
      <xdr:col>45</xdr:col>
      <xdr:colOff>177800</xdr:colOff>
      <xdr:row>97</xdr:row>
      <xdr:rowOff>134982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63865"/>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101357</xdr:rowOff>
    </xdr:from>
    <xdr:to>
      <xdr:col>41</xdr:col>
      <xdr:colOff>50800</xdr:colOff>
      <xdr:row>97</xdr:row>
      <xdr:rowOff>134982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32007"/>
          <a:ext cx="889000" cy="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55220</xdr:rowOff>
    </xdr:from>
    <xdr:to>
      <xdr:col>55</xdr:col>
      <xdr:colOff>50800</xdr:colOff>
      <xdr:row>97</xdr:row>
      <xdr:rowOff>156820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141597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58626</xdr:rowOff>
    </xdr:from>
    <xdr:to>
      <xdr:col>50</xdr:col>
      <xdr:colOff>165100</xdr:colOff>
      <xdr:row>97</xdr:row>
      <xdr:rowOff>160226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82415</xdr:rowOff>
    </xdr:from>
    <xdr:to>
      <xdr:col>46</xdr:col>
      <xdr:colOff>38100</xdr:colOff>
      <xdr:row>98</xdr:row>
      <xdr:rowOff>12565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84182</xdr:rowOff>
    </xdr:from>
    <xdr:to>
      <xdr:col>41</xdr:col>
      <xdr:colOff>101600</xdr:colOff>
      <xdr:row>98</xdr:row>
      <xdr:rowOff>14332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5459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50557</xdr:rowOff>
    </xdr:from>
    <xdr:to>
      <xdr:col>36</xdr:col>
      <xdr:colOff>165100</xdr:colOff>
      <xdr:row>97</xdr:row>
      <xdr:rowOff>152157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143284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7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92563</xdr:rowOff>
    </xdr:from>
    <xdr:to>
      <xdr:col>85</xdr:col>
      <xdr:colOff>127000</xdr:colOff>
      <xdr:row>36</xdr:row>
      <xdr:rowOff>140957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64763"/>
          <a:ext cx="8382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55209</xdr:rowOff>
    </xdr:from>
    <xdr:to>
      <xdr:col>81</xdr:col>
      <xdr:colOff>50800</xdr:colOff>
      <xdr:row>36</xdr:row>
      <xdr:rowOff>140957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227409"/>
          <a:ext cx="889000" cy="8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55209</xdr:rowOff>
    </xdr:from>
    <xdr:to>
      <xdr:col>76</xdr:col>
      <xdr:colOff>114300</xdr:colOff>
      <xdr:row>36</xdr:row>
      <xdr:rowOff>158857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27409"/>
          <a:ext cx="889000" cy="10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82619</xdr:rowOff>
    </xdr:from>
    <xdr:to>
      <xdr:col>71</xdr:col>
      <xdr:colOff>177800</xdr:colOff>
      <xdr:row>36</xdr:row>
      <xdr:rowOff>158857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254819"/>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41763</xdr:rowOff>
    </xdr:from>
    <xdr:to>
      <xdr:col>85</xdr:col>
      <xdr:colOff>177800</xdr:colOff>
      <xdr:row>36</xdr:row>
      <xdr:rowOff>143363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20190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90157</xdr:rowOff>
    </xdr:from>
    <xdr:to>
      <xdr:col>81</xdr:col>
      <xdr:colOff>101600</xdr:colOff>
      <xdr:row>37</xdr:row>
      <xdr:rowOff>20307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11434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5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4409</xdr:rowOff>
    </xdr:from>
    <xdr:to>
      <xdr:col>76</xdr:col>
      <xdr:colOff>165100</xdr:colOff>
      <xdr:row>36</xdr:row>
      <xdr:rowOff>106009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97136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2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108057</xdr:rowOff>
    </xdr:from>
    <xdr:to>
      <xdr:col>72</xdr:col>
      <xdr:colOff>38100</xdr:colOff>
      <xdr:row>37</xdr:row>
      <xdr:rowOff>38207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29334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31819</xdr:rowOff>
    </xdr:from>
    <xdr:to>
      <xdr:col>67</xdr:col>
      <xdr:colOff>101600</xdr:colOff>
      <xdr:row>36</xdr:row>
      <xdr:rowOff>133419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124546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168770</xdr:rowOff>
    </xdr:from>
    <xdr:to>
      <xdr:col>85</xdr:col>
      <xdr:colOff>127000</xdr:colOff>
      <xdr:row>56</xdr:row>
      <xdr:rowOff>128796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427070"/>
          <a:ext cx="838200" cy="30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168770</xdr:rowOff>
    </xdr:from>
    <xdr:to>
      <xdr:col>81</xdr:col>
      <xdr:colOff>50800</xdr:colOff>
      <xdr:row>57</xdr:row>
      <xdr:rowOff>93119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427070"/>
          <a:ext cx="889000" cy="4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7996</xdr:rowOff>
    </xdr:from>
    <xdr:to>
      <xdr:col>76</xdr:col>
      <xdr:colOff>114300</xdr:colOff>
      <xdr:row>57</xdr:row>
      <xdr:rowOff>93119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80646"/>
          <a:ext cx="889000" cy="8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7996</xdr:rowOff>
    </xdr:from>
    <xdr:to>
      <xdr:col>71</xdr:col>
      <xdr:colOff>177800</xdr:colOff>
      <xdr:row>57</xdr:row>
      <xdr:rowOff>83716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80646"/>
          <a:ext cx="889000" cy="7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77996</xdr:rowOff>
    </xdr:from>
    <xdr:to>
      <xdr:col>85</xdr:col>
      <xdr:colOff>177800</xdr:colOff>
      <xdr:row>57</xdr:row>
      <xdr:rowOff>8146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56423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117970</xdr:rowOff>
    </xdr:from>
    <xdr:to>
      <xdr:col>81</xdr:col>
      <xdr:colOff>101600</xdr:colOff>
      <xdr:row>55</xdr:row>
      <xdr:rowOff>48120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3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64647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1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42319</xdr:rowOff>
    </xdr:from>
    <xdr:to>
      <xdr:col>76</xdr:col>
      <xdr:colOff>165100</xdr:colOff>
      <xdr:row>57</xdr:row>
      <xdr:rowOff>143919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135046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0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128646</xdr:rowOff>
    </xdr:from>
    <xdr:to>
      <xdr:col>72</xdr:col>
      <xdr:colOff>38100</xdr:colOff>
      <xdr:row>57</xdr:row>
      <xdr:rowOff>58796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49923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2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32916</xdr:rowOff>
    </xdr:from>
    <xdr:to>
      <xdr:col>67</xdr:col>
      <xdr:colOff>101600</xdr:colOff>
      <xdr:row>57</xdr:row>
      <xdr:rowOff>134516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125643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18904</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63454"/>
          <a:ext cx="8382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18904</xdr:rowOff>
    </xdr:from>
    <xdr:to>
      <xdr:col>81</xdr:col>
      <xdr:colOff>50800</xdr:colOff>
      <xdr:row>79</xdr:row>
      <xdr:rowOff>40926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63454"/>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40926</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85476"/>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139554</xdr:rowOff>
    </xdr:from>
    <xdr:to>
      <xdr:col>81</xdr:col>
      <xdr:colOff>101600</xdr:colOff>
      <xdr:row>79</xdr:row>
      <xdr:rowOff>69704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60831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6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161576</xdr:rowOff>
    </xdr:from>
    <xdr:to>
      <xdr:col>76</xdr:col>
      <xdr:colOff>165100</xdr:colOff>
      <xdr:row>79</xdr:row>
      <xdr:rowOff>91726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82853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70129</xdr:rowOff>
    </xdr:from>
    <xdr:to>
      <xdr:col>85</xdr:col>
      <xdr:colOff>127000</xdr:colOff>
      <xdr:row>99</xdr:row>
      <xdr:rowOff>82756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7043679"/>
          <a:ext cx="8382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82756</xdr:rowOff>
    </xdr:from>
    <xdr:to>
      <xdr:col>81</xdr:col>
      <xdr:colOff>50800</xdr:colOff>
      <xdr:row>99</xdr:row>
      <xdr:rowOff>90246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7056306"/>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73493</xdr:rowOff>
    </xdr:from>
    <xdr:to>
      <xdr:col>76</xdr:col>
      <xdr:colOff>114300</xdr:colOff>
      <xdr:row>99</xdr:row>
      <xdr:rowOff>90246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7047043"/>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73493</xdr:rowOff>
    </xdr:from>
    <xdr:to>
      <xdr:col>71</xdr:col>
      <xdr:colOff>177800</xdr:colOff>
      <xdr:row>99</xdr:row>
      <xdr:rowOff>83051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7047043"/>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19329</xdr:rowOff>
    </xdr:from>
    <xdr:to>
      <xdr:col>85</xdr:col>
      <xdr:colOff>177800</xdr:colOff>
      <xdr:row>99</xdr:row>
      <xdr:rowOff>120929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105706</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9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31956</xdr:rowOff>
    </xdr:from>
    <xdr:to>
      <xdr:col>81</xdr:col>
      <xdr:colOff>101600</xdr:colOff>
      <xdr:row>99</xdr:row>
      <xdr:rowOff>133556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70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124683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9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39446</xdr:rowOff>
    </xdr:from>
    <xdr:to>
      <xdr:col>76</xdr:col>
      <xdr:colOff>165100</xdr:colOff>
      <xdr:row>99</xdr:row>
      <xdr:rowOff>141046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70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132173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1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22693</xdr:rowOff>
    </xdr:from>
    <xdr:to>
      <xdr:col>72</xdr:col>
      <xdr:colOff>38100</xdr:colOff>
      <xdr:row>99</xdr:row>
      <xdr:rowOff>124293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115420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32251</xdr:rowOff>
    </xdr:from>
    <xdr:to>
      <xdr:col>67</xdr:col>
      <xdr:colOff>101600</xdr:colOff>
      <xdr:row>99</xdr:row>
      <xdr:rowOff>133851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70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124978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9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教育費については、令和元年度の学校給食センターの整備完了により、令和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39,754</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56,431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円となっており、類似団体平均を下回った。</a:t>
          </a:r>
        </a:p>
        <a:p>
          <a:r>
            <a:rPr kumimoji="1" lang="ja-JP" altLang="en-US" sz="1300">
              <a:latin typeface="ＭＳ Ｐゴシック" panose="020B0600070205080204" pitchFamily="50" charset="-128"/>
              <a:ea typeface="ＭＳ Ｐゴシック" panose="020B0600070205080204" pitchFamily="50" charset="-128"/>
            </a:rPr>
            <a:t>　労働費については、令和元年度から引き続きごみ収集業務を雇用促進等のためシルバー人材センターに委託していることから、住民一人当たりのコストは</a:t>
          </a:r>
          <a:r>
            <a:rPr kumimoji="1" lang="en-US" altLang="ja-JP" sz="1300">
              <a:latin typeface="ＭＳ Ｐゴシック" panose="020B0600070205080204" pitchFamily="50" charset="-128"/>
              <a:ea typeface="ＭＳ Ｐゴシック" panose="020B0600070205080204" pitchFamily="50" charset="-128"/>
            </a:rPr>
            <a:t>4,530</a:t>
          </a:r>
          <a:r>
            <a:rPr kumimoji="1" lang="ja-JP" altLang="en-US" sz="1300">
              <a:latin typeface="ＭＳ Ｐゴシック" panose="020B0600070205080204" pitchFamily="50" charset="-128"/>
              <a:ea typeface="ＭＳ Ｐゴシック" panose="020B0600070205080204" pitchFamily="50" charset="-128"/>
            </a:rPr>
            <a:t>円で、類似団体平均を上回っている。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総務費の住民一人当たりコストが</a:t>
          </a:r>
          <a:r>
            <a:rPr kumimoji="1" lang="en-US" altLang="ja-JP" sz="1300">
              <a:latin typeface="ＭＳ Ｐゴシック" panose="020B0600070205080204" pitchFamily="50" charset="-128"/>
              <a:ea typeface="ＭＳ Ｐゴシック" panose="020B0600070205080204" pitchFamily="50" charset="-128"/>
            </a:rPr>
            <a:t>200,210</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139,025</a:t>
          </a:r>
          <a:r>
            <a:rPr kumimoji="1" lang="ja-JP" altLang="en-US" sz="1300">
              <a:latin typeface="ＭＳ Ｐゴシック" panose="020B0600070205080204" pitchFamily="50" charset="-128"/>
              <a:ea typeface="ＭＳ Ｐゴシック" panose="020B0600070205080204" pitchFamily="50" charset="-128"/>
            </a:rPr>
            <a:t>円の大幅増となっているが、これは国の事業である特別定額給付金事業の実施によるものであり、類似団体平均も同様に増となっている。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商工費の住民一人当たりコストについても、前年度から</a:t>
          </a:r>
          <a:r>
            <a:rPr kumimoji="1" lang="en-US" altLang="ja-JP" sz="1300">
              <a:latin typeface="ＭＳ Ｐゴシック" panose="020B0600070205080204" pitchFamily="50" charset="-128"/>
              <a:ea typeface="ＭＳ Ｐゴシック" panose="020B0600070205080204" pitchFamily="50" charset="-128"/>
            </a:rPr>
            <a:t>13,982</a:t>
          </a:r>
          <a:r>
            <a:rPr kumimoji="1" lang="ja-JP" altLang="en-US" sz="1300">
              <a:latin typeface="ＭＳ Ｐゴシック" panose="020B0600070205080204" pitchFamily="50" charset="-128"/>
              <a:ea typeface="ＭＳ Ｐゴシック" panose="020B0600070205080204" pitchFamily="50" charset="-128"/>
            </a:rPr>
            <a:t>円増となる</a:t>
          </a:r>
          <a:r>
            <a:rPr kumimoji="1" lang="en-US" altLang="ja-JP" sz="1300">
              <a:latin typeface="ＭＳ Ｐゴシック" panose="020B0600070205080204" pitchFamily="50" charset="-128"/>
              <a:ea typeface="ＭＳ Ｐゴシック" panose="020B0600070205080204" pitchFamily="50" charset="-128"/>
            </a:rPr>
            <a:t>19,262</a:t>
          </a:r>
          <a:r>
            <a:rPr kumimoji="1" lang="ja-JP" altLang="en-US" sz="1300">
              <a:latin typeface="ＭＳ Ｐゴシック" panose="020B0600070205080204" pitchFamily="50" charset="-128"/>
              <a:ea typeface="ＭＳ Ｐゴシック" panose="020B0600070205080204" pitchFamily="50" charset="-128"/>
            </a:rPr>
            <a:t>円となっている。これは、新型コロナウイルス感染症の影響により冷え込んだ地域経済を活性化させるため、プレミアム商品券発行事業を実施したことによるものである。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公債費は、住民一人当たりコストが前年度から</a:t>
          </a:r>
          <a:r>
            <a:rPr kumimoji="1" lang="en-US" altLang="ja-JP" sz="1300">
              <a:latin typeface="ＭＳ Ｐゴシック" panose="020B0600070205080204" pitchFamily="50" charset="-128"/>
              <a:ea typeface="ＭＳ Ｐゴシック" panose="020B0600070205080204" pitchFamily="50" charset="-128"/>
            </a:rPr>
            <a:t>1,160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32,641</a:t>
          </a:r>
          <a:r>
            <a:rPr kumimoji="1" lang="ja-JP" altLang="en-US" sz="1300">
              <a:latin typeface="ＭＳ Ｐゴシック" panose="020B0600070205080204" pitchFamily="50" charset="-128"/>
              <a:ea typeface="ＭＳ Ｐゴシック" panose="020B0600070205080204" pitchFamily="50" charset="-128"/>
            </a:rPr>
            <a:t>円となっているものの、類似団体等と比較しても低水準を維持している。これは、大型建設事業等に係る起債の償還が始まってきたものの、過去の事業債の償還終了に伴い、元利償還金が微増に留まっていること、</a:t>
          </a:r>
        </a:p>
        <a:p>
          <a:r>
            <a:rPr kumimoji="1" lang="ja-JP" altLang="en-US" sz="1300">
              <a:latin typeface="ＭＳ Ｐゴシック" panose="020B0600070205080204" pitchFamily="50" charset="-128"/>
              <a:ea typeface="ＭＳ Ｐゴシック" panose="020B0600070205080204" pitchFamily="50" charset="-128"/>
            </a:rPr>
            <a:t>また、近年の予算編成において、プライマリーバランスを黒字に保ち、新規の建設事業債の発行を抑制してきた結果によるものである。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年度は、昨年度に引き続き、決算剰余額は財政調整基金に積立てを行った。その結果、財政調整基金残高の標準財政規模比が前年度比</a:t>
          </a:r>
          <a:r>
            <a:rPr kumimoji="1" lang="en-US" altLang="ja-JP" sz="1400">
              <a:latin typeface="ＭＳ ゴシック" pitchFamily="49" charset="-128"/>
              <a:ea typeface="ＭＳ ゴシック" pitchFamily="49" charset="-128"/>
            </a:rPr>
            <a:t>0.83</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実質収支については、翌年度以降の繰越財源を安定的に確保するため、標準財政規模比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％程度で推移するよう努めている。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すべての会計において、赤字は発生しておらず、全体的に財政状況は健全であるといえる。</a:t>
          </a:r>
        </a:p>
        <a:p>
          <a:r>
            <a:rPr kumimoji="1" lang="ja-JP" altLang="en-US" sz="1400">
              <a:latin typeface="ＭＳ ゴシック" pitchFamily="49" charset="-128"/>
              <a:ea typeface="ＭＳ ゴシック" pitchFamily="49" charset="-128"/>
            </a:rPr>
            <a:t>　国民健康保険事業は、平成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年度は赤字であったが、平成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年度から導入された国民健康保険広域化を見据え、平成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年度から赤字を解消すべく一般会計からの財政補てんを行ってきたため、平成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年度以降は黒字を保っている。今後も負担と給付の適正化に努める。</a:t>
          </a:r>
        </a:p>
        <a:p>
          <a:r>
            <a:rPr kumimoji="1" lang="ja-JP" altLang="en-US" sz="1400">
              <a:latin typeface="ＭＳ ゴシック" pitchFamily="49" charset="-128"/>
              <a:ea typeface="ＭＳ ゴシック" pitchFamily="49" charset="-128"/>
            </a:rPr>
            <a:t>　下水道事業については、令和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年度から法適用化により企業会計となった。</a:t>
          </a:r>
        </a:p>
        <a:p>
          <a:r>
            <a:rPr kumimoji="1" lang="ja-JP" altLang="en-US" sz="1400">
              <a:latin typeface="ＭＳ ゴシック" pitchFamily="49" charset="-128"/>
              <a:ea typeface="ＭＳ ゴシック" pitchFamily="49" charset="-128"/>
            </a:rPr>
            <a:t>　介護保険事業については、要介護者認定者数は横ばいとなっており、今後も介護保険制度の安定した運営を行うため、介護給付費適正化対策や市独自の介護予防・生活支援サービスの提供を行うとともに、認定調査の適正化等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19158633</v>
      </c>
      <c r="BO4" s="426"/>
      <c r="BP4" s="426"/>
      <c r="BQ4" s="426"/>
      <c r="BR4" s="426"/>
      <c r="BS4" s="426"/>
      <c r="BT4" s="426"/>
      <c r="BU4" s="427"/>
      <c r="BV4" s="425">
        <v>15558032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8.6999999999999993</v>
      </c>
      <c r="CU4" s="610"/>
      <c r="CV4" s="610"/>
      <c r="CW4" s="610"/>
      <c r="CX4" s="610"/>
      <c r="CY4" s="610"/>
      <c r="CZ4" s="610"/>
      <c r="DA4" s="611"/>
      <c r="DB4" s="609">
        <v>9.9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18334479</v>
      </c>
      <c r="BO5" s="431"/>
      <c r="BP5" s="431"/>
      <c r="BQ5" s="431"/>
      <c r="BR5" s="431"/>
      <c r="BS5" s="431"/>
      <c r="BT5" s="431"/>
      <c r="BU5" s="432"/>
      <c r="BV5" s="430">
        <v>14753978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93.8</v>
      </c>
      <c r="CU5" s="401"/>
      <c r="CV5" s="401"/>
      <c r="CW5" s="401"/>
      <c r="CX5" s="401"/>
      <c r="CY5" s="401"/>
      <c r="CZ5" s="401"/>
      <c r="DA5" s="402"/>
      <c r="DB5" s="400">
        <v>93.8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824154</v>
      </c>
      <c r="BO6" s="431"/>
      <c r="BP6" s="431"/>
      <c r="BQ6" s="431"/>
      <c r="BR6" s="431"/>
      <c r="BS6" s="431"/>
      <c r="BT6" s="431"/>
      <c r="BU6" s="432"/>
      <c r="BV6" s="430">
        <v>804054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98.3</v>
      </c>
      <c r="CU6" s="584"/>
      <c r="CV6" s="584"/>
      <c r="CW6" s="584"/>
      <c r="CX6" s="584"/>
      <c r="CY6" s="584"/>
      <c r="CZ6" s="584"/>
      <c r="DA6" s="585"/>
      <c r="DB6" s="583">
        <v>98.3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126633</v>
      </c>
      <c r="BO7" s="431"/>
      <c r="BP7" s="431"/>
      <c r="BQ7" s="431"/>
      <c r="BR7" s="431"/>
      <c r="BS7" s="431"/>
      <c r="BT7" s="431"/>
      <c r="BU7" s="432"/>
      <c r="BV7" s="430">
        <v>38026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8003925</v>
      </c>
      <c r="CU7" s="431"/>
      <c r="CV7" s="431"/>
      <c r="CW7" s="431"/>
      <c r="CX7" s="431"/>
      <c r="CY7" s="431"/>
      <c r="CZ7" s="431"/>
      <c r="DA7" s="432"/>
      <c r="DB7" s="430">
        <v>7720113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697521</v>
      </c>
      <c r="BO8" s="431"/>
      <c r="BP8" s="431"/>
      <c r="BQ8" s="431"/>
      <c r="BR8" s="431"/>
      <c r="BS8" s="431"/>
      <c r="BT8" s="431"/>
      <c r="BU8" s="432"/>
      <c r="BV8" s="430">
        <v>766028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0.53</v>
      </c>
      <c r="CU8" s="544"/>
      <c r="CV8" s="544"/>
      <c r="CW8" s="544"/>
      <c r="CX8" s="544"/>
      <c r="CY8" s="544"/>
      <c r="CZ8" s="544"/>
      <c r="DA8" s="545"/>
      <c r="DB8" s="543">
        <v>0.53</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31631</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-68507</v>
      </c>
      <c r="BO9" s="431"/>
      <c r="BP9" s="431"/>
      <c r="BQ9" s="431"/>
      <c r="BR9" s="431"/>
      <c r="BS9" s="431"/>
      <c r="BT9" s="431"/>
      <c r="BU9" s="432"/>
      <c r="BV9" s="430">
        <v>194151</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9.8000000000000007</v>
      </c>
      <c r="CU9" s="401"/>
      <c r="CV9" s="401"/>
      <c r="CW9" s="401"/>
      <c r="CX9" s="401"/>
      <c r="CY9" s="401"/>
      <c r="CZ9" s="401"/>
      <c r="DA9" s="402"/>
      <c r="DB9" s="400">
        <v>10.4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32927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401979</v>
      </c>
      <c r="BO10" s="431"/>
      <c r="BP10" s="431"/>
      <c r="BQ10" s="431"/>
      <c r="BR10" s="431"/>
      <c r="BS10" s="431"/>
      <c r="BT10" s="431"/>
      <c r="BU10" s="432"/>
      <c r="BV10" s="430">
        <v>301959</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109</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31495</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279545</v>
      </c>
      <c r="BO12" s="431"/>
      <c r="BP12" s="431"/>
      <c r="BQ12" s="431"/>
      <c r="BR12" s="431"/>
      <c r="BS12" s="431"/>
      <c r="BT12" s="431"/>
      <c r="BU12" s="432"/>
      <c r="BV12" s="430">
        <v>282838</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31212</v>
      </c>
      <c r="S13" s="534"/>
      <c r="T13" s="534"/>
      <c r="U13" s="534"/>
      <c r="V13" s="535"/>
      <c r="W13" s="521" t="s">
        <v>139</v>
      </c>
      <c r="X13" s="443"/>
      <c r="Y13" s="443"/>
      <c r="Z13" s="443"/>
      <c r="AA13" s="443"/>
      <c r="AB13" s="444"/>
      <c r="AC13" s="406">
        <v>924</v>
      </c>
      <c r="AD13" s="407"/>
      <c r="AE13" s="407"/>
      <c r="AF13" s="407"/>
      <c r="AG13" s="408"/>
      <c r="AH13" s="406">
        <v>1008</v>
      </c>
      <c r="AI13" s="407"/>
      <c r="AJ13" s="407"/>
      <c r="AK13" s="407"/>
      <c r="AL13" s="409"/>
      <c r="AM13" s="499" t="s">
        <v>140</v>
      </c>
      <c r="AN13" s="404"/>
      <c r="AO13" s="404"/>
      <c r="AP13" s="404"/>
      <c r="AQ13" s="404"/>
      <c r="AR13" s="404"/>
      <c r="AS13" s="404"/>
      <c r="AT13" s="405"/>
      <c r="AU13" s="487" t="s">
        <v>134</v>
      </c>
      <c r="AV13" s="488"/>
      <c r="AW13" s="488"/>
      <c r="AX13" s="488"/>
      <c r="AY13" s="410" t="s">
        <v>141</v>
      </c>
      <c r="AZ13" s="411"/>
      <c r="BA13" s="411"/>
      <c r="BB13" s="411"/>
      <c r="BC13" s="411"/>
      <c r="BD13" s="411"/>
      <c r="BE13" s="411"/>
      <c r="BF13" s="411"/>
      <c r="BG13" s="411"/>
      <c r="BH13" s="411"/>
      <c r="BI13" s="411"/>
      <c r="BJ13" s="411"/>
      <c r="BK13" s="411"/>
      <c r="BL13" s="411"/>
      <c r="BM13" s="412"/>
      <c r="BN13" s="430">
        <v>53927</v>
      </c>
      <c r="BO13" s="431"/>
      <c r="BP13" s="431"/>
      <c r="BQ13" s="431"/>
      <c r="BR13" s="431"/>
      <c r="BS13" s="431"/>
      <c r="BT13" s="431"/>
      <c r="BU13" s="432"/>
      <c r="BV13" s="430">
        <v>213272</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5.5</v>
      </c>
      <c r="CU13" s="401"/>
      <c r="CV13" s="401"/>
      <c r="CW13" s="401"/>
      <c r="CX13" s="401"/>
      <c r="CY13" s="401"/>
      <c r="CZ13" s="401"/>
      <c r="DA13" s="402"/>
      <c r="DB13" s="400">
        <v>5.0999999999999996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32023</v>
      </c>
      <c r="S14" s="534"/>
      <c r="T14" s="534"/>
      <c r="U14" s="534"/>
      <c r="V14" s="535"/>
      <c r="W14" s="536"/>
      <c r="X14" s="446"/>
      <c r="Y14" s="446"/>
      <c r="Z14" s="446"/>
      <c r="AA14" s="446"/>
      <c r="AB14" s="447"/>
      <c r="AC14" s="526">
        <v>6.2</v>
      </c>
      <c r="AD14" s="527"/>
      <c r="AE14" s="527"/>
      <c r="AF14" s="527"/>
      <c r="AG14" s="528"/>
      <c r="AH14" s="526">
        <v>6.5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145</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31731</v>
      </c>
      <c r="S15" s="534"/>
      <c r="T15" s="534"/>
      <c r="U15" s="534"/>
      <c r="V15" s="535"/>
      <c r="W15" s="521" t="s">
        <v>147</v>
      </c>
      <c r="X15" s="443"/>
      <c r="Y15" s="443"/>
      <c r="Z15" s="443"/>
      <c r="AA15" s="443"/>
      <c r="AB15" s="444"/>
      <c r="AC15" s="406">
        <v>3541</v>
      </c>
      <c r="AD15" s="407"/>
      <c r="AE15" s="407"/>
      <c r="AF15" s="407"/>
      <c r="AG15" s="408"/>
      <c r="AH15" s="406">
        <v>3717</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3593751</v>
      </c>
      <c r="BO15" s="426"/>
      <c r="BP15" s="426"/>
      <c r="BQ15" s="426"/>
      <c r="BR15" s="426"/>
      <c r="BS15" s="426"/>
      <c r="BT15" s="426"/>
      <c r="BU15" s="427"/>
      <c r="BV15" s="425">
        <v>3426939</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23.7</v>
      </c>
      <c r="AD16" s="527"/>
      <c r="AE16" s="527"/>
      <c r="AF16" s="527"/>
      <c r="AG16" s="528"/>
      <c r="AH16" s="526">
        <v>23.8</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6740551</v>
      </c>
      <c r="BO16" s="431"/>
      <c r="BP16" s="431"/>
      <c r="BQ16" s="431"/>
      <c r="BR16" s="431"/>
      <c r="BS16" s="431"/>
      <c r="BT16" s="431"/>
      <c r="BU16" s="432"/>
      <c r="BV16" s="430">
        <v>6465045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10482</v>
      </c>
      <c r="AD17" s="407"/>
      <c r="AE17" s="407"/>
      <c r="AF17" s="407"/>
      <c r="AG17" s="408"/>
      <c r="AH17" s="406">
        <v>10876</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4503731</v>
      </c>
      <c r="BO17" s="431"/>
      <c r="BP17" s="431"/>
      <c r="BQ17" s="431"/>
      <c r="BR17" s="431"/>
      <c r="BS17" s="431"/>
      <c r="BT17" s="431"/>
      <c r="BU17" s="432"/>
      <c r="BV17" s="430">
        <v>4326951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39.93</v>
      </c>
      <c r="M18" s="495"/>
      <c r="N18" s="495"/>
      <c r="O18" s="495"/>
      <c r="P18" s="495"/>
      <c r="Q18" s="495"/>
      <c r="R18" s="496"/>
      <c r="S18" s="496"/>
      <c r="T18" s="496"/>
      <c r="U18" s="496"/>
      <c r="V18" s="497"/>
      <c r="W18" s="511"/>
      <c r="X18" s="512"/>
      <c r="Y18" s="512"/>
      <c r="Z18" s="512"/>
      <c r="AA18" s="512"/>
      <c r="AB18" s="522"/>
      <c r="AC18" s="394">
        <v>70.099999999999994</v>
      </c>
      <c r="AD18" s="395"/>
      <c r="AE18" s="395"/>
      <c r="AF18" s="395"/>
      <c r="AG18" s="498"/>
      <c r="AH18" s="394">
        <v>69.7</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7535390</v>
      </c>
      <c r="BO18" s="431"/>
      <c r="BP18" s="431"/>
      <c r="BQ18" s="431"/>
      <c r="BR18" s="431"/>
      <c r="BS18" s="431"/>
      <c r="BT18" s="431"/>
      <c r="BU18" s="432"/>
      <c r="BV18" s="430">
        <v>7362900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792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10515493</v>
      </c>
      <c r="BO19" s="431"/>
      <c r="BP19" s="431"/>
      <c r="BQ19" s="431"/>
      <c r="BR19" s="431"/>
      <c r="BS19" s="431"/>
      <c r="BT19" s="431"/>
      <c r="BU19" s="432"/>
      <c r="BV19" s="430">
        <v>9638170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13145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11368219</v>
      </c>
      <c r="BO23" s="431"/>
      <c r="BP23" s="431"/>
      <c r="BQ23" s="431"/>
      <c r="BR23" s="431"/>
      <c r="BS23" s="431"/>
      <c r="BT23" s="431"/>
      <c r="BU23" s="432"/>
      <c r="BV23" s="430">
        <v>10694379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7560</v>
      </c>
      <c r="R24" s="407"/>
      <c r="S24" s="407"/>
      <c r="T24" s="407"/>
      <c r="U24" s="407"/>
      <c r="V24" s="408"/>
      <c r="W24" s="472"/>
      <c r="X24" s="463"/>
      <c r="Y24" s="464"/>
      <c r="Z24" s="403" t="s">
        <v>170</v>
      </c>
      <c r="AA24" s="404"/>
      <c r="AB24" s="404"/>
      <c r="AC24" s="404"/>
      <c r="AD24" s="404"/>
      <c r="AE24" s="404"/>
      <c r="AF24" s="404"/>
      <c r="AG24" s="405"/>
      <c r="AH24" s="406">
        <v>223</v>
      </c>
      <c r="AI24" s="407"/>
      <c r="AJ24" s="407"/>
      <c r="AK24" s="407"/>
      <c r="AL24" s="408"/>
      <c r="AM24" s="406">
        <v>699774</v>
      </c>
      <c r="AN24" s="407"/>
      <c r="AO24" s="407"/>
      <c r="AP24" s="407"/>
      <c r="AQ24" s="407"/>
      <c r="AR24" s="408"/>
      <c r="AS24" s="406">
        <v>3138</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9173768</v>
      </c>
      <c r="BO24" s="431"/>
      <c r="BP24" s="431"/>
      <c r="BQ24" s="431"/>
      <c r="BR24" s="431"/>
      <c r="BS24" s="431"/>
      <c r="BT24" s="431"/>
      <c r="BU24" s="432"/>
      <c r="BV24" s="430">
        <v>8239831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6410</v>
      </c>
      <c r="R25" s="407"/>
      <c r="S25" s="407"/>
      <c r="T25" s="407"/>
      <c r="U25" s="407"/>
      <c r="V25" s="408"/>
      <c r="W25" s="472"/>
      <c r="X25" s="463"/>
      <c r="Y25" s="464"/>
      <c r="Z25" s="403" t="s">
        <v>173</v>
      </c>
      <c r="AA25" s="404"/>
      <c r="AB25" s="404"/>
      <c r="AC25" s="404"/>
      <c r="AD25" s="404"/>
      <c r="AE25" s="404"/>
      <c r="AF25" s="404"/>
      <c r="AG25" s="405"/>
      <c r="AH25" s="406">
        <v>42</v>
      </c>
      <c r="AI25" s="407"/>
      <c r="AJ25" s="407"/>
      <c r="AK25" s="407"/>
      <c r="AL25" s="408"/>
      <c r="AM25" s="406">
        <v>125748</v>
      </c>
      <c r="AN25" s="407"/>
      <c r="AO25" s="407"/>
      <c r="AP25" s="407"/>
      <c r="AQ25" s="407"/>
      <c r="AR25" s="408"/>
      <c r="AS25" s="406">
        <v>2994</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6357559</v>
      </c>
      <c r="BO25" s="426"/>
      <c r="BP25" s="426"/>
      <c r="BQ25" s="426"/>
      <c r="BR25" s="426"/>
      <c r="BS25" s="426"/>
      <c r="BT25" s="426"/>
      <c r="BU25" s="427"/>
      <c r="BV25" s="425">
        <v>8975904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5670</v>
      </c>
      <c r="R26" s="407"/>
      <c r="S26" s="407"/>
      <c r="T26" s="407"/>
      <c r="U26" s="407"/>
      <c r="V26" s="408"/>
      <c r="W26" s="472"/>
      <c r="X26" s="463"/>
      <c r="Y26" s="464"/>
      <c r="Z26" s="403" t="s">
        <v>176</v>
      </c>
      <c r="AA26" s="485"/>
      <c r="AB26" s="485"/>
      <c r="AC26" s="485"/>
      <c r="AD26" s="485"/>
      <c r="AE26" s="485"/>
      <c r="AF26" s="485"/>
      <c r="AG26" s="486"/>
      <c r="AH26" s="406" t="s">
        <v>177</v>
      </c>
      <c r="AI26" s="407"/>
      <c r="AJ26" s="407"/>
      <c r="AK26" s="407"/>
      <c r="AL26" s="408"/>
      <c r="AM26" s="406" t="s">
        <v>128</v>
      </c>
      <c r="AN26" s="407"/>
      <c r="AO26" s="407"/>
      <c r="AP26" s="407"/>
      <c r="AQ26" s="407"/>
      <c r="AR26" s="408"/>
      <c r="AS26" s="406" t="s">
        <v>128</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5100</v>
      </c>
      <c r="R27" s="407"/>
      <c r="S27" s="407"/>
      <c r="T27" s="407"/>
      <c r="U27" s="407"/>
      <c r="V27" s="408"/>
      <c r="W27" s="472"/>
      <c r="X27" s="463"/>
      <c r="Y27" s="464"/>
      <c r="Z27" s="403" t="s">
        <v>180</v>
      </c>
      <c r="AA27" s="404"/>
      <c r="AB27" s="404"/>
      <c r="AC27" s="404"/>
      <c r="AD27" s="404"/>
      <c r="AE27" s="404"/>
      <c r="AF27" s="404"/>
      <c r="AG27" s="405"/>
      <c r="AH27" s="406">
        <v>39</v>
      </c>
      <c r="AI27" s="407"/>
      <c r="AJ27" s="407"/>
      <c r="AK27" s="407"/>
      <c r="AL27" s="408"/>
      <c r="AM27" s="406">
        <v>108900</v>
      </c>
      <c r="AN27" s="407"/>
      <c r="AO27" s="407"/>
      <c r="AP27" s="407"/>
      <c r="AQ27" s="407"/>
      <c r="AR27" s="408"/>
      <c r="AS27" s="406">
        <v>2792</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320000</v>
      </c>
      <c r="BO27" s="434"/>
      <c r="BP27" s="434"/>
      <c r="BQ27" s="434"/>
      <c r="BR27" s="434"/>
      <c r="BS27" s="434"/>
      <c r="BT27" s="434"/>
      <c r="BU27" s="435"/>
      <c r="BV27" s="433">
        <v>320000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4550</v>
      </c>
      <c r="R28" s="407"/>
      <c r="S28" s="407"/>
      <c r="T28" s="407"/>
      <c r="U28" s="407"/>
      <c r="V28" s="408"/>
      <c r="W28" s="472"/>
      <c r="X28" s="463"/>
      <c r="Y28" s="464"/>
      <c r="Z28" s="403" t="s">
        <v>183</v>
      </c>
      <c r="AA28" s="404"/>
      <c r="AB28" s="404"/>
      <c r="AC28" s="404"/>
      <c r="AD28" s="404"/>
      <c r="AE28" s="404"/>
      <c r="AF28" s="404"/>
      <c r="AG28" s="405"/>
      <c r="AH28" s="406" t="s">
        <v>177</v>
      </c>
      <c r="AI28" s="407"/>
      <c r="AJ28" s="407"/>
      <c r="AK28" s="407"/>
      <c r="AL28" s="408"/>
      <c r="AM28" s="406" t="s">
        <v>145</v>
      </c>
      <c r="AN28" s="407"/>
      <c r="AO28" s="407"/>
      <c r="AP28" s="407"/>
      <c r="AQ28" s="407"/>
      <c r="AR28" s="408"/>
      <c r="AS28" s="406" t="s">
        <v>128</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1648531</v>
      </c>
      <c r="BO28" s="426"/>
      <c r="BP28" s="426"/>
      <c r="BQ28" s="426"/>
      <c r="BR28" s="426"/>
      <c r="BS28" s="426"/>
      <c r="BT28" s="426"/>
      <c r="BU28" s="427"/>
      <c r="BV28" s="425">
        <v>1526097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14</v>
      </c>
      <c r="M29" s="407"/>
      <c r="N29" s="407"/>
      <c r="O29" s="407"/>
      <c r="P29" s="408"/>
      <c r="Q29" s="406">
        <v>4300</v>
      </c>
      <c r="R29" s="407"/>
      <c r="S29" s="407"/>
      <c r="T29" s="407"/>
      <c r="U29" s="407"/>
      <c r="V29" s="408"/>
      <c r="W29" s="473"/>
      <c r="X29" s="474"/>
      <c r="Y29" s="475"/>
      <c r="Z29" s="403" t="s">
        <v>186</v>
      </c>
      <c r="AA29" s="404"/>
      <c r="AB29" s="404"/>
      <c r="AC29" s="404"/>
      <c r="AD29" s="404"/>
      <c r="AE29" s="404"/>
      <c r="AF29" s="404"/>
      <c r="AG29" s="405"/>
      <c r="AH29" s="406">
        <v>262</v>
      </c>
      <c r="AI29" s="407"/>
      <c r="AJ29" s="407"/>
      <c r="AK29" s="407"/>
      <c r="AL29" s="408"/>
      <c r="AM29" s="406">
        <v>808674</v>
      </c>
      <c r="AN29" s="407"/>
      <c r="AO29" s="407"/>
      <c r="AP29" s="407"/>
      <c r="AQ29" s="407"/>
      <c r="AR29" s="408"/>
      <c r="AS29" s="406">
        <v>3087</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143739</v>
      </c>
      <c r="BO29" s="431"/>
      <c r="BP29" s="431"/>
      <c r="BQ29" s="431"/>
      <c r="BR29" s="431"/>
      <c r="BS29" s="431"/>
      <c r="BT29" s="431"/>
      <c r="BU29" s="432"/>
      <c r="BV29" s="430">
        <v>150544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98.7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3820924</v>
      </c>
      <c r="BO30" s="434"/>
      <c r="BP30" s="434"/>
      <c r="BQ30" s="434"/>
      <c r="BR30" s="434"/>
      <c r="BS30" s="434"/>
      <c r="BT30" s="434"/>
      <c r="BU30" s="435"/>
      <c r="BV30" s="433">
        <v>3972918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196</v>
      </c>
      <c r="X33" s="392"/>
      <c r="Y33" s="392"/>
      <c r="Z33" s="392"/>
      <c r="AA33" s="392"/>
      <c r="AB33" s="392"/>
      <c r="AC33" s="392"/>
      <c r="AD33" s="392"/>
      <c r="AE33" s="392"/>
      <c r="AF33" s="392"/>
      <c r="AG33" s="392"/>
      <c r="AH33" s="392"/>
      <c r="AI33" s="392"/>
      <c r="AJ33" s="392"/>
      <c r="AK33" s="392"/>
      <c r="AL33" s="216"/>
      <c r="AM33" s="393" t="s">
        <v>198</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善通寺市特別会計国民健康保険</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善通寺市下水道事業会計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善通寺市特別会計農業集落排水</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中讃広域行政事務組合（一般会計）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善通寺市土地開発公社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善通寺市特別会計介護保険</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IF('各会計、関係団体の財政状況及び健全化判断比率'!B34="","",'各会計、関係団体の財政状況及び健全化判断比率'!B34)</f>
        <v>善通寺市特別会計太陽光発電</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中讃広域行政事務組合（仲善クリーンセンター）</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（公財）ハートスクエア善通寺</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善通寺市特別会計介護予防サービス</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中讃広域行政事務組合（クリントピア丸亀）</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（株）まんでがん</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善通寺市特別会計後期高齢者医療</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中讃広域行政事務組合（瀬戸グリーンセンター）</v>
      </c>
      <c r="BZ37" s="388"/>
      <c r="CA37" s="388"/>
      <c r="CB37" s="388"/>
      <c r="CC37" s="388"/>
      <c r="CD37" s="388"/>
      <c r="CE37" s="388"/>
      <c r="CF37" s="388"/>
      <c r="CG37" s="388"/>
      <c r="CH37" s="388"/>
      <c r="CI37" s="388"/>
      <c r="CJ37" s="388"/>
      <c r="CK37" s="388"/>
      <c r="CL37" s="388"/>
      <c r="CM37" s="388"/>
      <c r="CN37" s="214"/>
      <c r="CO37" s="389">
        <f t="shared" si="3"/>
        <v>22</v>
      </c>
      <c r="CP37" s="389"/>
      <c r="CQ37" s="388" t="str">
        <f>IF('各会計、関係団体の財政状況及び健全化判断比率'!BS10="","",'各会計、関係団体の財政状況及び健全化判断比率'!BS10)</f>
        <v>（公財）善通寺市農地管理公社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まんのう町外三ヶ市町山林組合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まんのう町外三ヶ市町（七箇地区）山林組合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まんのう町外二ヶ市町（十郷地区）山林組合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香川県市町総合事務組合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香川県後期高齢者医療広域連合（一般会計）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香川県後期高齢者医療広域連合（後期高齢者医療事業）</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mvy4gZNYvnjpxSsEIfjQCEGBrmUTbSfWQ8ZPRPBq65Sh4Jfn2WUhMUuNcG+k84Rj2vLS+E2vbFkaoFxNJccvA==" saltValue="FzgsALsHilOeOrHpXoO6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2" t="s">
        <v>578</v>
      </c>
      <c r="D34" s="1212"/>
      <c r="E34" s="1213"/>
      <c r="F34" s="32">
        <v>7.68</v>
      </c>
      <c r="G34" s="33">
        <v>9.56</v>
      </c>
      <c r="H34" s="33">
        <v>7.3</v>
      </c>
      <c r="I34" s="33">
        <v>9.92</v>
      </c>
      <c r="J34" s="34">
        <v>8.7100000000000009</v>
      </c>
      <c r="K34" s="22"/>
      <c r="L34" s="22"/>
      <c r="M34" s="22"/>
      <c r="N34" s="22"/>
      <c r="O34" s="22"/>
      <c r="P34" s="22"/>
    </row>
    <row r="35" spans="1:16" ht="39" customHeight="1" x14ac:dyDescent="0.15">
      <c r="A35" s="22"/>
      <c r="B35" s="35"/>
      <c r="C35" s="1206" t="s">
        <v>579</v>
      </c>
      <c r="D35" s="1207"/>
      <c r="E35" s="1208"/>
      <c r="F35" s="36" t="s">
        <v>530</v>
      </c>
      <c r="G35" s="37" t="s">
        <v>530</v>
      </c>
      <c r="H35" s="37" t="s">
        <v>530</v>
      </c>
      <c r="I35" s="37" t="s">
        <v>530</v>
      </c>
      <c r="J35" s="38">
        <v>1.47</v>
      </c>
      <c r="K35" s="22"/>
      <c r="L35" s="22"/>
      <c r="M35" s="22"/>
      <c r="N35" s="22"/>
      <c r="O35" s="22"/>
      <c r="P35" s="22"/>
    </row>
    <row r="36" spans="1:16" ht="39" customHeight="1" x14ac:dyDescent="0.15">
      <c r="A36" s="22"/>
      <c r="B36" s="35"/>
      <c r="C36" s="1206" t="s">
        <v>580</v>
      </c>
      <c r="D36" s="1207"/>
      <c r="E36" s="1208"/>
      <c r="F36" s="36">
        <v>1.32</v>
      </c>
      <c r="G36" s="37">
        <v>1.33</v>
      </c>
      <c r="H36" s="37">
        <v>0.76</v>
      </c>
      <c r="I36" s="37">
        <v>0.76</v>
      </c>
      <c r="J36" s="38">
        <v>1.28</v>
      </c>
      <c r="K36" s="22"/>
      <c r="L36" s="22"/>
      <c r="M36" s="22"/>
      <c r="N36" s="22"/>
      <c r="O36" s="22"/>
      <c r="P36" s="22"/>
    </row>
    <row r="37" spans="1:16" ht="39" customHeight="1" x14ac:dyDescent="0.15">
      <c r="A37" s="22"/>
      <c r="B37" s="35"/>
      <c r="C37" s="1206" t="s">
        <v>581</v>
      </c>
      <c r="D37" s="1207"/>
      <c r="E37" s="1208"/>
      <c r="F37" s="36" t="s">
        <v>582</v>
      </c>
      <c r="G37" s="37">
        <v>0.78</v>
      </c>
      <c r="H37" s="37">
        <v>0.51</v>
      </c>
      <c r="I37" s="37">
        <v>0.69</v>
      </c>
      <c r="J37" s="38">
        <v>1.2</v>
      </c>
      <c r="K37" s="22"/>
      <c r="L37" s="22"/>
      <c r="M37" s="22"/>
      <c r="N37" s="22"/>
      <c r="O37" s="22"/>
      <c r="P37" s="22"/>
    </row>
    <row r="38" spans="1:16" ht="39" customHeight="1" x14ac:dyDescent="0.15">
      <c r="A38" s="22"/>
      <c r="B38" s="35"/>
      <c r="C38" s="1206" t="s">
        <v>583</v>
      </c>
      <c r="D38" s="1207"/>
      <c r="E38" s="1208"/>
      <c r="F38" s="36">
        <v>0.05</v>
      </c>
      <c r="G38" s="37">
        <v>0.02</v>
      </c>
      <c r="H38" s="37">
        <v>0</v>
      </c>
      <c r="I38" s="37">
        <v>0.01</v>
      </c>
      <c r="J38" s="38">
        <v>0.06</v>
      </c>
      <c r="K38" s="22"/>
      <c r="L38" s="22"/>
      <c r="M38" s="22"/>
      <c r="N38" s="22"/>
      <c r="O38" s="22"/>
      <c r="P38" s="22"/>
    </row>
    <row r="39" spans="1:16" ht="39" customHeight="1" x14ac:dyDescent="0.15">
      <c r="A39" s="22"/>
      <c r="B39" s="35"/>
      <c r="C39" s="1206" t="s">
        <v>584</v>
      </c>
      <c r="D39" s="1207"/>
      <c r="E39" s="1208"/>
      <c r="F39" s="36">
        <v>0</v>
      </c>
      <c r="G39" s="37">
        <v>0</v>
      </c>
      <c r="H39" s="37">
        <v>0.01</v>
      </c>
      <c r="I39" s="37">
        <v>0</v>
      </c>
      <c r="J39" s="38">
        <v>0.03</v>
      </c>
      <c r="K39" s="22"/>
      <c r="L39" s="22"/>
      <c r="M39" s="22"/>
      <c r="N39" s="22"/>
      <c r="O39" s="22"/>
      <c r="P39" s="22"/>
    </row>
    <row r="40" spans="1:16" ht="39" customHeight="1" x14ac:dyDescent="0.15">
      <c r="A40" s="22"/>
      <c r="B40" s="35"/>
      <c r="C40" s="1206" t="s">
        <v>585</v>
      </c>
      <c r="D40" s="1207"/>
      <c r="E40" s="1208"/>
      <c r="F40" s="36">
        <v>0</v>
      </c>
      <c r="G40" s="37">
        <v>0.01</v>
      </c>
      <c r="H40" s="37">
        <v>0</v>
      </c>
      <c r="I40" s="37">
        <v>0</v>
      </c>
      <c r="J40" s="38">
        <v>0.01</v>
      </c>
      <c r="K40" s="22"/>
      <c r="L40" s="22"/>
      <c r="M40" s="22"/>
      <c r="N40" s="22"/>
      <c r="O40" s="22"/>
      <c r="P40" s="22"/>
    </row>
    <row r="41" spans="1:16" ht="39" customHeight="1" x14ac:dyDescent="0.15">
      <c r="A41" s="22"/>
      <c r="B41" s="35"/>
      <c r="C41" s="1206" t="s">
        <v>586</v>
      </c>
      <c r="D41" s="1207"/>
      <c r="E41" s="1208"/>
      <c r="F41" s="36">
        <v>0.01</v>
      </c>
      <c r="G41" s="37">
        <v>0</v>
      </c>
      <c r="H41" s="37">
        <v>0.03</v>
      </c>
      <c r="I41" s="37">
        <v>0</v>
      </c>
      <c r="J41" s="38">
        <v>0</v>
      </c>
      <c r="K41" s="22"/>
      <c r="L41" s="22"/>
      <c r="M41" s="22"/>
      <c r="N41" s="22"/>
      <c r="O41" s="22"/>
      <c r="P41" s="22"/>
    </row>
    <row r="42" spans="1:16" ht="39" customHeight="1" x14ac:dyDescent="0.15">
      <c r="A42" s="22"/>
      <c r="B42" s="39"/>
      <c r="C42" s="1206" t="s">
        <v>587</v>
      </c>
      <c r="D42" s="1207"/>
      <c r="E42" s="1208"/>
      <c r="F42" s="36" t="s">
        <v>530</v>
      </c>
      <c r="G42" s="37" t="s">
        <v>530</v>
      </c>
      <c r="H42" s="37" t="s">
        <v>530</v>
      </c>
      <c r="I42" s="37" t="s">
        <v>530</v>
      </c>
      <c r="J42" s="38" t="s">
        <v>530</v>
      </c>
      <c r="K42" s="22"/>
      <c r="L42" s="22"/>
      <c r="M42" s="22"/>
      <c r="N42" s="22"/>
      <c r="O42" s="22"/>
      <c r="P42" s="22"/>
    </row>
    <row r="43" spans="1:16" ht="39" customHeight="1" thickBot="1" x14ac:dyDescent="0.2">
      <c r="A43" s="22"/>
      <c r="B43" s="40"/>
      <c r="C43" s="1209" t="s">
        <v>588</v>
      </c>
      <c r="D43" s="1210"/>
      <c r="E43" s="1211"/>
      <c r="F43" s="41">
        <v>16.059999999999999</v>
      </c>
      <c r="G43" s="42">
        <v>15.97</v>
      </c>
      <c r="H43" s="42">
        <v>0.14000000000000001</v>
      </c>
      <c r="I43" s="42">
        <v>0.3</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WLuDgPNlr2WIwXJjBh+/1eB+/8Tq/GujxKalsiOf/80vmt4nwD+HzvfWllPHTZvw4I20H3orZCG//cwwhWFQA==" saltValue="xFWyHOuLgqdFSuwUVanQ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1024</v>
      </c>
      <c r="L45" s="60">
        <v>1047</v>
      </c>
      <c r="M45" s="60">
        <v>997</v>
      </c>
      <c r="N45" s="60">
        <v>1008</v>
      </c>
      <c r="O45" s="61">
        <v>1028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530</v>
      </c>
      <c r="L46" s="64" t="s">
        <v>530</v>
      </c>
      <c r="M46" s="64" t="s">
        <v>530</v>
      </c>
      <c r="N46" s="64" t="s">
        <v>530</v>
      </c>
      <c r="O46" s="65" t="s">
        <v>530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530</v>
      </c>
      <c r="L47" s="64" t="s">
        <v>530</v>
      </c>
      <c r="M47" s="64" t="s">
        <v>530</v>
      </c>
      <c r="N47" s="64" t="s">
        <v>530</v>
      </c>
      <c r="O47" s="65" t="s">
        <v>530</v>
      </c>
      <c r="P47" s="48"/>
      <c r="Q47" s="48"/>
      <c r="R47" s="48"/>
      <c r="S47" s="48"/>
      <c r="T47" s="48"/>
      <c r="U47" s="48"/>
    </row>
    <row r="48" spans="1:21" ht="30.75" customHeight="1" x14ac:dyDescent="0.15">
      <c r="A48" s="48"/>
      <c r="B48" s="1234"/>
      <c r="C48" s="1235"/>
      <c r="D48" s="62"/>
      <c r="E48" s="1216" t="s">
        <v>15</v>
      </c>
      <c r="F48" s="1216"/>
      <c r="G48" s="1216"/>
      <c r="H48" s="1216"/>
      <c r="I48" s="1216"/>
      <c r="J48" s="1217"/>
      <c r="K48" s="63">
        <v>433</v>
      </c>
      <c r="L48" s="64">
        <v>407</v>
      </c>
      <c r="M48" s="64">
        <v>425</v>
      </c>
      <c r="N48" s="64">
        <v>450</v>
      </c>
      <c r="O48" s="65">
        <v>463</v>
      </c>
      <c r="P48" s="48"/>
      <c r="Q48" s="48"/>
      <c r="R48" s="48"/>
      <c r="S48" s="48"/>
      <c r="T48" s="48"/>
      <c r="U48" s="48"/>
    </row>
    <row r="49" spans="1:21" ht="30.75" customHeight="1" x14ac:dyDescent="0.15">
      <c r="A49" s="48"/>
      <c r="B49" s="1234"/>
      <c r="C49" s="1235"/>
      <c r="D49" s="62"/>
      <c r="E49" s="1216" t="s">
        <v>16</v>
      </c>
      <c r="F49" s="1216"/>
      <c r="G49" s="1216"/>
      <c r="H49" s="1216"/>
      <c r="I49" s="1216"/>
      <c r="J49" s="1217"/>
      <c r="K49" s="63">
        <v>8</v>
      </c>
      <c r="L49" s="64">
        <v>9</v>
      </c>
      <c r="M49" s="64">
        <v>12</v>
      </c>
      <c r="N49" s="64">
        <v>13</v>
      </c>
      <c r="O49" s="65">
        <v>14</v>
      </c>
      <c r="P49" s="48"/>
      <c r="Q49" s="48"/>
      <c r="R49" s="48"/>
      <c r="S49" s="48"/>
      <c r="T49" s="48"/>
      <c r="U49" s="48"/>
    </row>
    <row r="50" spans="1:21" ht="30.75" customHeight="1" x14ac:dyDescent="0.15">
      <c r="A50" s="48"/>
      <c r="B50" s="1234"/>
      <c r="C50" s="1235"/>
      <c r="D50" s="62"/>
      <c r="E50" s="1216" t="s">
        <v>17</v>
      </c>
      <c r="F50" s="1216"/>
      <c r="G50" s="1216"/>
      <c r="H50" s="1216"/>
      <c r="I50" s="1216"/>
      <c r="J50" s="1217"/>
      <c r="K50" s="63">
        <v>4</v>
      </c>
      <c r="L50" s="64">
        <v>4</v>
      </c>
      <c r="M50" s="64">
        <v>4</v>
      </c>
      <c r="N50" s="64">
        <v>4</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530</v>
      </c>
      <c r="L51" s="64" t="s">
        <v>530</v>
      </c>
      <c r="M51" s="64" t="s">
        <v>530</v>
      </c>
      <c r="N51" s="64" t="s">
        <v>530</v>
      </c>
      <c r="O51" s="65" t="s">
        <v>530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1076</v>
      </c>
      <c r="L52" s="64">
        <v>1141</v>
      </c>
      <c r="M52" s="64">
        <v>1103</v>
      </c>
      <c r="N52" s="64">
        <v>1091</v>
      </c>
      <c r="O52" s="65">
        <v>1077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393</v>
      </c>
      <c r="L53" s="69">
        <v>326</v>
      </c>
      <c r="M53" s="69">
        <v>335</v>
      </c>
      <c r="N53" s="69">
        <v>384</v>
      </c>
      <c r="O53" s="70">
        <v>428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618</v>
      </c>
      <c r="L57" s="84" t="s">
        <v>618</v>
      </c>
      <c r="M57" s="84" t="s">
        <v>618</v>
      </c>
      <c r="N57" s="84" t="s">
        <v>618</v>
      </c>
      <c r="O57" s="85" t="s">
        <v>618</v>
      </c>
    </row>
    <row r="58" spans="1:21" ht="31.5" customHeight="1" thickBot="1" x14ac:dyDescent="0.2">
      <c r="B58" s="1224"/>
      <c r="C58" s="1225"/>
      <c r="D58" s="1229" t="s">
        <v>27</v>
      </c>
      <c r="E58" s="1230"/>
      <c r="F58" s="1230"/>
      <c r="G58" s="1230"/>
      <c r="H58" s="1230"/>
      <c r="I58" s="1230"/>
      <c r="J58" s="1231"/>
      <c r="K58" s="86" t="s">
        <v>618</v>
      </c>
      <c r="L58" s="87" t="s">
        <v>618</v>
      </c>
      <c r="M58" s="87" t="s">
        <v>618</v>
      </c>
      <c r="N58" s="87" t="s">
        <v>618</v>
      </c>
      <c r="O58" s="88" t="s">
        <v>618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Zun5GvkU6W6S+sFfpKl1Wlt78SBr9SrO58bJqceFKCw3CqFrqM03A4h59DVMbX1imubiO4AWandXefoFQ3iKA==" saltValue="85XJtr0ey8QZPPTH6AqT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52" t="s">
        <v>30</v>
      </c>
      <c r="C41" s="1253"/>
      <c r="D41" s="102"/>
      <c r="E41" s="1254" t="s">
        <v>31</v>
      </c>
      <c r="F41" s="1254"/>
      <c r="G41" s="1254"/>
      <c r="H41" s="1255"/>
      <c r="I41" s="103">
        <v>9577</v>
      </c>
      <c r="J41" s="104">
        <v>9532</v>
      </c>
      <c r="K41" s="104">
        <v>9505</v>
      </c>
      <c r="L41" s="104">
        <v>10694</v>
      </c>
      <c r="M41" s="105">
        <v>11368</v>
      </c>
    </row>
    <row r="42" spans="2:13" ht="27.75" customHeight="1" x14ac:dyDescent="0.15">
      <c r="B42" s="1242"/>
      <c r="C42" s="1243"/>
      <c r="D42" s="106"/>
      <c r="E42" s="1246" t="s">
        <v>32</v>
      </c>
      <c r="F42" s="1246"/>
      <c r="G42" s="1246"/>
      <c r="H42" s="1247"/>
      <c r="I42" s="107">
        <v>254</v>
      </c>
      <c r="J42" s="108">
        <v>16</v>
      </c>
      <c r="K42" s="108">
        <v>35</v>
      </c>
      <c r="L42" s="108">
        <v>353</v>
      </c>
      <c r="M42" s="109">
        <v>330</v>
      </c>
    </row>
    <row r="43" spans="2:13" ht="27.75" customHeight="1" x14ac:dyDescent="0.15">
      <c r="B43" s="1242"/>
      <c r="C43" s="1243"/>
      <c r="D43" s="106"/>
      <c r="E43" s="1246" t="s">
        <v>33</v>
      </c>
      <c r="F43" s="1246"/>
      <c r="G43" s="1246"/>
      <c r="H43" s="1247"/>
      <c r="I43" s="107">
        <v>5112</v>
      </c>
      <c r="J43" s="108">
        <v>4882</v>
      </c>
      <c r="K43" s="108">
        <v>4593</v>
      </c>
      <c r="L43" s="108">
        <v>4382</v>
      </c>
      <c r="M43" s="109">
        <v>4185</v>
      </c>
    </row>
    <row r="44" spans="2:13" ht="27.75" customHeight="1" x14ac:dyDescent="0.15">
      <c r="B44" s="1242"/>
      <c r="C44" s="1243"/>
      <c r="D44" s="106"/>
      <c r="E44" s="1246" t="s">
        <v>34</v>
      </c>
      <c r="F44" s="1246"/>
      <c r="G44" s="1246"/>
      <c r="H44" s="1247"/>
      <c r="I44" s="107">
        <v>109</v>
      </c>
      <c r="J44" s="108">
        <v>106</v>
      </c>
      <c r="K44" s="108">
        <v>92</v>
      </c>
      <c r="L44" s="108">
        <v>92</v>
      </c>
      <c r="M44" s="109">
        <v>95</v>
      </c>
    </row>
    <row r="45" spans="2:13" ht="27.75" customHeight="1" x14ac:dyDescent="0.15">
      <c r="B45" s="1242"/>
      <c r="C45" s="1243"/>
      <c r="D45" s="106"/>
      <c r="E45" s="1246" t="s">
        <v>35</v>
      </c>
      <c r="F45" s="1246"/>
      <c r="G45" s="1246"/>
      <c r="H45" s="1247"/>
      <c r="I45" s="107">
        <v>2080</v>
      </c>
      <c r="J45" s="108">
        <v>2179</v>
      </c>
      <c r="K45" s="108">
        <v>1967</v>
      </c>
      <c r="L45" s="108">
        <v>1882</v>
      </c>
      <c r="M45" s="109">
        <v>1939</v>
      </c>
    </row>
    <row r="46" spans="2:13" ht="27.75" customHeight="1" x14ac:dyDescent="0.15">
      <c r="B46" s="1242"/>
      <c r="C46" s="1243"/>
      <c r="D46" s="110"/>
      <c r="E46" s="1246" t="s">
        <v>36</v>
      </c>
      <c r="F46" s="1246"/>
      <c r="G46" s="1246"/>
      <c r="H46" s="1247"/>
      <c r="I46" s="107" t="s">
        <v>530</v>
      </c>
      <c r="J46" s="108">
        <v>121</v>
      </c>
      <c r="K46" s="108">
        <v>115</v>
      </c>
      <c r="L46" s="108">
        <v>109</v>
      </c>
      <c r="M46" s="109">
        <v>103</v>
      </c>
    </row>
    <row r="47" spans="2:13" ht="27.75" customHeight="1" x14ac:dyDescent="0.15">
      <c r="B47" s="1242"/>
      <c r="C47" s="1243"/>
      <c r="D47" s="111"/>
      <c r="E47" s="1256" t="s">
        <v>37</v>
      </c>
      <c r="F47" s="1257"/>
      <c r="G47" s="1257"/>
      <c r="H47" s="1258"/>
      <c r="I47" s="107" t="s">
        <v>530</v>
      </c>
      <c r="J47" s="108" t="s">
        <v>530</v>
      </c>
      <c r="K47" s="108" t="s">
        <v>530</v>
      </c>
      <c r="L47" s="108" t="s">
        <v>530</v>
      </c>
      <c r="M47" s="109" t="s">
        <v>530</v>
      </c>
    </row>
    <row r="48" spans="2:13" ht="27.75" customHeight="1" x14ac:dyDescent="0.15">
      <c r="B48" s="1242"/>
      <c r="C48" s="1243"/>
      <c r="D48" s="106"/>
      <c r="E48" s="1246" t="s">
        <v>38</v>
      </c>
      <c r="F48" s="1246"/>
      <c r="G48" s="1246"/>
      <c r="H48" s="1247"/>
      <c r="I48" s="107" t="s">
        <v>530</v>
      </c>
      <c r="J48" s="108" t="s">
        <v>530</v>
      </c>
      <c r="K48" s="108" t="s">
        <v>530</v>
      </c>
      <c r="L48" s="108" t="s">
        <v>530</v>
      </c>
      <c r="M48" s="109" t="s">
        <v>530</v>
      </c>
    </row>
    <row r="49" spans="2:13" ht="27.75" customHeight="1" x14ac:dyDescent="0.15">
      <c r="B49" s="1244"/>
      <c r="C49" s="1245"/>
      <c r="D49" s="106"/>
      <c r="E49" s="1246" t="s">
        <v>39</v>
      </c>
      <c r="F49" s="1246"/>
      <c r="G49" s="1246"/>
      <c r="H49" s="1247"/>
      <c r="I49" s="107" t="s">
        <v>530</v>
      </c>
      <c r="J49" s="108" t="s">
        <v>530</v>
      </c>
      <c r="K49" s="108" t="s">
        <v>530</v>
      </c>
      <c r="L49" s="108" t="s">
        <v>530</v>
      </c>
      <c r="M49" s="109" t="s">
        <v>530</v>
      </c>
    </row>
    <row r="50" spans="2:13" ht="27.75" customHeight="1" x14ac:dyDescent="0.15">
      <c r="B50" s="1240" t="s">
        <v>40</v>
      </c>
      <c r="C50" s="1241"/>
      <c r="D50" s="112"/>
      <c r="E50" s="1246" t="s">
        <v>41</v>
      </c>
      <c r="F50" s="1246"/>
      <c r="G50" s="1246"/>
      <c r="H50" s="1247"/>
      <c r="I50" s="107">
        <v>6206</v>
      </c>
      <c r="J50" s="108">
        <v>6171</v>
      </c>
      <c r="K50" s="108">
        <v>6401</v>
      </c>
      <c r="L50" s="108">
        <v>6216</v>
      </c>
      <c r="M50" s="109">
        <v>6200</v>
      </c>
    </row>
    <row r="51" spans="2:13" ht="27.75" customHeight="1" x14ac:dyDescent="0.15">
      <c r="B51" s="1242"/>
      <c r="C51" s="1243"/>
      <c r="D51" s="106"/>
      <c r="E51" s="1246" t="s">
        <v>42</v>
      </c>
      <c r="F51" s="1246"/>
      <c r="G51" s="1246"/>
      <c r="H51" s="1247"/>
      <c r="I51" s="107">
        <v>1337</v>
      </c>
      <c r="J51" s="108">
        <v>1366</v>
      </c>
      <c r="K51" s="108">
        <v>1300</v>
      </c>
      <c r="L51" s="108">
        <v>1242</v>
      </c>
      <c r="M51" s="109">
        <v>1178</v>
      </c>
    </row>
    <row r="52" spans="2:13" ht="27.75" customHeight="1" x14ac:dyDescent="0.15">
      <c r="B52" s="1244"/>
      <c r="C52" s="1245"/>
      <c r="D52" s="106"/>
      <c r="E52" s="1246" t="s">
        <v>43</v>
      </c>
      <c r="F52" s="1246"/>
      <c r="G52" s="1246"/>
      <c r="H52" s="1247"/>
      <c r="I52" s="107">
        <v>11697</v>
      </c>
      <c r="J52" s="108">
        <v>11481</v>
      </c>
      <c r="K52" s="108">
        <v>11185</v>
      </c>
      <c r="L52" s="108">
        <v>10780</v>
      </c>
      <c r="M52" s="109">
        <v>10697</v>
      </c>
    </row>
    <row r="53" spans="2:13" ht="27.75" customHeight="1" thickBot="1" x14ac:dyDescent="0.2">
      <c r="B53" s="1248" t="s">
        <v>44</v>
      </c>
      <c r="C53" s="1249"/>
      <c r="D53" s="113"/>
      <c r="E53" s="1250" t="s">
        <v>45</v>
      </c>
      <c r="F53" s="1250"/>
      <c r="G53" s="1250"/>
      <c r="H53" s="1251"/>
      <c r="I53" s="114">
        <v>-2107</v>
      </c>
      <c r="J53" s="115">
        <v>-2181</v>
      </c>
      <c r="K53" s="115">
        <v>-2579</v>
      </c>
      <c r="L53" s="115">
        <v>-725</v>
      </c>
      <c r="M53" s="116">
        <v>-56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s8jLh+nk75i+XK1kJnyKA6oEYjqwvN+9xaaB1iPOgfBGSGPf/SPdGCFTuWov/DJsGJLWv6FAVE3CKHd6bq3xA==" saltValue="eLGURpiDS1ETWLIbh5wR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7" t="s">
        <v>48</v>
      </c>
      <c r="D55" s="1267"/>
      <c r="E55" s="1268"/>
      <c r="F55" s="128">
        <v>1507</v>
      </c>
      <c r="G55" s="128">
        <v>1526</v>
      </c>
      <c r="H55" s="129">
        <v>1649</v>
      </c>
    </row>
    <row r="56" spans="2:8" ht="52.5" customHeight="1" x14ac:dyDescent="0.15">
      <c r="B56" s="130"/>
      <c r="C56" s="1269" t="s">
        <v>49</v>
      </c>
      <c r="D56" s="1269"/>
      <c r="E56" s="1270"/>
      <c r="F56" s="131">
        <v>157</v>
      </c>
      <c r="G56" s="131">
        <v>151</v>
      </c>
      <c r="H56" s="132">
        <v>144</v>
      </c>
    </row>
    <row r="57" spans="2:8" ht="53.25" customHeight="1" x14ac:dyDescent="0.15">
      <c r="B57" s="130"/>
      <c r="C57" s="1271" t="s">
        <v>50</v>
      </c>
      <c r="D57" s="1271"/>
      <c r="E57" s="1272"/>
      <c r="F57" s="133">
        <v>4183</v>
      </c>
      <c r="G57" s="133">
        <v>3973</v>
      </c>
      <c r="H57" s="134">
        <v>3821</v>
      </c>
    </row>
    <row r="58" spans="2:8" ht="45.75" customHeight="1" x14ac:dyDescent="0.15">
      <c r="B58" s="135"/>
      <c r="C58" s="1259" t="s">
        <v>613</v>
      </c>
      <c r="D58" s="1260"/>
      <c r="E58" s="1261"/>
      <c r="F58" s="136">
        <v>1772</v>
      </c>
      <c r="G58" s="136">
        <v>1721</v>
      </c>
      <c r="H58" s="137">
        <v>1559</v>
      </c>
    </row>
    <row r="59" spans="2:8" ht="45.75" customHeight="1" x14ac:dyDescent="0.15">
      <c r="B59" s="135"/>
      <c r="C59" s="1259" t="s">
        <v>614</v>
      </c>
      <c r="D59" s="1260"/>
      <c r="E59" s="1261"/>
      <c r="F59" s="136">
        <v>646</v>
      </c>
      <c r="G59" s="136">
        <v>653</v>
      </c>
      <c r="H59" s="137">
        <v>660</v>
      </c>
    </row>
    <row r="60" spans="2:8" ht="45.75" customHeight="1" x14ac:dyDescent="0.15">
      <c r="B60" s="135"/>
      <c r="C60" s="1259" t="s">
        <v>615</v>
      </c>
      <c r="D60" s="1260"/>
      <c r="E60" s="1261"/>
      <c r="F60" s="136">
        <v>814</v>
      </c>
      <c r="G60" s="136">
        <v>715</v>
      </c>
      <c r="H60" s="137">
        <v>592</v>
      </c>
    </row>
    <row r="61" spans="2:8" ht="45.75" customHeight="1" x14ac:dyDescent="0.15">
      <c r="B61" s="135"/>
      <c r="C61" s="1259" t="s">
        <v>616</v>
      </c>
      <c r="D61" s="1260"/>
      <c r="E61" s="1261"/>
      <c r="F61" s="136">
        <v>317</v>
      </c>
      <c r="G61" s="136">
        <v>317</v>
      </c>
      <c r="H61" s="137">
        <v>317</v>
      </c>
    </row>
    <row r="62" spans="2:8" ht="45.75" customHeight="1" thickBot="1" x14ac:dyDescent="0.2">
      <c r="B62" s="138"/>
      <c r="C62" s="1262" t="s">
        <v>617</v>
      </c>
      <c r="D62" s="1263"/>
      <c r="E62" s="1264"/>
      <c r="F62" s="139">
        <v>207</v>
      </c>
      <c r="G62" s="139">
        <v>202</v>
      </c>
      <c r="H62" s="140">
        <v>212</v>
      </c>
    </row>
    <row r="63" spans="2:8" ht="52.5" customHeight="1" thickBot="1" x14ac:dyDescent="0.2">
      <c r="B63" s="141"/>
      <c r="C63" s="1265" t="s">
        <v>51</v>
      </c>
      <c r="D63" s="1265"/>
      <c r="E63" s="1266"/>
      <c r="F63" s="142">
        <v>5847</v>
      </c>
      <c r="G63" s="142">
        <v>5650</v>
      </c>
      <c r="H63" s="143">
        <v>5613</v>
      </c>
    </row>
    <row r="64" spans="2:8" ht="15" customHeight="1" x14ac:dyDescent="0.15"/>
  </sheetData>
  <sheetProtection algorithmName="SHA-512" hashValue="yRXVEA+7ccVTn0I61XE3Cj5psLUXiJaUfncrMWItBvJTo7c7HLHW41fowTlgSd4BqhWh8dTucNeI99i6LliZMQ==" saltValue="HgxJUNUZEr3AGmVrrTQE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34037</v>
      </c>
      <c r="E3" s="162"/>
      <c r="F3" s="163">
        <v>66954</v>
      </c>
      <c r="G3" s="164"/>
      <c r="H3" s="165"/>
    </row>
    <row r="4" spans="1:8" x14ac:dyDescent="0.15">
      <c r="A4" s="166"/>
      <c r="B4" s="167"/>
      <c r="C4" s="168"/>
      <c r="D4" s="169">
        <v>26736</v>
      </c>
      <c r="E4" s="170"/>
      <c r="F4" s="171">
        <v>37305</v>
      </c>
      <c r="G4" s="172"/>
      <c r="H4" s="173"/>
    </row>
    <row r="5" spans="1:8" x14ac:dyDescent="0.15">
      <c r="A5" s="154" t="s">
        <v>563</v>
      </c>
      <c r="B5" s="159"/>
      <c r="C5" s="160"/>
      <c r="D5" s="161">
        <v>33654</v>
      </c>
      <c r="E5" s="162"/>
      <c r="F5" s="163">
        <v>72656</v>
      </c>
      <c r="G5" s="164"/>
      <c r="H5" s="165"/>
    </row>
    <row r="6" spans="1:8" x14ac:dyDescent="0.15">
      <c r="A6" s="166"/>
      <c r="B6" s="167"/>
      <c r="C6" s="168"/>
      <c r="D6" s="169">
        <v>28139</v>
      </c>
      <c r="E6" s="170"/>
      <c r="F6" s="171">
        <v>36448</v>
      </c>
      <c r="G6" s="172"/>
      <c r="H6" s="173"/>
    </row>
    <row r="7" spans="1:8" x14ac:dyDescent="0.15">
      <c r="A7" s="154" t="s">
        <v>564</v>
      </c>
      <c r="B7" s="159"/>
      <c r="C7" s="160"/>
      <c r="D7" s="161">
        <v>25419</v>
      </c>
      <c r="E7" s="162"/>
      <c r="F7" s="163">
        <v>65080</v>
      </c>
      <c r="G7" s="164"/>
      <c r="H7" s="165"/>
    </row>
    <row r="8" spans="1:8" x14ac:dyDescent="0.15">
      <c r="A8" s="166"/>
      <c r="B8" s="167"/>
      <c r="C8" s="168"/>
      <c r="D8" s="169">
        <v>22777</v>
      </c>
      <c r="E8" s="170"/>
      <c r="F8" s="171">
        <v>38201</v>
      </c>
      <c r="G8" s="172"/>
      <c r="H8" s="173"/>
    </row>
    <row r="9" spans="1:8" x14ac:dyDescent="0.15">
      <c r="A9" s="154" t="s">
        <v>565</v>
      </c>
      <c r="B9" s="159"/>
      <c r="C9" s="160"/>
      <c r="D9" s="161">
        <v>76130</v>
      </c>
      <c r="E9" s="162"/>
      <c r="F9" s="163">
        <v>79288</v>
      </c>
      <c r="G9" s="164"/>
      <c r="H9" s="165"/>
    </row>
    <row r="10" spans="1:8" x14ac:dyDescent="0.15">
      <c r="A10" s="166"/>
      <c r="B10" s="167"/>
      <c r="C10" s="168"/>
      <c r="D10" s="169">
        <v>41153</v>
      </c>
      <c r="E10" s="170"/>
      <c r="F10" s="171">
        <v>41870</v>
      </c>
      <c r="G10" s="172"/>
      <c r="H10" s="173"/>
    </row>
    <row r="11" spans="1:8" x14ac:dyDescent="0.15">
      <c r="A11" s="154" t="s">
        <v>566</v>
      </c>
      <c r="B11" s="159"/>
      <c r="C11" s="160"/>
      <c r="D11" s="161">
        <v>55191</v>
      </c>
      <c r="E11" s="162"/>
      <c r="F11" s="163">
        <v>84962</v>
      </c>
      <c r="G11" s="164"/>
      <c r="H11" s="165"/>
    </row>
    <row r="12" spans="1:8" x14ac:dyDescent="0.15">
      <c r="A12" s="166"/>
      <c r="B12" s="167"/>
      <c r="C12" s="174"/>
      <c r="D12" s="169">
        <v>48800</v>
      </c>
      <c r="E12" s="170"/>
      <c r="F12" s="171">
        <v>42793</v>
      </c>
      <c r="G12" s="172"/>
      <c r="H12" s="173"/>
    </row>
    <row r="13" spans="1:8" x14ac:dyDescent="0.15">
      <c r="A13" s="154"/>
      <c r="B13" s="159"/>
      <c r="C13" s="175"/>
      <c r="D13" s="176">
        <v>44886</v>
      </c>
      <c r="E13" s="177"/>
      <c r="F13" s="178">
        <v>73788</v>
      </c>
      <c r="G13" s="179"/>
      <c r="H13" s="165"/>
    </row>
    <row r="14" spans="1:8" x14ac:dyDescent="0.15">
      <c r="A14" s="166"/>
      <c r="B14" s="167"/>
      <c r="C14" s="168"/>
      <c r="D14" s="169">
        <v>33521</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7.69</v>
      </c>
      <c r="C19" s="180">
        <f>ROUND(VALUE(SUBSTITUTE(実質収支比率等に係る経年分析!G$48,"▲","-")),2)</f>
        <v>9.56</v>
      </c>
      <c r="D19" s="180">
        <f>ROUND(VALUE(SUBSTITUTE(実質収支比率等に係る経年分析!H$48,"▲","-")),2)</f>
        <v>7.3</v>
      </c>
      <c r="E19" s="180">
        <f>ROUND(VALUE(SUBSTITUTE(実質収支比率等に係る経年分析!I$48,"▲","-")),2)</f>
        <v>9.92</v>
      </c>
      <c r="F19" s="180">
        <f>ROUND(VALUE(SUBSTITUTE(実質収支比率等に係る経年分析!J$48,"▲","-")),2)</f>
        <v>8.7100000000000009</v>
      </c>
    </row>
    <row r="20" spans="1:11" x14ac:dyDescent="0.15">
      <c r="A20" s="180" t="s">
        <v>55</v>
      </c>
      <c r="B20" s="180">
        <f>ROUND(VALUE(SUBSTITUTE(実質収支比率等に係る経年分析!F$47,"▲","-")),2)</f>
        <v>17.77</v>
      </c>
      <c r="C20" s="180">
        <f>ROUND(VALUE(SUBSTITUTE(実質収支比率等に係る経年分析!G$47,"▲","-")),2)</f>
        <v>19.13</v>
      </c>
      <c r="D20" s="180">
        <f>ROUND(VALUE(SUBSTITUTE(実質収支比率等に係る経年分析!H$47,"▲","-")),2)</f>
        <v>19.25</v>
      </c>
      <c r="E20" s="180">
        <f>ROUND(VALUE(SUBSTITUTE(実質収支比率等に係る経年分析!I$47,"▲","-")),2)</f>
        <v>19.77</v>
      </c>
      <c r="F20" s="180">
        <f>ROUND(VALUE(SUBSTITUTE(実質収支比率等に係る経年分析!J$47,"▲","-")),2)</f>
        <v>20.6</v>
      </c>
    </row>
    <row r="21" spans="1:11" x14ac:dyDescent="0.15">
      <c r="A21" s="180" t="s">
        <v>56</v>
      </c>
      <c r="B21" s="180">
        <f>IF(ISNUMBER(VALUE(SUBSTITUTE(実質収支比率等に係る経年分析!F$49,"▲","-"))),ROUND(VALUE(SUBSTITUTE(実質収支比率等に係る経年分析!F$49,"▲","-")),2),NA())</f>
        <v>-5.73</v>
      </c>
      <c r="C21" s="180">
        <f>IF(ISNUMBER(VALUE(SUBSTITUTE(実質収支比率等に係る経年分析!G$49,"▲","-"))),ROUND(VALUE(SUBSTITUTE(実質収支比率等に係る経年分析!G$49,"▲","-")),2),NA())</f>
        <v>3.17</v>
      </c>
      <c r="D21" s="180">
        <f>IF(ISNUMBER(VALUE(SUBSTITUTE(実質収支比率等に係る経年分析!H$49,"▲","-"))),ROUND(VALUE(SUBSTITUTE(実質収支比率等に係る経年分析!H$49,"▲","-")),2),NA())</f>
        <v>-2.2799999999999998</v>
      </c>
      <c r="E21" s="180">
        <f>IF(ISNUMBER(VALUE(SUBSTITUTE(実質収支比率等に係る経年分析!I$49,"▲","-"))),ROUND(VALUE(SUBSTITUTE(実質収支比率等に係る経年分析!I$49,"▲","-")),2),NA())</f>
        <v>2.76</v>
      </c>
      <c r="F21" s="180">
        <f>IF(ISNUMBER(VALUE(SUBSTITUTE(実質収支比率等に係る経年分析!J$49,"▲","-"))),ROUND(VALUE(SUBSTITUTE(実質収支比率等に係る経年分析!J$49,"▲","-")),2),NA())</f>
        <v>0.67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16.059999999999999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15.97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善通寺市特別会計介護予防サービス</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善通寺市特別会計農業集落排水</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善通寺市特別会計後期高齢者医療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善通寺市特別会計太陽光発電</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善通寺市特別会計国民健康保険</v>
      </c>
      <c r="B33" s="181">
        <f>IF(ROUND(VALUE(SUBSTITUTE(連結実質赤字比率に係る赤字・黒字の構成分析!F$37,"▲", "-")), 2) &lt; 0, ABS(ROUND(VALUE(SUBSTITUTE(連結実質赤字比率に係る赤字・黒字の構成分析!F$37,"▲", "-")), 2)), NA())</f>
        <v>0.05</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v>
      </c>
    </row>
    <row r="34" spans="1:16" x14ac:dyDescent="0.15">
      <c r="A34" s="181" t="str">
        <f>IF(連結実質赤字比率に係る赤字・黒字の構成分析!C$36="",NA(),連結実質赤字比率に係る赤字・黒字の構成分析!C$36)</f>
        <v>善通寺市特別会計介護保険</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1.28</v>
      </c>
    </row>
    <row r="35" spans="1:16" x14ac:dyDescent="0.15">
      <c r="A35" s="181" t="str">
        <f>IF(連結実質赤字比率に係る赤字・黒字の構成分析!C$35="",NA(),連結実質赤字比率に係る赤字・黒字の構成分析!C$35)</f>
        <v>善通寺市下水道事業会計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8.7100000000000009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1076</v>
      </c>
      <c r="E42" s="182"/>
      <c r="F42" s="182"/>
      <c r="G42" s="182">
        <f>'実質公債費比率（分子）の構造'!L$52</f>
        <v>1141</v>
      </c>
      <c r="H42" s="182"/>
      <c r="I42" s="182"/>
      <c r="J42" s="182">
        <f>'実質公債費比率（分子）の構造'!M$52</f>
        <v>1103</v>
      </c>
      <c r="K42" s="182"/>
      <c r="L42" s="182"/>
      <c r="M42" s="182">
        <f>'実質公債費比率（分子）の構造'!N$52</f>
        <v>1091</v>
      </c>
      <c r="N42" s="182"/>
      <c r="O42" s="182"/>
      <c r="P42" s="182">
        <f>'実質公債費比率（分子）の構造'!O$52</f>
        <v>1077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0</v>
      </c>
      <c r="O44" s="182"/>
      <c r="P44" s="182"/>
    </row>
    <row r="45" spans="1:16" x14ac:dyDescent="0.15">
      <c r="A45" s="182" t="s">
        <v>66</v>
      </c>
      <c r="B45" s="182">
        <f>'実質公債費比率（分子）の構造'!K$49</f>
        <v>8</v>
      </c>
      <c r="C45" s="182"/>
      <c r="D45" s="182"/>
      <c r="E45" s="182">
        <f>'実質公債費比率（分子）の構造'!L$49</f>
        <v>9</v>
      </c>
      <c r="F45" s="182"/>
      <c r="G45" s="182"/>
      <c r="H45" s="182">
        <f>'実質公債費比率（分子）の構造'!M$49</f>
        <v>12</v>
      </c>
      <c r="I45" s="182"/>
      <c r="J45" s="182"/>
      <c r="K45" s="182">
        <f>'実質公債費比率（分子）の構造'!N$49</f>
        <v>13</v>
      </c>
      <c r="L45" s="182"/>
      <c r="M45" s="182"/>
      <c r="N45" s="182">
        <f>'実質公債費比率（分子）の構造'!O$49</f>
        <v>14</v>
      </c>
      <c r="O45" s="182"/>
      <c r="P45" s="182"/>
    </row>
    <row r="46" spans="1:16" x14ac:dyDescent="0.15">
      <c r="A46" s="182" t="s">
        <v>67</v>
      </c>
      <c r="B46" s="182">
        <f>'実質公債費比率（分子）の構造'!K$48</f>
        <v>433</v>
      </c>
      <c r="C46" s="182"/>
      <c r="D46" s="182"/>
      <c r="E46" s="182">
        <f>'実質公債費比率（分子）の構造'!L$48</f>
        <v>407</v>
      </c>
      <c r="F46" s="182"/>
      <c r="G46" s="182"/>
      <c r="H46" s="182">
        <f>'実質公債費比率（分子）の構造'!M$48</f>
        <v>425</v>
      </c>
      <c r="I46" s="182"/>
      <c r="J46" s="182"/>
      <c r="K46" s="182">
        <f>'実質公債費比率（分子）の構造'!N$48</f>
        <v>450</v>
      </c>
      <c r="L46" s="182"/>
      <c r="M46" s="182"/>
      <c r="N46" s="182">
        <f>'実質公債費比率（分子）の構造'!O$48</f>
        <v>463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1024</v>
      </c>
      <c r="C49" s="182"/>
      <c r="D49" s="182"/>
      <c r="E49" s="182">
        <f>'実質公債費比率（分子）の構造'!L$45</f>
        <v>1047</v>
      </c>
      <c r="F49" s="182"/>
      <c r="G49" s="182"/>
      <c r="H49" s="182">
        <f>'実質公債費比率（分子）の構造'!M$45</f>
        <v>997</v>
      </c>
      <c r="I49" s="182"/>
      <c r="J49" s="182"/>
      <c r="K49" s="182">
        <f>'実質公債費比率（分子）の構造'!N$45</f>
        <v>1008</v>
      </c>
      <c r="L49" s="182"/>
      <c r="M49" s="182"/>
      <c r="N49" s="182">
        <f>'実質公債費比率（分子）の構造'!O$45</f>
        <v>1028</v>
      </c>
      <c r="O49" s="182"/>
      <c r="P49" s="182"/>
    </row>
    <row r="50" spans="1:16" x14ac:dyDescent="0.15">
      <c r="A50" s="182" t="s">
        <v>71</v>
      </c>
      <c r="B50" s="182" t="e">
        <f>NA()</f>
        <v>#N/A</v>
      </c>
      <c r="C50" s="182">
        <f>IF(ISNUMBER('実質公債費比率（分子）の構造'!K$53),'実質公債費比率（分子）の構造'!K$53,NA())</f>
        <v>393</v>
      </c>
      <c r="D50" s="182" t="e">
        <f>NA()</f>
        <v>#N/A</v>
      </c>
      <c r="E50" s="182" t="e">
        <f>NA()</f>
        <v>#N/A</v>
      </c>
      <c r="F50" s="182">
        <f>IF(ISNUMBER('実質公債費比率（分子）の構造'!L$53),'実質公債費比率（分子）の構造'!L$53,NA())</f>
        <v>326</v>
      </c>
      <c r="G50" s="182" t="e">
        <f>NA()</f>
        <v>#N/A</v>
      </c>
      <c r="H50" s="182" t="e">
        <f>NA()</f>
        <v>#N/A</v>
      </c>
      <c r="I50" s="182">
        <f>IF(ISNUMBER('実質公債費比率（分子）の構造'!M$53),'実質公債費比率（分子）の構造'!M$53,NA())</f>
        <v>335</v>
      </c>
      <c r="J50" s="182" t="e">
        <f>NA()</f>
        <v>#N/A</v>
      </c>
      <c r="K50" s="182" t="e">
        <f>NA()</f>
        <v>#N/A</v>
      </c>
      <c r="L50" s="182">
        <f>IF(ISNUMBER('実質公債費比率（分子）の構造'!N$53),'実質公債費比率（分子）の構造'!N$53,NA())</f>
        <v>384</v>
      </c>
      <c r="M50" s="182" t="e">
        <f>NA()</f>
        <v>#N/A</v>
      </c>
      <c r="N50" s="182" t="e">
        <f>NA()</f>
        <v>#N/A</v>
      </c>
      <c r="O50" s="182">
        <f>IF(ISNUMBER('実質公債費比率（分子）の構造'!O$53),'実質公債費比率（分子）の構造'!O$53,NA())</f>
        <v>428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11697</v>
      </c>
      <c r="E56" s="181"/>
      <c r="F56" s="181"/>
      <c r="G56" s="181">
        <f>'将来負担比率（分子）の構造'!J$52</f>
        <v>11481</v>
      </c>
      <c r="H56" s="181"/>
      <c r="I56" s="181"/>
      <c r="J56" s="181">
        <f>'将来負担比率（分子）の構造'!K$52</f>
        <v>11185</v>
      </c>
      <c r="K56" s="181"/>
      <c r="L56" s="181"/>
      <c r="M56" s="181">
        <f>'将来負担比率（分子）の構造'!L$52</f>
        <v>10780</v>
      </c>
      <c r="N56" s="181"/>
      <c r="O56" s="181"/>
      <c r="P56" s="181">
        <f>'将来負担比率（分子）の構造'!M$52</f>
        <v>10697</v>
      </c>
    </row>
    <row r="57" spans="1:16" x14ac:dyDescent="0.15">
      <c r="A57" s="181" t="s">
        <v>42</v>
      </c>
      <c r="B57" s="181"/>
      <c r="C57" s="181"/>
      <c r="D57" s="181">
        <f>'将来負担比率（分子）の構造'!I$51</f>
        <v>1337</v>
      </c>
      <c r="E57" s="181"/>
      <c r="F57" s="181"/>
      <c r="G57" s="181">
        <f>'将来負担比率（分子）の構造'!J$51</f>
        <v>1366</v>
      </c>
      <c r="H57" s="181"/>
      <c r="I57" s="181"/>
      <c r="J57" s="181">
        <f>'将来負担比率（分子）の構造'!K$51</f>
        <v>1300</v>
      </c>
      <c r="K57" s="181"/>
      <c r="L57" s="181"/>
      <c r="M57" s="181">
        <f>'将来負担比率（分子）の構造'!L$51</f>
        <v>1242</v>
      </c>
      <c r="N57" s="181"/>
      <c r="O57" s="181"/>
      <c r="P57" s="181">
        <f>'将来負担比率（分子）の構造'!M$51</f>
        <v>1178</v>
      </c>
    </row>
    <row r="58" spans="1:16" x14ac:dyDescent="0.15">
      <c r="A58" s="181" t="s">
        <v>41</v>
      </c>
      <c r="B58" s="181"/>
      <c r="C58" s="181"/>
      <c r="D58" s="181">
        <f>'将来負担比率（分子）の構造'!I$50</f>
        <v>6206</v>
      </c>
      <c r="E58" s="181"/>
      <c r="F58" s="181"/>
      <c r="G58" s="181">
        <f>'将来負担比率（分子）の構造'!J$50</f>
        <v>6171</v>
      </c>
      <c r="H58" s="181"/>
      <c r="I58" s="181"/>
      <c r="J58" s="181">
        <f>'将来負担比率（分子）の構造'!K$50</f>
        <v>6401</v>
      </c>
      <c r="K58" s="181"/>
      <c r="L58" s="181"/>
      <c r="M58" s="181">
        <f>'将来負担比率（分子）の構造'!L$50</f>
        <v>6216</v>
      </c>
      <c r="N58" s="181"/>
      <c r="O58" s="181"/>
      <c r="P58" s="181">
        <f>'将来負担比率（分子）の構造'!M$50</f>
        <v>6200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121</v>
      </c>
      <c r="F61" s="181"/>
      <c r="G61" s="181"/>
      <c r="H61" s="181">
        <f>'将来負担比率（分子）の構造'!K$46</f>
        <v>115</v>
      </c>
      <c r="I61" s="181"/>
      <c r="J61" s="181"/>
      <c r="K61" s="181">
        <f>'将来負担比率（分子）の構造'!L$46</f>
        <v>109</v>
      </c>
      <c r="L61" s="181"/>
      <c r="M61" s="181"/>
      <c r="N61" s="181">
        <f>'将来負担比率（分子）の構造'!M$46</f>
        <v>103</v>
      </c>
      <c r="O61" s="181"/>
      <c r="P61" s="181"/>
    </row>
    <row r="62" spans="1:16" x14ac:dyDescent="0.15">
      <c r="A62" s="181" t="s">
        <v>35</v>
      </c>
      <c r="B62" s="181">
        <f>'将来負担比率（分子）の構造'!I$45</f>
        <v>2080</v>
      </c>
      <c r="C62" s="181"/>
      <c r="D62" s="181"/>
      <c r="E62" s="181">
        <f>'将来負担比率（分子）の構造'!J$45</f>
        <v>2179</v>
      </c>
      <c r="F62" s="181"/>
      <c r="G62" s="181"/>
      <c r="H62" s="181">
        <f>'将来負担比率（分子）の構造'!K$45</f>
        <v>1967</v>
      </c>
      <c r="I62" s="181"/>
      <c r="J62" s="181"/>
      <c r="K62" s="181">
        <f>'将来負担比率（分子）の構造'!L$45</f>
        <v>1882</v>
      </c>
      <c r="L62" s="181"/>
      <c r="M62" s="181"/>
      <c r="N62" s="181">
        <f>'将来負担比率（分子）の構造'!M$45</f>
        <v>1939</v>
      </c>
      <c r="O62" s="181"/>
      <c r="P62" s="181"/>
    </row>
    <row r="63" spans="1:16" x14ac:dyDescent="0.15">
      <c r="A63" s="181" t="s">
        <v>34</v>
      </c>
      <c r="B63" s="181">
        <f>'将来負担比率（分子）の構造'!I$44</f>
        <v>109</v>
      </c>
      <c r="C63" s="181"/>
      <c r="D63" s="181"/>
      <c r="E63" s="181">
        <f>'将来負担比率（分子）の構造'!J$44</f>
        <v>106</v>
      </c>
      <c r="F63" s="181"/>
      <c r="G63" s="181"/>
      <c r="H63" s="181">
        <f>'将来負担比率（分子）の構造'!K$44</f>
        <v>92</v>
      </c>
      <c r="I63" s="181"/>
      <c r="J63" s="181"/>
      <c r="K63" s="181">
        <f>'将来負担比率（分子）の構造'!L$44</f>
        <v>92</v>
      </c>
      <c r="L63" s="181"/>
      <c r="M63" s="181"/>
      <c r="N63" s="181">
        <f>'将来負担比率（分子）の構造'!M$44</f>
        <v>95</v>
      </c>
      <c r="O63" s="181"/>
      <c r="P63" s="181"/>
    </row>
    <row r="64" spans="1:16" x14ac:dyDescent="0.15">
      <c r="A64" s="181" t="s">
        <v>33</v>
      </c>
      <c r="B64" s="181">
        <f>'将来負担比率（分子）の構造'!I$43</f>
        <v>5112</v>
      </c>
      <c r="C64" s="181"/>
      <c r="D64" s="181"/>
      <c r="E64" s="181">
        <f>'将来負担比率（分子）の構造'!J$43</f>
        <v>4882</v>
      </c>
      <c r="F64" s="181"/>
      <c r="G64" s="181"/>
      <c r="H64" s="181">
        <f>'将来負担比率（分子）の構造'!K$43</f>
        <v>4593</v>
      </c>
      <c r="I64" s="181"/>
      <c r="J64" s="181"/>
      <c r="K64" s="181">
        <f>'将来負担比率（分子）の構造'!L$43</f>
        <v>4382</v>
      </c>
      <c r="L64" s="181"/>
      <c r="M64" s="181"/>
      <c r="N64" s="181">
        <f>'将来負担比率（分子）の構造'!M$43</f>
        <v>4185</v>
      </c>
      <c r="O64" s="181"/>
      <c r="P64" s="181"/>
    </row>
    <row r="65" spans="1:16" x14ac:dyDescent="0.15">
      <c r="A65" s="181" t="s">
        <v>32</v>
      </c>
      <c r="B65" s="181">
        <f>'将来負担比率（分子）の構造'!I$42</f>
        <v>254</v>
      </c>
      <c r="C65" s="181"/>
      <c r="D65" s="181"/>
      <c r="E65" s="181">
        <f>'将来負担比率（分子）の構造'!J$42</f>
        <v>16</v>
      </c>
      <c r="F65" s="181"/>
      <c r="G65" s="181"/>
      <c r="H65" s="181">
        <f>'将来負担比率（分子）の構造'!K$42</f>
        <v>35</v>
      </c>
      <c r="I65" s="181"/>
      <c r="J65" s="181"/>
      <c r="K65" s="181">
        <f>'将来負担比率（分子）の構造'!L$42</f>
        <v>353</v>
      </c>
      <c r="L65" s="181"/>
      <c r="M65" s="181"/>
      <c r="N65" s="181">
        <f>'将来負担比率（分子）の構造'!M$42</f>
        <v>330</v>
      </c>
      <c r="O65" s="181"/>
      <c r="P65" s="181"/>
    </row>
    <row r="66" spans="1:16" x14ac:dyDescent="0.15">
      <c r="A66" s="181" t="s">
        <v>31</v>
      </c>
      <c r="B66" s="181">
        <f>'将来負担比率（分子）の構造'!I$41</f>
        <v>9577</v>
      </c>
      <c r="C66" s="181"/>
      <c r="D66" s="181"/>
      <c r="E66" s="181">
        <f>'将来負担比率（分子）の構造'!J$41</f>
        <v>9532</v>
      </c>
      <c r="F66" s="181"/>
      <c r="G66" s="181"/>
      <c r="H66" s="181">
        <f>'将来負担比率（分子）の構造'!K$41</f>
        <v>9505</v>
      </c>
      <c r="I66" s="181"/>
      <c r="J66" s="181"/>
      <c r="K66" s="181">
        <f>'将来負担比率（分子）の構造'!L$41</f>
        <v>10694</v>
      </c>
      <c r="L66" s="181"/>
      <c r="M66" s="181"/>
      <c r="N66" s="181">
        <f>'将来負担比率（分子）の構造'!M$41</f>
        <v>11368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1507</v>
      </c>
      <c r="C72" s="185">
        <f>基金残高に係る経年分析!G55</f>
        <v>1526</v>
      </c>
      <c r="D72" s="185">
        <f>基金残高に係る経年分析!H55</f>
        <v>1649</v>
      </c>
    </row>
    <row r="73" spans="1:16" x14ac:dyDescent="0.15">
      <c r="A73" s="184" t="s">
        <v>78</v>
      </c>
      <c r="B73" s="185">
        <f>基金残高に係る経年分析!F56</f>
        <v>157</v>
      </c>
      <c r="C73" s="185">
        <f>基金残高に係る経年分析!G56</f>
        <v>151</v>
      </c>
      <c r="D73" s="185">
        <f>基金残高に係る経年分析!H56</f>
        <v>144</v>
      </c>
    </row>
    <row r="74" spans="1:16" x14ac:dyDescent="0.15">
      <c r="A74" s="184" t="s">
        <v>79</v>
      </c>
      <c r="B74" s="185">
        <f>基金残高に係る経年分析!F57</f>
        <v>4183</v>
      </c>
      <c r="C74" s="185">
        <f>基金残高に係る経年分析!G57</f>
        <v>3973</v>
      </c>
      <c r="D74" s="185">
        <f>基金残高に係る経年分析!H57</f>
        <v>3821</v>
      </c>
    </row>
  </sheetData>
  <sheetProtection algorithmName="SHA-512" hashValue="xyMgunm2+15M9ixgVHuH31xI3l6jJNAGh1u6hLnZ1aVVcwgI7qXfwqR+o2aUELzfgMUfUEfVMBtMs4A2hcloqA==" saltValue="ef0dYh0BGG6nFwvIPwxC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3657102</v>
      </c>
      <c r="S5" s="698"/>
      <c r="T5" s="698"/>
      <c r="U5" s="698"/>
      <c r="V5" s="698"/>
      <c r="W5" s="698"/>
      <c r="X5" s="698"/>
      <c r="Y5" s="741"/>
      <c r="Z5" s="759">
        <v>19.100000000000001</v>
      </c>
      <c r="AA5" s="759"/>
      <c r="AB5" s="759"/>
      <c r="AC5" s="759"/>
      <c r="AD5" s="760">
        <v>3550680</v>
      </c>
      <c r="AE5" s="760"/>
      <c r="AF5" s="760"/>
      <c r="AG5" s="760"/>
      <c r="AH5" s="760"/>
      <c r="AI5" s="760"/>
      <c r="AJ5" s="760"/>
      <c r="AK5" s="760"/>
      <c r="AL5" s="742">
        <v>46.3</v>
      </c>
      <c r="AM5" s="713"/>
      <c r="AN5" s="713"/>
      <c r="AO5" s="743"/>
      <c r="AP5" s="708" t="s">
        <v>227</v>
      </c>
      <c r="AQ5" s="709"/>
      <c r="AR5" s="709"/>
      <c r="AS5" s="709"/>
      <c r="AT5" s="709"/>
      <c r="AU5" s="709"/>
      <c r="AV5" s="709"/>
      <c r="AW5" s="709"/>
      <c r="AX5" s="709"/>
      <c r="AY5" s="709"/>
      <c r="AZ5" s="709"/>
      <c r="BA5" s="709"/>
      <c r="BB5" s="709"/>
      <c r="BC5" s="709"/>
      <c r="BD5" s="709"/>
      <c r="BE5" s="709"/>
      <c r="BF5" s="710"/>
      <c r="BG5" s="642">
        <v>3550680</v>
      </c>
      <c r="BH5" s="643"/>
      <c r="BI5" s="643"/>
      <c r="BJ5" s="643"/>
      <c r="BK5" s="643"/>
      <c r="BL5" s="643"/>
      <c r="BM5" s="643"/>
      <c r="BN5" s="644"/>
      <c r="BO5" s="675">
        <v>97.1</v>
      </c>
      <c r="BP5" s="675"/>
      <c r="BQ5" s="675"/>
      <c r="BR5" s="675"/>
      <c r="BS5" s="676">
        <v>39711</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107544</v>
      </c>
      <c r="S6" s="643"/>
      <c r="T6" s="643"/>
      <c r="U6" s="643"/>
      <c r="V6" s="643"/>
      <c r="W6" s="643"/>
      <c r="X6" s="643"/>
      <c r="Y6" s="644"/>
      <c r="Z6" s="675">
        <v>0.6</v>
      </c>
      <c r="AA6" s="675"/>
      <c r="AB6" s="675"/>
      <c r="AC6" s="675"/>
      <c r="AD6" s="676">
        <v>107544</v>
      </c>
      <c r="AE6" s="676"/>
      <c r="AF6" s="676"/>
      <c r="AG6" s="676"/>
      <c r="AH6" s="676"/>
      <c r="AI6" s="676"/>
      <c r="AJ6" s="676"/>
      <c r="AK6" s="676"/>
      <c r="AL6" s="645">
        <v>1.4</v>
      </c>
      <c r="AM6" s="646"/>
      <c r="AN6" s="646"/>
      <c r="AO6" s="677"/>
      <c r="AP6" s="639" t="s">
        <v>232</v>
      </c>
      <c r="AQ6" s="640"/>
      <c r="AR6" s="640"/>
      <c r="AS6" s="640"/>
      <c r="AT6" s="640"/>
      <c r="AU6" s="640"/>
      <c r="AV6" s="640"/>
      <c r="AW6" s="640"/>
      <c r="AX6" s="640"/>
      <c r="AY6" s="640"/>
      <c r="AZ6" s="640"/>
      <c r="BA6" s="640"/>
      <c r="BB6" s="640"/>
      <c r="BC6" s="640"/>
      <c r="BD6" s="640"/>
      <c r="BE6" s="640"/>
      <c r="BF6" s="641"/>
      <c r="BG6" s="642">
        <v>3550680</v>
      </c>
      <c r="BH6" s="643"/>
      <c r="BI6" s="643"/>
      <c r="BJ6" s="643"/>
      <c r="BK6" s="643"/>
      <c r="BL6" s="643"/>
      <c r="BM6" s="643"/>
      <c r="BN6" s="644"/>
      <c r="BO6" s="675">
        <v>97.1</v>
      </c>
      <c r="BP6" s="675"/>
      <c r="BQ6" s="675"/>
      <c r="BR6" s="675"/>
      <c r="BS6" s="676">
        <v>39711</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174174</v>
      </c>
      <c r="CS6" s="643"/>
      <c r="CT6" s="643"/>
      <c r="CU6" s="643"/>
      <c r="CV6" s="643"/>
      <c r="CW6" s="643"/>
      <c r="CX6" s="643"/>
      <c r="CY6" s="644"/>
      <c r="CZ6" s="742">
        <v>0.9</v>
      </c>
      <c r="DA6" s="713"/>
      <c r="DB6" s="713"/>
      <c r="DC6" s="745"/>
      <c r="DD6" s="648" t="s">
        <v>234</v>
      </c>
      <c r="DE6" s="643"/>
      <c r="DF6" s="643"/>
      <c r="DG6" s="643"/>
      <c r="DH6" s="643"/>
      <c r="DI6" s="643"/>
      <c r="DJ6" s="643"/>
      <c r="DK6" s="643"/>
      <c r="DL6" s="643"/>
      <c r="DM6" s="643"/>
      <c r="DN6" s="643"/>
      <c r="DO6" s="643"/>
      <c r="DP6" s="644"/>
      <c r="DQ6" s="648">
        <v>174174</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6692</v>
      </c>
      <c r="S7" s="643"/>
      <c r="T7" s="643"/>
      <c r="U7" s="643"/>
      <c r="V7" s="643"/>
      <c r="W7" s="643"/>
      <c r="X7" s="643"/>
      <c r="Y7" s="644"/>
      <c r="Z7" s="675">
        <v>0</v>
      </c>
      <c r="AA7" s="675"/>
      <c r="AB7" s="675"/>
      <c r="AC7" s="675"/>
      <c r="AD7" s="676">
        <v>6692</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1714062</v>
      </c>
      <c r="BH7" s="643"/>
      <c r="BI7" s="643"/>
      <c r="BJ7" s="643"/>
      <c r="BK7" s="643"/>
      <c r="BL7" s="643"/>
      <c r="BM7" s="643"/>
      <c r="BN7" s="644"/>
      <c r="BO7" s="675">
        <v>46.9</v>
      </c>
      <c r="BP7" s="675"/>
      <c r="BQ7" s="675"/>
      <c r="BR7" s="675"/>
      <c r="BS7" s="676">
        <v>39711</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6305629</v>
      </c>
      <c r="CS7" s="643"/>
      <c r="CT7" s="643"/>
      <c r="CU7" s="643"/>
      <c r="CV7" s="643"/>
      <c r="CW7" s="643"/>
      <c r="CX7" s="643"/>
      <c r="CY7" s="644"/>
      <c r="CZ7" s="675">
        <v>34.4</v>
      </c>
      <c r="DA7" s="675"/>
      <c r="DB7" s="675"/>
      <c r="DC7" s="675"/>
      <c r="DD7" s="648">
        <v>1040276</v>
      </c>
      <c r="DE7" s="643"/>
      <c r="DF7" s="643"/>
      <c r="DG7" s="643"/>
      <c r="DH7" s="643"/>
      <c r="DI7" s="643"/>
      <c r="DJ7" s="643"/>
      <c r="DK7" s="643"/>
      <c r="DL7" s="643"/>
      <c r="DM7" s="643"/>
      <c r="DN7" s="643"/>
      <c r="DO7" s="643"/>
      <c r="DP7" s="644"/>
      <c r="DQ7" s="648">
        <v>1724430</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22322</v>
      </c>
      <c r="S8" s="643"/>
      <c r="T8" s="643"/>
      <c r="U8" s="643"/>
      <c r="V8" s="643"/>
      <c r="W8" s="643"/>
      <c r="X8" s="643"/>
      <c r="Y8" s="644"/>
      <c r="Z8" s="675">
        <v>0.1</v>
      </c>
      <c r="AA8" s="675"/>
      <c r="AB8" s="675"/>
      <c r="AC8" s="675"/>
      <c r="AD8" s="676">
        <v>22322</v>
      </c>
      <c r="AE8" s="676"/>
      <c r="AF8" s="676"/>
      <c r="AG8" s="676"/>
      <c r="AH8" s="676"/>
      <c r="AI8" s="676"/>
      <c r="AJ8" s="676"/>
      <c r="AK8" s="676"/>
      <c r="AL8" s="645">
        <v>0.3</v>
      </c>
      <c r="AM8" s="646"/>
      <c r="AN8" s="646"/>
      <c r="AO8" s="677"/>
      <c r="AP8" s="639" t="s">
        <v>239</v>
      </c>
      <c r="AQ8" s="640"/>
      <c r="AR8" s="640"/>
      <c r="AS8" s="640"/>
      <c r="AT8" s="640"/>
      <c r="AU8" s="640"/>
      <c r="AV8" s="640"/>
      <c r="AW8" s="640"/>
      <c r="AX8" s="640"/>
      <c r="AY8" s="640"/>
      <c r="AZ8" s="640"/>
      <c r="BA8" s="640"/>
      <c r="BB8" s="640"/>
      <c r="BC8" s="640"/>
      <c r="BD8" s="640"/>
      <c r="BE8" s="640"/>
      <c r="BF8" s="641"/>
      <c r="BG8" s="642">
        <v>57849</v>
      </c>
      <c r="BH8" s="643"/>
      <c r="BI8" s="643"/>
      <c r="BJ8" s="643"/>
      <c r="BK8" s="643"/>
      <c r="BL8" s="643"/>
      <c r="BM8" s="643"/>
      <c r="BN8" s="644"/>
      <c r="BO8" s="675">
        <v>1.6</v>
      </c>
      <c r="BP8" s="675"/>
      <c r="BQ8" s="675"/>
      <c r="BR8" s="675"/>
      <c r="BS8" s="648" t="s">
        <v>128</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5431135</v>
      </c>
      <c r="CS8" s="643"/>
      <c r="CT8" s="643"/>
      <c r="CU8" s="643"/>
      <c r="CV8" s="643"/>
      <c r="CW8" s="643"/>
      <c r="CX8" s="643"/>
      <c r="CY8" s="644"/>
      <c r="CZ8" s="675">
        <v>29.6</v>
      </c>
      <c r="DA8" s="675"/>
      <c r="DB8" s="675"/>
      <c r="DC8" s="675"/>
      <c r="DD8" s="648">
        <v>10140</v>
      </c>
      <c r="DE8" s="643"/>
      <c r="DF8" s="643"/>
      <c r="DG8" s="643"/>
      <c r="DH8" s="643"/>
      <c r="DI8" s="643"/>
      <c r="DJ8" s="643"/>
      <c r="DK8" s="643"/>
      <c r="DL8" s="643"/>
      <c r="DM8" s="643"/>
      <c r="DN8" s="643"/>
      <c r="DO8" s="643"/>
      <c r="DP8" s="644"/>
      <c r="DQ8" s="648">
        <v>2940287</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22352</v>
      </c>
      <c r="S9" s="643"/>
      <c r="T9" s="643"/>
      <c r="U9" s="643"/>
      <c r="V9" s="643"/>
      <c r="W9" s="643"/>
      <c r="X9" s="643"/>
      <c r="Y9" s="644"/>
      <c r="Z9" s="675">
        <v>0.1</v>
      </c>
      <c r="AA9" s="675"/>
      <c r="AB9" s="675"/>
      <c r="AC9" s="675"/>
      <c r="AD9" s="676">
        <v>22352</v>
      </c>
      <c r="AE9" s="676"/>
      <c r="AF9" s="676"/>
      <c r="AG9" s="676"/>
      <c r="AH9" s="676"/>
      <c r="AI9" s="676"/>
      <c r="AJ9" s="676"/>
      <c r="AK9" s="676"/>
      <c r="AL9" s="645">
        <v>0.3</v>
      </c>
      <c r="AM9" s="646"/>
      <c r="AN9" s="646"/>
      <c r="AO9" s="677"/>
      <c r="AP9" s="639" t="s">
        <v>242</v>
      </c>
      <c r="AQ9" s="640"/>
      <c r="AR9" s="640"/>
      <c r="AS9" s="640"/>
      <c r="AT9" s="640"/>
      <c r="AU9" s="640"/>
      <c r="AV9" s="640"/>
      <c r="AW9" s="640"/>
      <c r="AX9" s="640"/>
      <c r="AY9" s="640"/>
      <c r="AZ9" s="640"/>
      <c r="BA9" s="640"/>
      <c r="BB9" s="640"/>
      <c r="BC9" s="640"/>
      <c r="BD9" s="640"/>
      <c r="BE9" s="640"/>
      <c r="BF9" s="641"/>
      <c r="BG9" s="642">
        <v>1458921</v>
      </c>
      <c r="BH9" s="643"/>
      <c r="BI9" s="643"/>
      <c r="BJ9" s="643"/>
      <c r="BK9" s="643"/>
      <c r="BL9" s="643"/>
      <c r="BM9" s="643"/>
      <c r="BN9" s="644"/>
      <c r="BO9" s="675">
        <v>39.9</v>
      </c>
      <c r="BP9" s="675"/>
      <c r="BQ9" s="675"/>
      <c r="BR9" s="675"/>
      <c r="BS9" s="648" t="s">
        <v>234</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873151</v>
      </c>
      <c r="CS9" s="643"/>
      <c r="CT9" s="643"/>
      <c r="CU9" s="643"/>
      <c r="CV9" s="643"/>
      <c r="CW9" s="643"/>
      <c r="CX9" s="643"/>
      <c r="CY9" s="644"/>
      <c r="CZ9" s="675">
        <v>4.8</v>
      </c>
      <c r="DA9" s="675"/>
      <c r="DB9" s="675"/>
      <c r="DC9" s="675"/>
      <c r="DD9" s="648">
        <v>44842</v>
      </c>
      <c r="DE9" s="643"/>
      <c r="DF9" s="643"/>
      <c r="DG9" s="643"/>
      <c r="DH9" s="643"/>
      <c r="DI9" s="643"/>
      <c r="DJ9" s="643"/>
      <c r="DK9" s="643"/>
      <c r="DL9" s="643"/>
      <c r="DM9" s="643"/>
      <c r="DN9" s="643"/>
      <c r="DO9" s="643"/>
      <c r="DP9" s="644"/>
      <c r="DQ9" s="648">
        <v>575009</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234</v>
      </c>
      <c r="AA10" s="675"/>
      <c r="AB10" s="675"/>
      <c r="AC10" s="675"/>
      <c r="AD10" s="676" t="s">
        <v>234</v>
      </c>
      <c r="AE10" s="676"/>
      <c r="AF10" s="676"/>
      <c r="AG10" s="676"/>
      <c r="AH10" s="676"/>
      <c r="AI10" s="676"/>
      <c r="AJ10" s="676"/>
      <c r="AK10" s="676"/>
      <c r="AL10" s="645" t="s">
        <v>128</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98505</v>
      </c>
      <c r="BH10" s="643"/>
      <c r="BI10" s="643"/>
      <c r="BJ10" s="643"/>
      <c r="BK10" s="643"/>
      <c r="BL10" s="643"/>
      <c r="BM10" s="643"/>
      <c r="BN10" s="644"/>
      <c r="BO10" s="675">
        <v>2.7</v>
      </c>
      <c r="BP10" s="675"/>
      <c r="BQ10" s="675"/>
      <c r="BR10" s="675"/>
      <c r="BS10" s="648">
        <v>16345</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142680</v>
      </c>
      <c r="CS10" s="643"/>
      <c r="CT10" s="643"/>
      <c r="CU10" s="643"/>
      <c r="CV10" s="643"/>
      <c r="CW10" s="643"/>
      <c r="CX10" s="643"/>
      <c r="CY10" s="644"/>
      <c r="CZ10" s="675">
        <v>0.8</v>
      </c>
      <c r="DA10" s="675"/>
      <c r="DB10" s="675"/>
      <c r="DC10" s="675"/>
      <c r="DD10" s="648" t="s">
        <v>234</v>
      </c>
      <c r="DE10" s="643"/>
      <c r="DF10" s="643"/>
      <c r="DG10" s="643"/>
      <c r="DH10" s="643"/>
      <c r="DI10" s="643"/>
      <c r="DJ10" s="643"/>
      <c r="DK10" s="643"/>
      <c r="DL10" s="643"/>
      <c r="DM10" s="643"/>
      <c r="DN10" s="643"/>
      <c r="DO10" s="643"/>
      <c r="DP10" s="644"/>
      <c r="DQ10" s="648">
        <v>119709</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720756</v>
      </c>
      <c r="S11" s="643"/>
      <c r="T11" s="643"/>
      <c r="U11" s="643"/>
      <c r="V11" s="643"/>
      <c r="W11" s="643"/>
      <c r="X11" s="643"/>
      <c r="Y11" s="644"/>
      <c r="Z11" s="645">
        <v>3.8</v>
      </c>
      <c r="AA11" s="646"/>
      <c r="AB11" s="646"/>
      <c r="AC11" s="647"/>
      <c r="AD11" s="648">
        <v>720756</v>
      </c>
      <c r="AE11" s="643"/>
      <c r="AF11" s="643"/>
      <c r="AG11" s="643"/>
      <c r="AH11" s="643"/>
      <c r="AI11" s="643"/>
      <c r="AJ11" s="643"/>
      <c r="AK11" s="644"/>
      <c r="AL11" s="645">
        <v>9.4</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98787</v>
      </c>
      <c r="BH11" s="643"/>
      <c r="BI11" s="643"/>
      <c r="BJ11" s="643"/>
      <c r="BK11" s="643"/>
      <c r="BL11" s="643"/>
      <c r="BM11" s="643"/>
      <c r="BN11" s="644"/>
      <c r="BO11" s="675">
        <v>2.7</v>
      </c>
      <c r="BP11" s="675"/>
      <c r="BQ11" s="675"/>
      <c r="BR11" s="675"/>
      <c r="BS11" s="648">
        <v>23366</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295550</v>
      </c>
      <c r="CS11" s="643"/>
      <c r="CT11" s="643"/>
      <c r="CU11" s="643"/>
      <c r="CV11" s="643"/>
      <c r="CW11" s="643"/>
      <c r="CX11" s="643"/>
      <c r="CY11" s="644"/>
      <c r="CZ11" s="675">
        <v>1.6</v>
      </c>
      <c r="DA11" s="675"/>
      <c r="DB11" s="675"/>
      <c r="DC11" s="675"/>
      <c r="DD11" s="648">
        <v>60334</v>
      </c>
      <c r="DE11" s="643"/>
      <c r="DF11" s="643"/>
      <c r="DG11" s="643"/>
      <c r="DH11" s="643"/>
      <c r="DI11" s="643"/>
      <c r="DJ11" s="643"/>
      <c r="DK11" s="643"/>
      <c r="DL11" s="643"/>
      <c r="DM11" s="643"/>
      <c r="DN11" s="643"/>
      <c r="DO11" s="643"/>
      <c r="DP11" s="644"/>
      <c r="DQ11" s="648">
        <v>175770</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234</v>
      </c>
      <c r="S12" s="643"/>
      <c r="T12" s="643"/>
      <c r="U12" s="643"/>
      <c r="V12" s="643"/>
      <c r="W12" s="643"/>
      <c r="X12" s="643"/>
      <c r="Y12" s="644"/>
      <c r="Z12" s="675" t="s">
        <v>128</v>
      </c>
      <c r="AA12" s="675"/>
      <c r="AB12" s="675"/>
      <c r="AC12" s="675"/>
      <c r="AD12" s="676" t="s">
        <v>128</v>
      </c>
      <c r="AE12" s="676"/>
      <c r="AF12" s="676"/>
      <c r="AG12" s="676"/>
      <c r="AH12" s="676"/>
      <c r="AI12" s="676"/>
      <c r="AJ12" s="676"/>
      <c r="AK12" s="676"/>
      <c r="AL12" s="645" t="s">
        <v>177</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1463638</v>
      </c>
      <c r="BH12" s="643"/>
      <c r="BI12" s="643"/>
      <c r="BJ12" s="643"/>
      <c r="BK12" s="643"/>
      <c r="BL12" s="643"/>
      <c r="BM12" s="643"/>
      <c r="BN12" s="644"/>
      <c r="BO12" s="675">
        <v>40</v>
      </c>
      <c r="BP12" s="675"/>
      <c r="BQ12" s="675"/>
      <c r="BR12" s="675"/>
      <c r="BS12" s="648" t="s">
        <v>234</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606654</v>
      </c>
      <c r="CS12" s="643"/>
      <c r="CT12" s="643"/>
      <c r="CU12" s="643"/>
      <c r="CV12" s="643"/>
      <c r="CW12" s="643"/>
      <c r="CX12" s="643"/>
      <c r="CY12" s="644"/>
      <c r="CZ12" s="675">
        <v>3.3</v>
      </c>
      <c r="DA12" s="675"/>
      <c r="DB12" s="675"/>
      <c r="DC12" s="675"/>
      <c r="DD12" s="648">
        <v>1837</v>
      </c>
      <c r="DE12" s="643"/>
      <c r="DF12" s="643"/>
      <c r="DG12" s="643"/>
      <c r="DH12" s="643"/>
      <c r="DI12" s="643"/>
      <c r="DJ12" s="643"/>
      <c r="DK12" s="643"/>
      <c r="DL12" s="643"/>
      <c r="DM12" s="643"/>
      <c r="DN12" s="643"/>
      <c r="DO12" s="643"/>
      <c r="DP12" s="644"/>
      <c r="DQ12" s="648">
        <v>328540</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234</v>
      </c>
      <c r="AA13" s="675"/>
      <c r="AB13" s="675"/>
      <c r="AC13" s="675"/>
      <c r="AD13" s="676" t="s">
        <v>128</v>
      </c>
      <c r="AE13" s="676"/>
      <c r="AF13" s="676"/>
      <c r="AG13" s="676"/>
      <c r="AH13" s="676"/>
      <c r="AI13" s="676"/>
      <c r="AJ13" s="676"/>
      <c r="AK13" s="676"/>
      <c r="AL13" s="645" t="s">
        <v>128</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1458281</v>
      </c>
      <c r="BH13" s="643"/>
      <c r="BI13" s="643"/>
      <c r="BJ13" s="643"/>
      <c r="BK13" s="643"/>
      <c r="BL13" s="643"/>
      <c r="BM13" s="643"/>
      <c r="BN13" s="644"/>
      <c r="BO13" s="675">
        <v>39.9</v>
      </c>
      <c r="BP13" s="675"/>
      <c r="BQ13" s="675"/>
      <c r="BR13" s="675"/>
      <c r="BS13" s="648" t="s">
        <v>128</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1162804</v>
      </c>
      <c r="CS13" s="643"/>
      <c r="CT13" s="643"/>
      <c r="CU13" s="643"/>
      <c r="CV13" s="643"/>
      <c r="CW13" s="643"/>
      <c r="CX13" s="643"/>
      <c r="CY13" s="644"/>
      <c r="CZ13" s="675">
        <v>6.3</v>
      </c>
      <c r="DA13" s="675"/>
      <c r="DB13" s="675"/>
      <c r="DC13" s="675"/>
      <c r="DD13" s="648">
        <v>220682</v>
      </c>
      <c r="DE13" s="643"/>
      <c r="DF13" s="643"/>
      <c r="DG13" s="643"/>
      <c r="DH13" s="643"/>
      <c r="DI13" s="643"/>
      <c r="DJ13" s="643"/>
      <c r="DK13" s="643"/>
      <c r="DL13" s="643"/>
      <c r="DM13" s="643"/>
      <c r="DN13" s="643"/>
      <c r="DO13" s="643"/>
      <c r="DP13" s="644"/>
      <c r="DQ13" s="648">
        <v>816396</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234</v>
      </c>
      <c r="S14" s="643"/>
      <c r="T14" s="643"/>
      <c r="U14" s="643"/>
      <c r="V14" s="643"/>
      <c r="W14" s="643"/>
      <c r="X14" s="643"/>
      <c r="Y14" s="644"/>
      <c r="Z14" s="675" t="s">
        <v>234</v>
      </c>
      <c r="AA14" s="675"/>
      <c r="AB14" s="675"/>
      <c r="AC14" s="675"/>
      <c r="AD14" s="676" t="s">
        <v>128</v>
      </c>
      <c r="AE14" s="676"/>
      <c r="AF14" s="676"/>
      <c r="AG14" s="676"/>
      <c r="AH14" s="676"/>
      <c r="AI14" s="676"/>
      <c r="AJ14" s="676"/>
      <c r="AK14" s="676"/>
      <c r="AL14" s="645" t="s">
        <v>234</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118762</v>
      </c>
      <c r="BH14" s="643"/>
      <c r="BI14" s="643"/>
      <c r="BJ14" s="643"/>
      <c r="BK14" s="643"/>
      <c r="BL14" s="643"/>
      <c r="BM14" s="643"/>
      <c r="BN14" s="644"/>
      <c r="BO14" s="675">
        <v>3.2</v>
      </c>
      <c r="BP14" s="675"/>
      <c r="BQ14" s="675"/>
      <c r="BR14" s="675"/>
      <c r="BS14" s="648" t="s">
        <v>234</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537368</v>
      </c>
      <c r="CS14" s="643"/>
      <c r="CT14" s="643"/>
      <c r="CU14" s="643"/>
      <c r="CV14" s="643"/>
      <c r="CW14" s="643"/>
      <c r="CX14" s="643"/>
      <c r="CY14" s="644"/>
      <c r="CZ14" s="675">
        <v>2.9</v>
      </c>
      <c r="DA14" s="675"/>
      <c r="DB14" s="675"/>
      <c r="DC14" s="675"/>
      <c r="DD14" s="648">
        <v>153718</v>
      </c>
      <c r="DE14" s="643"/>
      <c r="DF14" s="643"/>
      <c r="DG14" s="643"/>
      <c r="DH14" s="643"/>
      <c r="DI14" s="643"/>
      <c r="DJ14" s="643"/>
      <c r="DK14" s="643"/>
      <c r="DL14" s="643"/>
      <c r="DM14" s="643"/>
      <c r="DN14" s="643"/>
      <c r="DO14" s="643"/>
      <c r="DP14" s="644"/>
      <c r="DQ14" s="648">
        <v>395497</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128</v>
      </c>
      <c r="AA15" s="675"/>
      <c r="AB15" s="675"/>
      <c r="AC15" s="675"/>
      <c r="AD15" s="676" t="s">
        <v>234</v>
      </c>
      <c r="AE15" s="676"/>
      <c r="AF15" s="676"/>
      <c r="AG15" s="676"/>
      <c r="AH15" s="676"/>
      <c r="AI15" s="676"/>
      <c r="AJ15" s="676"/>
      <c r="AK15" s="676"/>
      <c r="AL15" s="645" t="s">
        <v>234</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254218</v>
      </c>
      <c r="BH15" s="643"/>
      <c r="BI15" s="643"/>
      <c r="BJ15" s="643"/>
      <c r="BK15" s="643"/>
      <c r="BL15" s="643"/>
      <c r="BM15" s="643"/>
      <c r="BN15" s="644"/>
      <c r="BO15" s="675">
        <v>7</v>
      </c>
      <c r="BP15" s="675"/>
      <c r="BQ15" s="675"/>
      <c r="BR15" s="675"/>
      <c r="BS15" s="648" t="s">
        <v>234</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1777294</v>
      </c>
      <c r="CS15" s="643"/>
      <c r="CT15" s="643"/>
      <c r="CU15" s="643"/>
      <c r="CV15" s="643"/>
      <c r="CW15" s="643"/>
      <c r="CX15" s="643"/>
      <c r="CY15" s="644"/>
      <c r="CZ15" s="675">
        <v>9.6999999999999993</v>
      </c>
      <c r="DA15" s="675"/>
      <c r="DB15" s="675"/>
      <c r="DC15" s="675"/>
      <c r="DD15" s="648">
        <v>206416</v>
      </c>
      <c r="DE15" s="643"/>
      <c r="DF15" s="643"/>
      <c r="DG15" s="643"/>
      <c r="DH15" s="643"/>
      <c r="DI15" s="643"/>
      <c r="DJ15" s="643"/>
      <c r="DK15" s="643"/>
      <c r="DL15" s="643"/>
      <c r="DM15" s="643"/>
      <c r="DN15" s="643"/>
      <c r="DO15" s="643"/>
      <c r="DP15" s="644"/>
      <c r="DQ15" s="648">
        <v>1415948</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10342</v>
      </c>
      <c r="S16" s="643"/>
      <c r="T16" s="643"/>
      <c r="U16" s="643"/>
      <c r="V16" s="643"/>
      <c r="W16" s="643"/>
      <c r="X16" s="643"/>
      <c r="Y16" s="644"/>
      <c r="Z16" s="675">
        <v>0.1</v>
      </c>
      <c r="AA16" s="675"/>
      <c r="AB16" s="675"/>
      <c r="AC16" s="675"/>
      <c r="AD16" s="676">
        <v>10342</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234</v>
      </c>
      <c r="BH16" s="643"/>
      <c r="BI16" s="643"/>
      <c r="BJ16" s="643"/>
      <c r="BK16" s="643"/>
      <c r="BL16" s="643"/>
      <c r="BM16" s="643"/>
      <c r="BN16" s="644"/>
      <c r="BO16" s="675" t="s">
        <v>234</v>
      </c>
      <c r="BP16" s="675"/>
      <c r="BQ16" s="675"/>
      <c r="BR16" s="675"/>
      <c r="BS16" s="648" t="s">
        <v>128</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t="s">
        <v>128</v>
      </c>
      <c r="CS16" s="643"/>
      <c r="CT16" s="643"/>
      <c r="CU16" s="643"/>
      <c r="CV16" s="643"/>
      <c r="CW16" s="643"/>
      <c r="CX16" s="643"/>
      <c r="CY16" s="644"/>
      <c r="CZ16" s="675" t="s">
        <v>234</v>
      </c>
      <c r="DA16" s="675"/>
      <c r="DB16" s="675"/>
      <c r="DC16" s="675"/>
      <c r="DD16" s="648" t="s">
        <v>234</v>
      </c>
      <c r="DE16" s="643"/>
      <c r="DF16" s="643"/>
      <c r="DG16" s="643"/>
      <c r="DH16" s="643"/>
      <c r="DI16" s="643"/>
      <c r="DJ16" s="643"/>
      <c r="DK16" s="643"/>
      <c r="DL16" s="643"/>
      <c r="DM16" s="643"/>
      <c r="DN16" s="643"/>
      <c r="DO16" s="643"/>
      <c r="DP16" s="644"/>
      <c r="DQ16" s="648" t="s">
        <v>234</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13011</v>
      </c>
      <c r="S17" s="643"/>
      <c r="T17" s="643"/>
      <c r="U17" s="643"/>
      <c r="V17" s="643"/>
      <c r="W17" s="643"/>
      <c r="X17" s="643"/>
      <c r="Y17" s="644"/>
      <c r="Z17" s="675">
        <v>0.1</v>
      </c>
      <c r="AA17" s="675"/>
      <c r="AB17" s="675"/>
      <c r="AC17" s="675"/>
      <c r="AD17" s="676">
        <v>13011</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234</v>
      </c>
      <c r="BH17" s="643"/>
      <c r="BI17" s="643"/>
      <c r="BJ17" s="643"/>
      <c r="BK17" s="643"/>
      <c r="BL17" s="643"/>
      <c r="BM17" s="643"/>
      <c r="BN17" s="644"/>
      <c r="BO17" s="675" t="s">
        <v>234</v>
      </c>
      <c r="BP17" s="675"/>
      <c r="BQ17" s="675"/>
      <c r="BR17" s="675"/>
      <c r="BS17" s="648" t="s">
        <v>234</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1028040</v>
      </c>
      <c r="CS17" s="643"/>
      <c r="CT17" s="643"/>
      <c r="CU17" s="643"/>
      <c r="CV17" s="643"/>
      <c r="CW17" s="643"/>
      <c r="CX17" s="643"/>
      <c r="CY17" s="644"/>
      <c r="CZ17" s="675">
        <v>5.6</v>
      </c>
      <c r="DA17" s="675"/>
      <c r="DB17" s="675"/>
      <c r="DC17" s="675"/>
      <c r="DD17" s="648" t="s">
        <v>234</v>
      </c>
      <c r="DE17" s="643"/>
      <c r="DF17" s="643"/>
      <c r="DG17" s="643"/>
      <c r="DH17" s="643"/>
      <c r="DI17" s="643"/>
      <c r="DJ17" s="643"/>
      <c r="DK17" s="643"/>
      <c r="DL17" s="643"/>
      <c r="DM17" s="643"/>
      <c r="DN17" s="643"/>
      <c r="DO17" s="643"/>
      <c r="DP17" s="644"/>
      <c r="DQ17" s="648">
        <v>1025579</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27622</v>
      </c>
      <c r="S18" s="643"/>
      <c r="T18" s="643"/>
      <c r="U18" s="643"/>
      <c r="V18" s="643"/>
      <c r="W18" s="643"/>
      <c r="X18" s="643"/>
      <c r="Y18" s="644"/>
      <c r="Z18" s="675">
        <v>0.1</v>
      </c>
      <c r="AA18" s="675"/>
      <c r="AB18" s="675"/>
      <c r="AC18" s="675"/>
      <c r="AD18" s="676">
        <v>27622</v>
      </c>
      <c r="AE18" s="676"/>
      <c r="AF18" s="676"/>
      <c r="AG18" s="676"/>
      <c r="AH18" s="676"/>
      <c r="AI18" s="676"/>
      <c r="AJ18" s="676"/>
      <c r="AK18" s="676"/>
      <c r="AL18" s="645">
        <v>0.4</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234</v>
      </c>
      <c r="BP18" s="675"/>
      <c r="BQ18" s="675"/>
      <c r="BR18" s="675"/>
      <c r="BS18" s="648" t="s">
        <v>234</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128</v>
      </c>
      <c r="CS18" s="643"/>
      <c r="CT18" s="643"/>
      <c r="CU18" s="643"/>
      <c r="CV18" s="643"/>
      <c r="CW18" s="643"/>
      <c r="CX18" s="643"/>
      <c r="CY18" s="644"/>
      <c r="CZ18" s="675" t="s">
        <v>128</v>
      </c>
      <c r="DA18" s="675"/>
      <c r="DB18" s="675"/>
      <c r="DC18" s="675"/>
      <c r="DD18" s="648" t="s">
        <v>234</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20832</v>
      </c>
      <c r="S19" s="643"/>
      <c r="T19" s="643"/>
      <c r="U19" s="643"/>
      <c r="V19" s="643"/>
      <c r="W19" s="643"/>
      <c r="X19" s="643"/>
      <c r="Y19" s="644"/>
      <c r="Z19" s="675">
        <v>0.1</v>
      </c>
      <c r="AA19" s="675"/>
      <c r="AB19" s="675"/>
      <c r="AC19" s="675"/>
      <c r="AD19" s="676">
        <v>20832</v>
      </c>
      <c r="AE19" s="676"/>
      <c r="AF19" s="676"/>
      <c r="AG19" s="676"/>
      <c r="AH19" s="676"/>
      <c r="AI19" s="676"/>
      <c r="AJ19" s="676"/>
      <c r="AK19" s="676"/>
      <c r="AL19" s="645">
        <v>0.3</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106422</v>
      </c>
      <c r="BH19" s="643"/>
      <c r="BI19" s="643"/>
      <c r="BJ19" s="643"/>
      <c r="BK19" s="643"/>
      <c r="BL19" s="643"/>
      <c r="BM19" s="643"/>
      <c r="BN19" s="644"/>
      <c r="BO19" s="675">
        <v>2.9</v>
      </c>
      <c r="BP19" s="675"/>
      <c r="BQ19" s="675"/>
      <c r="BR19" s="675"/>
      <c r="BS19" s="648" t="s">
        <v>234</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128</v>
      </c>
      <c r="CS19" s="643"/>
      <c r="CT19" s="643"/>
      <c r="CU19" s="643"/>
      <c r="CV19" s="643"/>
      <c r="CW19" s="643"/>
      <c r="CX19" s="643"/>
      <c r="CY19" s="644"/>
      <c r="CZ19" s="675" t="s">
        <v>234</v>
      </c>
      <c r="DA19" s="675"/>
      <c r="DB19" s="675"/>
      <c r="DC19" s="675"/>
      <c r="DD19" s="648" t="s">
        <v>234</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4639</v>
      </c>
      <c r="S20" s="643"/>
      <c r="T20" s="643"/>
      <c r="U20" s="643"/>
      <c r="V20" s="643"/>
      <c r="W20" s="643"/>
      <c r="X20" s="643"/>
      <c r="Y20" s="644"/>
      <c r="Z20" s="675">
        <v>0</v>
      </c>
      <c r="AA20" s="675"/>
      <c r="AB20" s="675"/>
      <c r="AC20" s="675"/>
      <c r="AD20" s="676">
        <v>4639</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106422</v>
      </c>
      <c r="BH20" s="643"/>
      <c r="BI20" s="643"/>
      <c r="BJ20" s="643"/>
      <c r="BK20" s="643"/>
      <c r="BL20" s="643"/>
      <c r="BM20" s="643"/>
      <c r="BN20" s="644"/>
      <c r="BO20" s="675">
        <v>2.9</v>
      </c>
      <c r="BP20" s="675"/>
      <c r="BQ20" s="675"/>
      <c r="BR20" s="675"/>
      <c r="BS20" s="648" t="s">
        <v>234</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18334479</v>
      </c>
      <c r="CS20" s="643"/>
      <c r="CT20" s="643"/>
      <c r="CU20" s="643"/>
      <c r="CV20" s="643"/>
      <c r="CW20" s="643"/>
      <c r="CX20" s="643"/>
      <c r="CY20" s="644"/>
      <c r="CZ20" s="675">
        <v>100</v>
      </c>
      <c r="DA20" s="675"/>
      <c r="DB20" s="675"/>
      <c r="DC20" s="675"/>
      <c r="DD20" s="648">
        <v>1738245</v>
      </c>
      <c r="DE20" s="643"/>
      <c r="DF20" s="643"/>
      <c r="DG20" s="643"/>
      <c r="DH20" s="643"/>
      <c r="DI20" s="643"/>
      <c r="DJ20" s="643"/>
      <c r="DK20" s="643"/>
      <c r="DL20" s="643"/>
      <c r="DM20" s="643"/>
      <c r="DN20" s="643"/>
      <c r="DO20" s="643"/>
      <c r="DP20" s="644"/>
      <c r="DQ20" s="648">
        <v>9691339</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2151</v>
      </c>
      <c r="S21" s="643"/>
      <c r="T21" s="643"/>
      <c r="U21" s="643"/>
      <c r="V21" s="643"/>
      <c r="W21" s="643"/>
      <c r="X21" s="643"/>
      <c r="Y21" s="644"/>
      <c r="Z21" s="675">
        <v>0</v>
      </c>
      <c r="AA21" s="675"/>
      <c r="AB21" s="675"/>
      <c r="AC21" s="675"/>
      <c r="AD21" s="676">
        <v>2151</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128</v>
      </c>
      <c r="BH21" s="643"/>
      <c r="BI21" s="643"/>
      <c r="BJ21" s="643"/>
      <c r="BK21" s="643"/>
      <c r="BL21" s="643"/>
      <c r="BM21" s="643"/>
      <c r="BN21" s="644"/>
      <c r="BO21" s="675" t="s">
        <v>234</v>
      </c>
      <c r="BP21" s="675"/>
      <c r="BQ21" s="675"/>
      <c r="BR21" s="675"/>
      <c r="BS21" s="648" t="s">
        <v>234</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3888027</v>
      </c>
      <c r="S22" s="643"/>
      <c r="T22" s="643"/>
      <c r="U22" s="643"/>
      <c r="V22" s="643"/>
      <c r="W22" s="643"/>
      <c r="X22" s="643"/>
      <c r="Y22" s="644"/>
      <c r="Z22" s="675">
        <v>20.3</v>
      </c>
      <c r="AA22" s="675"/>
      <c r="AB22" s="675"/>
      <c r="AC22" s="675"/>
      <c r="AD22" s="676">
        <v>3139798</v>
      </c>
      <c r="AE22" s="676"/>
      <c r="AF22" s="676"/>
      <c r="AG22" s="676"/>
      <c r="AH22" s="676"/>
      <c r="AI22" s="676"/>
      <c r="AJ22" s="676"/>
      <c r="AK22" s="676"/>
      <c r="AL22" s="645">
        <v>40.9</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177</v>
      </c>
      <c r="BH22" s="643"/>
      <c r="BI22" s="643"/>
      <c r="BJ22" s="643"/>
      <c r="BK22" s="643"/>
      <c r="BL22" s="643"/>
      <c r="BM22" s="643"/>
      <c r="BN22" s="644"/>
      <c r="BO22" s="675" t="s">
        <v>177</v>
      </c>
      <c r="BP22" s="675"/>
      <c r="BQ22" s="675"/>
      <c r="BR22" s="675"/>
      <c r="BS22" s="648" t="s">
        <v>234</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3139798</v>
      </c>
      <c r="S23" s="643"/>
      <c r="T23" s="643"/>
      <c r="U23" s="643"/>
      <c r="V23" s="643"/>
      <c r="W23" s="643"/>
      <c r="X23" s="643"/>
      <c r="Y23" s="644"/>
      <c r="Z23" s="675">
        <v>16.399999999999999</v>
      </c>
      <c r="AA23" s="675"/>
      <c r="AB23" s="675"/>
      <c r="AC23" s="675"/>
      <c r="AD23" s="676">
        <v>3139798</v>
      </c>
      <c r="AE23" s="676"/>
      <c r="AF23" s="676"/>
      <c r="AG23" s="676"/>
      <c r="AH23" s="676"/>
      <c r="AI23" s="676"/>
      <c r="AJ23" s="676"/>
      <c r="AK23" s="676"/>
      <c r="AL23" s="645">
        <v>40.9</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v>106422</v>
      </c>
      <c r="BH23" s="643"/>
      <c r="BI23" s="643"/>
      <c r="BJ23" s="643"/>
      <c r="BK23" s="643"/>
      <c r="BL23" s="643"/>
      <c r="BM23" s="643"/>
      <c r="BN23" s="644"/>
      <c r="BO23" s="675">
        <v>2.9</v>
      </c>
      <c r="BP23" s="675"/>
      <c r="BQ23" s="675"/>
      <c r="BR23" s="675"/>
      <c r="BS23" s="648" t="s">
        <v>128</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748229</v>
      </c>
      <c r="S24" s="643"/>
      <c r="T24" s="643"/>
      <c r="U24" s="643"/>
      <c r="V24" s="643"/>
      <c r="W24" s="643"/>
      <c r="X24" s="643"/>
      <c r="Y24" s="644"/>
      <c r="Z24" s="675">
        <v>3.9</v>
      </c>
      <c r="AA24" s="675"/>
      <c r="AB24" s="675"/>
      <c r="AC24" s="675"/>
      <c r="AD24" s="676" t="s">
        <v>128</v>
      </c>
      <c r="AE24" s="676"/>
      <c r="AF24" s="676"/>
      <c r="AG24" s="676"/>
      <c r="AH24" s="676"/>
      <c r="AI24" s="676"/>
      <c r="AJ24" s="676"/>
      <c r="AK24" s="676"/>
      <c r="AL24" s="645" t="s">
        <v>234</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234</v>
      </c>
      <c r="BH24" s="643"/>
      <c r="BI24" s="643"/>
      <c r="BJ24" s="643"/>
      <c r="BK24" s="643"/>
      <c r="BL24" s="643"/>
      <c r="BM24" s="643"/>
      <c r="BN24" s="644"/>
      <c r="BO24" s="675" t="s">
        <v>234</v>
      </c>
      <c r="BP24" s="675"/>
      <c r="BQ24" s="675"/>
      <c r="BR24" s="675"/>
      <c r="BS24" s="648" t="s">
        <v>234</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7288471</v>
      </c>
      <c r="CS24" s="698"/>
      <c r="CT24" s="698"/>
      <c r="CU24" s="698"/>
      <c r="CV24" s="698"/>
      <c r="CW24" s="698"/>
      <c r="CX24" s="698"/>
      <c r="CY24" s="741"/>
      <c r="CZ24" s="742">
        <v>39.799999999999997</v>
      </c>
      <c r="DA24" s="713"/>
      <c r="DB24" s="713"/>
      <c r="DC24" s="745"/>
      <c r="DD24" s="740">
        <v>4832009</v>
      </c>
      <c r="DE24" s="698"/>
      <c r="DF24" s="698"/>
      <c r="DG24" s="698"/>
      <c r="DH24" s="698"/>
      <c r="DI24" s="698"/>
      <c r="DJ24" s="698"/>
      <c r="DK24" s="741"/>
      <c r="DL24" s="740">
        <v>4717143</v>
      </c>
      <c r="DM24" s="698"/>
      <c r="DN24" s="698"/>
      <c r="DO24" s="698"/>
      <c r="DP24" s="698"/>
      <c r="DQ24" s="698"/>
      <c r="DR24" s="698"/>
      <c r="DS24" s="698"/>
      <c r="DT24" s="698"/>
      <c r="DU24" s="698"/>
      <c r="DV24" s="741"/>
      <c r="DW24" s="742">
        <v>58.7</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234</v>
      </c>
      <c r="S25" s="643"/>
      <c r="T25" s="643"/>
      <c r="U25" s="643"/>
      <c r="V25" s="643"/>
      <c r="W25" s="643"/>
      <c r="X25" s="643"/>
      <c r="Y25" s="644"/>
      <c r="Z25" s="675" t="s">
        <v>234</v>
      </c>
      <c r="AA25" s="675"/>
      <c r="AB25" s="675"/>
      <c r="AC25" s="675"/>
      <c r="AD25" s="676" t="s">
        <v>234</v>
      </c>
      <c r="AE25" s="676"/>
      <c r="AF25" s="676"/>
      <c r="AG25" s="676"/>
      <c r="AH25" s="676"/>
      <c r="AI25" s="676"/>
      <c r="AJ25" s="676"/>
      <c r="AK25" s="676"/>
      <c r="AL25" s="645" t="s">
        <v>128</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234</v>
      </c>
      <c r="BH25" s="643"/>
      <c r="BI25" s="643"/>
      <c r="BJ25" s="643"/>
      <c r="BK25" s="643"/>
      <c r="BL25" s="643"/>
      <c r="BM25" s="643"/>
      <c r="BN25" s="644"/>
      <c r="BO25" s="675" t="s">
        <v>234</v>
      </c>
      <c r="BP25" s="675"/>
      <c r="BQ25" s="675"/>
      <c r="BR25" s="675"/>
      <c r="BS25" s="648" t="s">
        <v>234</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3161722</v>
      </c>
      <c r="CS25" s="661"/>
      <c r="CT25" s="661"/>
      <c r="CU25" s="661"/>
      <c r="CV25" s="661"/>
      <c r="CW25" s="661"/>
      <c r="CX25" s="661"/>
      <c r="CY25" s="662"/>
      <c r="CZ25" s="645">
        <v>17.2</v>
      </c>
      <c r="DA25" s="663"/>
      <c r="DB25" s="663"/>
      <c r="DC25" s="664"/>
      <c r="DD25" s="648">
        <v>2823827</v>
      </c>
      <c r="DE25" s="661"/>
      <c r="DF25" s="661"/>
      <c r="DG25" s="661"/>
      <c r="DH25" s="661"/>
      <c r="DI25" s="661"/>
      <c r="DJ25" s="661"/>
      <c r="DK25" s="662"/>
      <c r="DL25" s="648">
        <v>2721304</v>
      </c>
      <c r="DM25" s="661"/>
      <c r="DN25" s="661"/>
      <c r="DO25" s="661"/>
      <c r="DP25" s="661"/>
      <c r="DQ25" s="661"/>
      <c r="DR25" s="661"/>
      <c r="DS25" s="661"/>
      <c r="DT25" s="661"/>
      <c r="DU25" s="661"/>
      <c r="DV25" s="662"/>
      <c r="DW25" s="645">
        <v>33.9</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8475770</v>
      </c>
      <c r="S26" s="643"/>
      <c r="T26" s="643"/>
      <c r="U26" s="643"/>
      <c r="V26" s="643"/>
      <c r="W26" s="643"/>
      <c r="X26" s="643"/>
      <c r="Y26" s="644"/>
      <c r="Z26" s="675">
        <v>44.2</v>
      </c>
      <c r="AA26" s="675"/>
      <c r="AB26" s="675"/>
      <c r="AC26" s="675"/>
      <c r="AD26" s="676">
        <v>7621119</v>
      </c>
      <c r="AE26" s="676"/>
      <c r="AF26" s="676"/>
      <c r="AG26" s="676"/>
      <c r="AH26" s="676"/>
      <c r="AI26" s="676"/>
      <c r="AJ26" s="676"/>
      <c r="AK26" s="676"/>
      <c r="AL26" s="645">
        <v>99.4</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234</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1834061</v>
      </c>
      <c r="CS26" s="643"/>
      <c r="CT26" s="643"/>
      <c r="CU26" s="643"/>
      <c r="CV26" s="643"/>
      <c r="CW26" s="643"/>
      <c r="CX26" s="643"/>
      <c r="CY26" s="644"/>
      <c r="CZ26" s="645">
        <v>10</v>
      </c>
      <c r="DA26" s="663"/>
      <c r="DB26" s="663"/>
      <c r="DC26" s="664"/>
      <c r="DD26" s="648">
        <v>1614780</v>
      </c>
      <c r="DE26" s="643"/>
      <c r="DF26" s="643"/>
      <c r="DG26" s="643"/>
      <c r="DH26" s="643"/>
      <c r="DI26" s="643"/>
      <c r="DJ26" s="643"/>
      <c r="DK26" s="644"/>
      <c r="DL26" s="648" t="s">
        <v>128</v>
      </c>
      <c r="DM26" s="643"/>
      <c r="DN26" s="643"/>
      <c r="DO26" s="643"/>
      <c r="DP26" s="643"/>
      <c r="DQ26" s="643"/>
      <c r="DR26" s="643"/>
      <c r="DS26" s="643"/>
      <c r="DT26" s="643"/>
      <c r="DU26" s="643"/>
      <c r="DV26" s="644"/>
      <c r="DW26" s="645" t="s">
        <v>234</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5403</v>
      </c>
      <c r="S27" s="643"/>
      <c r="T27" s="643"/>
      <c r="U27" s="643"/>
      <c r="V27" s="643"/>
      <c r="W27" s="643"/>
      <c r="X27" s="643"/>
      <c r="Y27" s="644"/>
      <c r="Z27" s="675">
        <v>0</v>
      </c>
      <c r="AA27" s="675"/>
      <c r="AB27" s="675"/>
      <c r="AC27" s="675"/>
      <c r="AD27" s="676">
        <v>5403</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3657102</v>
      </c>
      <c r="BH27" s="643"/>
      <c r="BI27" s="643"/>
      <c r="BJ27" s="643"/>
      <c r="BK27" s="643"/>
      <c r="BL27" s="643"/>
      <c r="BM27" s="643"/>
      <c r="BN27" s="644"/>
      <c r="BO27" s="675">
        <v>100</v>
      </c>
      <c r="BP27" s="675"/>
      <c r="BQ27" s="675"/>
      <c r="BR27" s="675"/>
      <c r="BS27" s="648">
        <v>39711</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3098709</v>
      </c>
      <c r="CS27" s="661"/>
      <c r="CT27" s="661"/>
      <c r="CU27" s="661"/>
      <c r="CV27" s="661"/>
      <c r="CW27" s="661"/>
      <c r="CX27" s="661"/>
      <c r="CY27" s="662"/>
      <c r="CZ27" s="645">
        <v>16.899999999999999</v>
      </c>
      <c r="DA27" s="663"/>
      <c r="DB27" s="663"/>
      <c r="DC27" s="664"/>
      <c r="DD27" s="648">
        <v>982603</v>
      </c>
      <c r="DE27" s="661"/>
      <c r="DF27" s="661"/>
      <c r="DG27" s="661"/>
      <c r="DH27" s="661"/>
      <c r="DI27" s="661"/>
      <c r="DJ27" s="661"/>
      <c r="DK27" s="662"/>
      <c r="DL27" s="648">
        <v>970260</v>
      </c>
      <c r="DM27" s="661"/>
      <c r="DN27" s="661"/>
      <c r="DO27" s="661"/>
      <c r="DP27" s="661"/>
      <c r="DQ27" s="661"/>
      <c r="DR27" s="661"/>
      <c r="DS27" s="661"/>
      <c r="DT27" s="661"/>
      <c r="DU27" s="661"/>
      <c r="DV27" s="662"/>
      <c r="DW27" s="645">
        <v>12.1</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149228</v>
      </c>
      <c r="S28" s="643"/>
      <c r="T28" s="643"/>
      <c r="U28" s="643"/>
      <c r="V28" s="643"/>
      <c r="W28" s="643"/>
      <c r="X28" s="643"/>
      <c r="Y28" s="644"/>
      <c r="Z28" s="675">
        <v>0.8</v>
      </c>
      <c r="AA28" s="675"/>
      <c r="AB28" s="675"/>
      <c r="AC28" s="675"/>
      <c r="AD28" s="676" t="s">
        <v>234</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1028040</v>
      </c>
      <c r="CS28" s="643"/>
      <c r="CT28" s="643"/>
      <c r="CU28" s="643"/>
      <c r="CV28" s="643"/>
      <c r="CW28" s="643"/>
      <c r="CX28" s="643"/>
      <c r="CY28" s="644"/>
      <c r="CZ28" s="645">
        <v>5.6</v>
      </c>
      <c r="DA28" s="663"/>
      <c r="DB28" s="663"/>
      <c r="DC28" s="664"/>
      <c r="DD28" s="648">
        <v>1025579</v>
      </c>
      <c r="DE28" s="643"/>
      <c r="DF28" s="643"/>
      <c r="DG28" s="643"/>
      <c r="DH28" s="643"/>
      <c r="DI28" s="643"/>
      <c r="DJ28" s="643"/>
      <c r="DK28" s="644"/>
      <c r="DL28" s="648">
        <v>1025579</v>
      </c>
      <c r="DM28" s="643"/>
      <c r="DN28" s="643"/>
      <c r="DO28" s="643"/>
      <c r="DP28" s="643"/>
      <c r="DQ28" s="643"/>
      <c r="DR28" s="643"/>
      <c r="DS28" s="643"/>
      <c r="DT28" s="643"/>
      <c r="DU28" s="643"/>
      <c r="DV28" s="644"/>
      <c r="DW28" s="645">
        <v>12.8</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111455</v>
      </c>
      <c r="S29" s="643"/>
      <c r="T29" s="643"/>
      <c r="U29" s="643"/>
      <c r="V29" s="643"/>
      <c r="W29" s="643"/>
      <c r="X29" s="643"/>
      <c r="Y29" s="644"/>
      <c r="Z29" s="675">
        <v>0.6</v>
      </c>
      <c r="AA29" s="675"/>
      <c r="AB29" s="675"/>
      <c r="AC29" s="675"/>
      <c r="AD29" s="676">
        <v>11579</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1028040</v>
      </c>
      <c r="CS29" s="661"/>
      <c r="CT29" s="661"/>
      <c r="CU29" s="661"/>
      <c r="CV29" s="661"/>
      <c r="CW29" s="661"/>
      <c r="CX29" s="661"/>
      <c r="CY29" s="662"/>
      <c r="CZ29" s="645">
        <v>5.6</v>
      </c>
      <c r="DA29" s="663"/>
      <c r="DB29" s="663"/>
      <c r="DC29" s="664"/>
      <c r="DD29" s="648">
        <v>1025579</v>
      </c>
      <c r="DE29" s="661"/>
      <c r="DF29" s="661"/>
      <c r="DG29" s="661"/>
      <c r="DH29" s="661"/>
      <c r="DI29" s="661"/>
      <c r="DJ29" s="661"/>
      <c r="DK29" s="662"/>
      <c r="DL29" s="648">
        <v>1025579</v>
      </c>
      <c r="DM29" s="661"/>
      <c r="DN29" s="661"/>
      <c r="DO29" s="661"/>
      <c r="DP29" s="661"/>
      <c r="DQ29" s="661"/>
      <c r="DR29" s="661"/>
      <c r="DS29" s="661"/>
      <c r="DT29" s="661"/>
      <c r="DU29" s="661"/>
      <c r="DV29" s="662"/>
      <c r="DW29" s="645">
        <v>12.8</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102174</v>
      </c>
      <c r="S30" s="643"/>
      <c r="T30" s="643"/>
      <c r="U30" s="643"/>
      <c r="V30" s="643"/>
      <c r="W30" s="643"/>
      <c r="X30" s="643"/>
      <c r="Y30" s="644"/>
      <c r="Z30" s="675">
        <v>0.5</v>
      </c>
      <c r="AA30" s="675"/>
      <c r="AB30" s="675"/>
      <c r="AC30" s="675"/>
      <c r="AD30" s="676" t="s">
        <v>128</v>
      </c>
      <c r="AE30" s="676"/>
      <c r="AF30" s="676"/>
      <c r="AG30" s="676"/>
      <c r="AH30" s="676"/>
      <c r="AI30" s="676"/>
      <c r="AJ30" s="676"/>
      <c r="AK30" s="676"/>
      <c r="AL30" s="645" t="s">
        <v>128</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976760</v>
      </c>
      <c r="CS30" s="643"/>
      <c r="CT30" s="643"/>
      <c r="CU30" s="643"/>
      <c r="CV30" s="643"/>
      <c r="CW30" s="643"/>
      <c r="CX30" s="643"/>
      <c r="CY30" s="644"/>
      <c r="CZ30" s="645">
        <v>5.3</v>
      </c>
      <c r="DA30" s="663"/>
      <c r="DB30" s="663"/>
      <c r="DC30" s="664"/>
      <c r="DD30" s="648">
        <v>976068</v>
      </c>
      <c r="DE30" s="643"/>
      <c r="DF30" s="643"/>
      <c r="DG30" s="643"/>
      <c r="DH30" s="643"/>
      <c r="DI30" s="643"/>
      <c r="DJ30" s="643"/>
      <c r="DK30" s="644"/>
      <c r="DL30" s="648">
        <v>976068</v>
      </c>
      <c r="DM30" s="643"/>
      <c r="DN30" s="643"/>
      <c r="DO30" s="643"/>
      <c r="DP30" s="643"/>
      <c r="DQ30" s="643"/>
      <c r="DR30" s="643"/>
      <c r="DS30" s="643"/>
      <c r="DT30" s="643"/>
      <c r="DU30" s="643"/>
      <c r="DV30" s="644"/>
      <c r="DW30" s="645">
        <v>12.2</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5644687</v>
      </c>
      <c r="S31" s="643"/>
      <c r="T31" s="643"/>
      <c r="U31" s="643"/>
      <c r="V31" s="643"/>
      <c r="W31" s="643"/>
      <c r="X31" s="643"/>
      <c r="Y31" s="644"/>
      <c r="Z31" s="675">
        <v>29.5</v>
      </c>
      <c r="AA31" s="675"/>
      <c r="AB31" s="675"/>
      <c r="AC31" s="675"/>
      <c r="AD31" s="676" t="s">
        <v>234</v>
      </c>
      <c r="AE31" s="676"/>
      <c r="AF31" s="676"/>
      <c r="AG31" s="676"/>
      <c r="AH31" s="676"/>
      <c r="AI31" s="676"/>
      <c r="AJ31" s="676"/>
      <c r="AK31" s="676"/>
      <c r="AL31" s="645" t="s">
        <v>234</v>
      </c>
      <c r="AM31" s="646"/>
      <c r="AN31" s="646"/>
      <c r="AO31" s="677"/>
      <c r="AP31" s="716" t="s">
        <v>311</v>
      </c>
      <c r="AQ31" s="717"/>
      <c r="AR31" s="717"/>
      <c r="AS31" s="717"/>
      <c r="AT31" s="722" t="s">
        <v>312</v>
      </c>
      <c r="AU31" s="231"/>
      <c r="AV31" s="231"/>
      <c r="AW31" s="231"/>
      <c r="AX31" s="708" t="s">
        <v>186</v>
      </c>
      <c r="AY31" s="709"/>
      <c r="AZ31" s="709"/>
      <c r="BA31" s="709"/>
      <c r="BB31" s="709"/>
      <c r="BC31" s="709"/>
      <c r="BD31" s="709"/>
      <c r="BE31" s="709"/>
      <c r="BF31" s="710"/>
      <c r="BG31" s="711">
        <v>99</v>
      </c>
      <c r="BH31" s="712"/>
      <c r="BI31" s="712"/>
      <c r="BJ31" s="712"/>
      <c r="BK31" s="712"/>
      <c r="BL31" s="712"/>
      <c r="BM31" s="713">
        <v>96.6</v>
      </c>
      <c r="BN31" s="712"/>
      <c r="BO31" s="712"/>
      <c r="BP31" s="712"/>
      <c r="BQ31" s="714"/>
      <c r="BR31" s="711">
        <v>99.1</v>
      </c>
      <c r="BS31" s="712"/>
      <c r="BT31" s="712"/>
      <c r="BU31" s="712"/>
      <c r="BV31" s="712"/>
      <c r="BW31" s="712"/>
      <c r="BX31" s="713">
        <v>96.5</v>
      </c>
      <c r="BY31" s="712"/>
      <c r="BZ31" s="712"/>
      <c r="CA31" s="712"/>
      <c r="CB31" s="714"/>
      <c r="CD31" s="733"/>
      <c r="CE31" s="734"/>
      <c r="CF31" s="689" t="s">
        <v>313</v>
      </c>
      <c r="CG31" s="686"/>
      <c r="CH31" s="686"/>
      <c r="CI31" s="686"/>
      <c r="CJ31" s="686"/>
      <c r="CK31" s="686"/>
      <c r="CL31" s="686"/>
      <c r="CM31" s="686"/>
      <c r="CN31" s="686"/>
      <c r="CO31" s="686"/>
      <c r="CP31" s="686"/>
      <c r="CQ31" s="687"/>
      <c r="CR31" s="642">
        <v>51280</v>
      </c>
      <c r="CS31" s="661"/>
      <c r="CT31" s="661"/>
      <c r="CU31" s="661"/>
      <c r="CV31" s="661"/>
      <c r="CW31" s="661"/>
      <c r="CX31" s="661"/>
      <c r="CY31" s="662"/>
      <c r="CZ31" s="645">
        <v>0.3</v>
      </c>
      <c r="DA31" s="663"/>
      <c r="DB31" s="663"/>
      <c r="DC31" s="664"/>
      <c r="DD31" s="648">
        <v>49511</v>
      </c>
      <c r="DE31" s="661"/>
      <c r="DF31" s="661"/>
      <c r="DG31" s="661"/>
      <c r="DH31" s="661"/>
      <c r="DI31" s="661"/>
      <c r="DJ31" s="661"/>
      <c r="DK31" s="662"/>
      <c r="DL31" s="648">
        <v>49511</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25" t="s">
        <v>314</v>
      </c>
      <c r="C32" s="726"/>
      <c r="D32" s="726"/>
      <c r="E32" s="726"/>
      <c r="F32" s="726"/>
      <c r="G32" s="726"/>
      <c r="H32" s="726"/>
      <c r="I32" s="726"/>
      <c r="J32" s="726"/>
      <c r="K32" s="726"/>
      <c r="L32" s="726"/>
      <c r="M32" s="726"/>
      <c r="N32" s="726"/>
      <c r="O32" s="726"/>
      <c r="P32" s="726"/>
      <c r="Q32" s="727"/>
      <c r="R32" s="642">
        <v>6509</v>
      </c>
      <c r="S32" s="643"/>
      <c r="T32" s="643"/>
      <c r="U32" s="643"/>
      <c r="V32" s="643"/>
      <c r="W32" s="643"/>
      <c r="X32" s="643"/>
      <c r="Y32" s="644"/>
      <c r="Z32" s="675">
        <v>0</v>
      </c>
      <c r="AA32" s="675"/>
      <c r="AB32" s="675"/>
      <c r="AC32" s="675"/>
      <c r="AD32" s="676">
        <v>6509</v>
      </c>
      <c r="AE32" s="676"/>
      <c r="AF32" s="676"/>
      <c r="AG32" s="676"/>
      <c r="AH32" s="676"/>
      <c r="AI32" s="676"/>
      <c r="AJ32" s="676"/>
      <c r="AK32" s="676"/>
      <c r="AL32" s="645">
        <v>0.1</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99.2</v>
      </c>
      <c r="BH32" s="661"/>
      <c r="BI32" s="661"/>
      <c r="BJ32" s="661"/>
      <c r="BK32" s="661"/>
      <c r="BL32" s="661"/>
      <c r="BM32" s="646">
        <v>97.1</v>
      </c>
      <c r="BN32" s="707"/>
      <c r="BO32" s="707"/>
      <c r="BP32" s="707"/>
      <c r="BQ32" s="685"/>
      <c r="BR32" s="715">
        <v>99.2</v>
      </c>
      <c r="BS32" s="661"/>
      <c r="BT32" s="661"/>
      <c r="BU32" s="661"/>
      <c r="BV32" s="661"/>
      <c r="BW32" s="661"/>
      <c r="BX32" s="646">
        <v>96.9</v>
      </c>
      <c r="BY32" s="707"/>
      <c r="BZ32" s="707"/>
      <c r="CA32" s="707"/>
      <c r="CB32" s="685"/>
      <c r="CD32" s="735"/>
      <c r="CE32" s="736"/>
      <c r="CF32" s="689" t="s">
        <v>317</v>
      </c>
      <c r="CG32" s="686"/>
      <c r="CH32" s="686"/>
      <c r="CI32" s="686"/>
      <c r="CJ32" s="686"/>
      <c r="CK32" s="686"/>
      <c r="CL32" s="686"/>
      <c r="CM32" s="686"/>
      <c r="CN32" s="686"/>
      <c r="CO32" s="686"/>
      <c r="CP32" s="686"/>
      <c r="CQ32" s="687"/>
      <c r="CR32" s="642" t="s">
        <v>128</v>
      </c>
      <c r="CS32" s="643"/>
      <c r="CT32" s="643"/>
      <c r="CU32" s="643"/>
      <c r="CV32" s="643"/>
      <c r="CW32" s="643"/>
      <c r="CX32" s="643"/>
      <c r="CY32" s="644"/>
      <c r="CZ32" s="645" t="s">
        <v>234</v>
      </c>
      <c r="DA32" s="663"/>
      <c r="DB32" s="663"/>
      <c r="DC32" s="664"/>
      <c r="DD32" s="648" t="s">
        <v>128</v>
      </c>
      <c r="DE32" s="643"/>
      <c r="DF32" s="643"/>
      <c r="DG32" s="643"/>
      <c r="DH32" s="643"/>
      <c r="DI32" s="643"/>
      <c r="DJ32" s="643"/>
      <c r="DK32" s="644"/>
      <c r="DL32" s="648" t="s">
        <v>234</v>
      </c>
      <c r="DM32" s="643"/>
      <c r="DN32" s="643"/>
      <c r="DO32" s="643"/>
      <c r="DP32" s="643"/>
      <c r="DQ32" s="643"/>
      <c r="DR32" s="643"/>
      <c r="DS32" s="643"/>
      <c r="DT32" s="643"/>
      <c r="DU32" s="643"/>
      <c r="DV32" s="644"/>
      <c r="DW32" s="645" t="s">
        <v>234</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908664</v>
      </c>
      <c r="S33" s="643"/>
      <c r="T33" s="643"/>
      <c r="U33" s="643"/>
      <c r="V33" s="643"/>
      <c r="W33" s="643"/>
      <c r="X33" s="643"/>
      <c r="Y33" s="644"/>
      <c r="Z33" s="675">
        <v>4.7</v>
      </c>
      <c r="AA33" s="675"/>
      <c r="AB33" s="675"/>
      <c r="AC33" s="675"/>
      <c r="AD33" s="676" t="s">
        <v>234</v>
      </c>
      <c r="AE33" s="676"/>
      <c r="AF33" s="676"/>
      <c r="AG33" s="676"/>
      <c r="AH33" s="676"/>
      <c r="AI33" s="676"/>
      <c r="AJ33" s="676"/>
      <c r="AK33" s="676"/>
      <c r="AL33" s="645" t="s">
        <v>234</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98.6</v>
      </c>
      <c r="BH33" s="627"/>
      <c r="BI33" s="627"/>
      <c r="BJ33" s="627"/>
      <c r="BK33" s="627"/>
      <c r="BL33" s="627"/>
      <c r="BM33" s="669">
        <v>96</v>
      </c>
      <c r="BN33" s="627"/>
      <c r="BO33" s="627"/>
      <c r="BP33" s="627"/>
      <c r="BQ33" s="671"/>
      <c r="BR33" s="706">
        <v>99</v>
      </c>
      <c r="BS33" s="627"/>
      <c r="BT33" s="627"/>
      <c r="BU33" s="627"/>
      <c r="BV33" s="627"/>
      <c r="BW33" s="627"/>
      <c r="BX33" s="669">
        <v>95.9</v>
      </c>
      <c r="BY33" s="627"/>
      <c r="BZ33" s="627"/>
      <c r="CA33" s="627"/>
      <c r="CB33" s="671"/>
      <c r="CD33" s="689" t="s">
        <v>320</v>
      </c>
      <c r="CE33" s="686"/>
      <c r="CF33" s="686"/>
      <c r="CG33" s="686"/>
      <c r="CH33" s="686"/>
      <c r="CI33" s="686"/>
      <c r="CJ33" s="686"/>
      <c r="CK33" s="686"/>
      <c r="CL33" s="686"/>
      <c r="CM33" s="686"/>
      <c r="CN33" s="686"/>
      <c r="CO33" s="686"/>
      <c r="CP33" s="686"/>
      <c r="CQ33" s="687"/>
      <c r="CR33" s="642">
        <v>9307763</v>
      </c>
      <c r="CS33" s="661"/>
      <c r="CT33" s="661"/>
      <c r="CU33" s="661"/>
      <c r="CV33" s="661"/>
      <c r="CW33" s="661"/>
      <c r="CX33" s="661"/>
      <c r="CY33" s="662"/>
      <c r="CZ33" s="645">
        <v>50.8</v>
      </c>
      <c r="DA33" s="663"/>
      <c r="DB33" s="663"/>
      <c r="DC33" s="664"/>
      <c r="DD33" s="648">
        <v>4751302</v>
      </c>
      <c r="DE33" s="661"/>
      <c r="DF33" s="661"/>
      <c r="DG33" s="661"/>
      <c r="DH33" s="661"/>
      <c r="DI33" s="661"/>
      <c r="DJ33" s="661"/>
      <c r="DK33" s="662"/>
      <c r="DL33" s="648">
        <v>2818247</v>
      </c>
      <c r="DM33" s="661"/>
      <c r="DN33" s="661"/>
      <c r="DO33" s="661"/>
      <c r="DP33" s="661"/>
      <c r="DQ33" s="661"/>
      <c r="DR33" s="661"/>
      <c r="DS33" s="661"/>
      <c r="DT33" s="661"/>
      <c r="DU33" s="661"/>
      <c r="DV33" s="662"/>
      <c r="DW33" s="645">
        <v>35.1</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26017</v>
      </c>
      <c r="S34" s="643"/>
      <c r="T34" s="643"/>
      <c r="U34" s="643"/>
      <c r="V34" s="643"/>
      <c r="W34" s="643"/>
      <c r="X34" s="643"/>
      <c r="Y34" s="644"/>
      <c r="Z34" s="675">
        <v>0.1</v>
      </c>
      <c r="AA34" s="675"/>
      <c r="AB34" s="675"/>
      <c r="AC34" s="675"/>
      <c r="AD34" s="676">
        <v>4191</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2002663</v>
      </c>
      <c r="CS34" s="643"/>
      <c r="CT34" s="643"/>
      <c r="CU34" s="643"/>
      <c r="CV34" s="643"/>
      <c r="CW34" s="643"/>
      <c r="CX34" s="643"/>
      <c r="CY34" s="644"/>
      <c r="CZ34" s="645">
        <v>10.9</v>
      </c>
      <c r="DA34" s="663"/>
      <c r="DB34" s="663"/>
      <c r="DC34" s="664"/>
      <c r="DD34" s="648">
        <v>1613064</v>
      </c>
      <c r="DE34" s="643"/>
      <c r="DF34" s="643"/>
      <c r="DG34" s="643"/>
      <c r="DH34" s="643"/>
      <c r="DI34" s="643"/>
      <c r="DJ34" s="643"/>
      <c r="DK34" s="644"/>
      <c r="DL34" s="648">
        <v>946041</v>
      </c>
      <c r="DM34" s="643"/>
      <c r="DN34" s="643"/>
      <c r="DO34" s="643"/>
      <c r="DP34" s="643"/>
      <c r="DQ34" s="643"/>
      <c r="DR34" s="643"/>
      <c r="DS34" s="643"/>
      <c r="DT34" s="643"/>
      <c r="DU34" s="643"/>
      <c r="DV34" s="644"/>
      <c r="DW34" s="645">
        <v>11.8</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196716</v>
      </c>
      <c r="S35" s="643"/>
      <c r="T35" s="643"/>
      <c r="U35" s="643"/>
      <c r="V35" s="643"/>
      <c r="W35" s="643"/>
      <c r="X35" s="643"/>
      <c r="Y35" s="644"/>
      <c r="Z35" s="675">
        <v>1</v>
      </c>
      <c r="AA35" s="675"/>
      <c r="AB35" s="675"/>
      <c r="AC35" s="675"/>
      <c r="AD35" s="676" t="s">
        <v>234</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191593</v>
      </c>
      <c r="CS35" s="661"/>
      <c r="CT35" s="661"/>
      <c r="CU35" s="661"/>
      <c r="CV35" s="661"/>
      <c r="CW35" s="661"/>
      <c r="CX35" s="661"/>
      <c r="CY35" s="662"/>
      <c r="CZ35" s="645">
        <v>1</v>
      </c>
      <c r="DA35" s="663"/>
      <c r="DB35" s="663"/>
      <c r="DC35" s="664"/>
      <c r="DD35" s="648">
        <v>84513</v>
      </c>
      <c r="DE35" s="661"/>
      <c r="DF35" s="661"/>
      <c r="DG35" s="661"/>
      <c r="DH35" s="661"/>
      <c r="DI35" s="661"/>
      <c r="DJ35" s="661"/>
      <c r="DK35" s="662"/>
      <c r="DL35" s="648">
        <v>84415</v>
      </c>
      <c r="DM35" s="661"/>
      <c r="DN35" s="661"/>
      <c r="DO35" s="661"/>
      <c r="DP35" s="661"/>
      <c r="DQ35" s="661"/>
      <c r="DR35" s="661"/>
      <c r="DS35" s="661"/>
      <c r="DT35" s="661"/>
      <c r="DU35" s="661"/>
      <c r="DV35" s="662"/>
      <c r="DW35" s="645">
        <v>1.1000000000000001</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673232</v>
      </c>
      <c r="S36" s="643"/>
      <c r="T36" s="643"/>
      <c r="U36" s="643"/>
      <c r="V36" s="643"/>
      <c r="W36" s="643"/>
      <c r="X36" s="643"/>
      <c r="Y36" s="644"/>
      <c r="Z36" s="675">
        <v>3.5</v>
      </c>
      <c r="AA36" s="675"/>
      <c r="AB36" s="675"/>
      <c r="AC36" s="675"/>
      <c r="AD36" s="676" t="s">
        <v>128</v>
      </c>
      <c r="AE36" s="676"/>
      <c r="AF36" s="676"/>
      <c r="AG36" s="676"/>
      <c r="AH36" s="676"/>
      <c r="AI36" s="676"/>
      <c r="AJ36" s="676"/>
      <c r="AK36" s="676"/>
      <c r="AL36" s="645" t="s">
        <v>234</v>
      </c>
      <c r="AM36" s="646"/>
      <c r="AN36" s="646"/>
      <c r="AO36" s="677"/>
      <c r="AP36" s="235"/>
      <c r="AQ36" s="694" t="s">
        <v>328</v>
      </c>
      <c r="AR36" s="695"/>
      <c r="AS36" s="695"/>
      <c r="AT36" s="695"/>
      <c r="AU36" s="695"/>
      <c r="AV36" s="695"/>
      <c r="AW36" s="695"/>
      <c r="AX36" s="695"/>
      <c r="AY36" s="696"/>
      <c r="AZ36" s="697">
        <v>1725350</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96754</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5211817</v>
      </c>
      <c r="CS36" s="643"/>
      <c r="CT36" s="643"/>
      <c r="CU36" s="643"/>
      <c r="CV36" s="643"/>
      <c r="CW36" s="643"/>
      <c r="CX36" s="643"/>
      <c r="CY36" s="644"/>
      <c r="CZ36" s="645">
        <v>28.4</v>
      </c>
      <c r="DA36" s="663"/>
      <c r="DB36" s="663"/>
      <c r="DC36" s="664"/>
      <c r="DD36" s="648">
        <v>1661674</v>
      </c>
      <c r="DE36" s="643"/>
      <c r="DF36" s="643"/>
      <c r="DG36" s="643"/>
      <c r="DH36" s="643"/>
      <c r="DI36" s="643"/>
      <c r="DJ36" s="643"/>
      <c r="DK36" s="644"/>
      <c r="DL36" s="648">
        <v>915312</v>
      </c>
      <c r="DM36" s="643"/>
      <c r="DN36" s="643"/>
      <c r="DO36" s="643"/>
      <c r="DP36" s="643"/>
      <c r="DQ36" s="643"/>
      <c r="DR36" s="643"/>
      <c r="DS36" s="643"/>
      <c r="DT36" s="643"/>
      <c r="DU36" s="643"/>
      <c r="DV36" s="644"/>
      <c r="DW36" s="645">
        <v>11.4</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804054</v>
      </c>
      <c r="S37" s="643"/>
      <c r="T37" s="643"/>
      <c r="U37" s="643"/>
      <c r="V37" s="643"/>
      <c r="W37" s="643"/>
      <c r="X37" s="643"/>
      <c r="Y37" s="644"/>
      <c r="Z37" s="675">
        <v>4.2</v>
      </c>
      <c r="AA37" s="675"/>
      <c r="AB37" s="675"/>
      <c r="AC37" s="675"/>
      <c r="AD37" s="676" t="s">
        <v>234</v>
      </c>
      <c r="AE37" s="676"/>
      <c r="AF37" s="676"/>
      <c r="AG37" s="676"/>
      <c r="AH37" s="676"/>
      <c r="AI37" s="676"/>
      <c r="AJ37" s="676"/>
      <c r="AK37" s="676"/>
      <c r="AL37" s="645" t="s">
        <v>128</v>
      </c>
      <c r="AM37" s="646"/>
      <c r="AN37" s="646"/>
      <c r="AO37" s="677"/>
      <c r="AQ37" s="682" t="s">
        <v>332</v>
      </c>
      <c r="AR37" s="683"/>
      <c r="AS37" s="683"/>
      <c r="AT37" s="683"/>
      <c r="AU37" s="683"/>
      <c r="AV37" s="683"/>
      <c r="AW37" s="683"/>
      <c r="AX37" s="683"/>
      <c r="AY37" s="684"/>
      <c r="AZ37" s="642">
        <v>508146</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45475</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314306</v>
      </c>
      <c r="CS37" s="661"/>
      <c r="CT37" s="661"/>
      <c r="CU37" s="661"/>
      <c r="CV37" s="661"/>
      <c r="CW37" s="661"/>
      <c r="CX37" s="661"/>
      <c r="CY37" s="662"/>
      <c r="CZ37" s="645">
        <v>1.7</v>
      </c>
      <c r="DA37" s="663"/>
      <c r="DB37" s="663"/>
      <c r="DC37" s="664"/>
      <c r="DD37" s="648">
        <v>266461</v>
      </c>
      <c r="DE37" s="661"/>
      <c r="DF37" s="661"/>
      <c r="DG37" s="661"/>
      <c r="DH37" s="661"/>
      <c r="DI37" s="661"/>
      <c r="DJ37" s="661"/>
      <c r="DK37" s="662"/>
      <c r="DL37" s="648">
        <v>251022</v>
      </c>
      <c r="DM37" s="661"/>
      <c r="DN37" s="661"/>
      <c r="DO37" s="661"/>
      <c r="DP37" s="661"/>
      <c r="DQ37" s="661"/>
      <c r="DR37" s="661"/>
      <c r="DS37" s="661"/>
      <c r="DT37" s="661"/>
      <c r="DU37" s="661"/>
      <c r="DV37" s="662"/>
      <c r="DW37" s="645">
        <v>3.1</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404124</v>
      </c>
      <c r="S38" s="643"/>
      <c r="T38" s="643"/>
      <c r="U38" s="643"/>
      <c r="V38" s="643"/>
      <c r="W38" s="643"/>
      <c r="X38" s="643"/>
      <c r="Y38" s="644"/>
      <c r="Z38" s="675">
        <v>2.1</v>
      </c>
      <c r="AA38" s="675"/>
      <c r="AB38" s="675"/>
      <c r="AC38" s="675"/>
      <c r="AD38" s="676">
        <v>20211</v>
      </c>
      <c r="AE38" s="676"/>
      <c r="AF38" s="676"/>
      <c r="AG38" s="676"/>
      <c r="AH38" s="676"/>
      <c r="AI38" s="676"/>
      <c r="AJ38" s="676"/>
      <c r="AK38" s="676"/>
      <c r="AL38" s="645">
        <v>0.3</v>
      </c>
      <c r="AM38" s="646"/>
      <c r="AN38" s="646"/>
      <c r="AO38" s="677"/>
      <c r="AQ38" s="682" t="s">
        <v>336</v>
      </c>
      <c r="AR38" s="683"/>
      <c r="AS38" s="683"/>
      <c r="AT38" s="683"/>
      <c r="AU38" s="683"/>
      <c r="AV38" s="683"/>
      <c r="AW38" s="683"/>
      <c r="AX38" s="683"/>
      <c r="AY38" s="684"/>
      <c r="AZ38" s="642">
        <v>4107</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4160</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1231487</v>
      </c>
      <c r="CS38" s="643"/>
      <c r="CT38" s="643"/>
      <c r="CU38" s="643"/>
      <c r="CV38" s="643"/>
      <c r="CW38" s="643"/>
      <c r="CX38" s="643"/>
      <c r="CY38" s="644"/>
      <c r="CZ38" s="645">
        <v>6.7</v>
      </c>
      <c r="DA38" s="663"/>
      <c r="DB38" s="663"/>
      <c r="DC38" s="664"/>
      <c r="DD38" s="648">
        <v>991244</v>
      </c>
      <c r="DE38" s="643"/>
      <c r="DF38" s="643"/>
      <c r="DG38" s="643"/>
      <c r="DH38" s="643"/>
      <c r="DI38" s="643"/>
      <c r="DJ38" s="643"/>
      <c r="DK38" s="644"/>
      <c r="DL38" s="648">
        <v>872479</v>
      </c>
      <c r="DM38" s="643"/>
      <c r="DN38" s="643"/>
      <c r="DO38" s="643"/>
      <c r="DP38" s="643"/>
      <c r="DQ38" s="643"/>
      <c r="DR38" s="643"/>
      <c r="DS38" s="643"/>
      <c r="DT38" s="643"/>
      <c r="DU38" s="643"/>
      <c r="DV38" s="644"/>
      <c r="DW38" s="645">
        <v>10.9</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1650600</v>
      </c>
      <c r="S39" s="643"/>
      <c r="T39" s="643"/>
      <c r="U39" s="643"/>
      <c r="V39" s="643"/>
      <c r="W39" s="643"/>
      <c r="X39" s="643"/>
      <c r="Y39" s="644"/>
      <c r="Z39" s="675">
        <v>8.6</v>
      </c>
      <c r="AA39" s="675"/>
      <c r="AB39" s="675"/>
      <c r="AC39" s="675"/>
      <c r="AD39" s="676" t="s">
        <v>177</v>
      </c>
      <c r="AE39" s="676"/>
      <c r="AF39" s="676"/>
      <c r="AG39" s="676"/>
      <c r="AH39" s="676"/>
      <c r="AI39" s="676"/>
      <c r="AJ39" s="676"/>
      <c r="AK39" s="676"/>
      <c r="AL39" s="645" t="s">
        <v>234</v>
      </c>
      <c r="AM39" s="646"/>
      <c r="AN39" s="646"/>
      <c r="AO39" s="677"/>
      <c r="AQ39" s="682" t="s">
        <v>340</v>
      </c>
      <c r="AR39" s="683"/>
      <c r="AS39" s="683"/>
      <c r="AT39" s="683"/>
      <c r="AU39" s="683"/>
      <c r="AV39" s="683"/>
      <c r="AW39" s="683"/>
      <c r="AX39" s="683"/>
      <c r="AY39" s="684"/>
      <c r="AZ39" s="642" t="s">
        <v>234</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6266</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602203</v>
      </c>
      <c r="CS39" s="661"/>
      <c r="CT39" s="661"/>
      <c r="CU39" s="661"/>
      <c r="CV39" s="661"/>
      <c r="CW39" s="661"/>
      <c r="CX39" s="661"/>
      <c r="CY39" s="662"/>
      <c r="CZ39" s="645">
        <v>3.3</v>
      </c>
      <c r="DA39" s="663"/>
      <c r="DB39" s="663"/>
      <c r="DC39" s="664"/>
      <c r="DD39" s="648">
        <v>400807</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128</v>
      </c>
      <c r="AA40" s="675"/>
      <c r="AB40" s="675"/>
      <c r="AC40" s="675"/>
      <c r="AD40" s="676" t="s">
        <v>234</v>
      </c>
      <c r="AE40" s="676"/>
      <c r="AF40" s="676"/>
      <c r="AG40" s="676"/>
      <c r="AH40" s="676"/>
      <c r="AI40" s="676"/>
      <c r="AJ40" s="676"/>
      <c r="AK40" s="676"/>
      <c r="AL40" s="645" t="s">
        <v>234</v>
      </c>
      <c r="AM40" s="646"/>
      <c r="AN40" s="646"/>
      <c r="AO40" s="677"/>
      <c r="AQ40" s="682" t="s">
        <v>344</v>
      </c>
      <c r="AR40" s="683"/>
      <c r="AS40" s="683"/>
      <c r="AT40" s="683"/>
      <c r="AU40" s="683"/>
      <c r="AV40" s="683"/>
      <c r="AW40" s="683"/>
      <c r="AX40" s="683"/>
      <c r="AY40" s="684"/>
      <c r="AZ40" s="642" t="s">
        <v>128</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95</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68000</v>
      </c>
      <c r="CS40" s="643"/>
      <c r="CT40" s="643"/>
      <c r="CU40" s="643"/>
      <c r="CV40" s="643"/>
      <c r="CW40" s="643"/>
      <c r="CX40" s="643"/>
      <c r="CY40" s="644"/>
      <c r="CZ40" s="645">
        <v>0.4</v>
      </c>
      <c r="DA40" s="663"/>
      <c r="DB40" s="663"/>
      <c r="DC40" s="664"/>
      <c r="DD40" s="648" t="s">
        <v>128</v>
      </c>
      <c r="DE40" s="643"/>
      <c r="DF40" s="643"/>
      <c r="DG40" s="643"/>
      <c r="DH40" s="643"/>
      <c r="DI40" s="643"/>
      <c r="DJ40" s="643"/>
      <c r="DK40" s="644"/>
      <c r="DL40" s="648" t="s">
        <v>234</v>
      </c>
      <c r="DM40" s="643"/>
      <c r="DN40" s="643"/>
      <c r="DO40" s="643"/>
      <c r="DP40" s="643"/>
      <c r="DQ40" s="643"/>
      <c r="DR40" s="643"/>
      <c r="DS40" s="643"/>
      <c r="DT40" s="643"/>
      <c r="DU40" s="643"/>
      <c r="DV40" s="644"/>
      <c r="DW40" s="645" t="s">
        <v>234</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234</v>
      </c>
      <c r="AM41" s="646"/>
      <c r="AN41" s="646"/>
      <c r="AO41" s="677"/>
      <c r="AQ41" s="682" t="s">
        <v>349</v>
      </c>
      <c r="AR41" s="683"/>
      <c r="AS41" s="683"/>
      <c r="AT41" s="683"/>
      <c r="AU41" s="683"/>
      <c r="AV41" s="683"/>
      <c r="AW41" s="683"/>
      <c r="AX41" s="683"/>
      <c r="AY41" s="684"/>
      <c r="AZ41" s="642">
        <v>311948</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t="s">
        <v>234</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234</v>
      </c>
      <c r="CS41" s="661"/>
      <c r="CT41" s="661"/>
      <c r="CU41" s="661"/>
      <c r="CV41" s="661"/>
      <c r="CW41" s="661"/>
      <c r="CX41" s="661"/>
      <c r="CY41" s="662"/>
      <c r="CZ41" s="645" t="s">
        <v>234</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360300</v>
      </c>
      <c r="S42" s="643"/>
      <c r="T42" s="643"/>
      <c r="U42" s="643"/>
      <c r="V42" s="643"/>
      <c r="W42" s="643"/>
      <c r="X42" s="643"/>
      <c r="Y42" s="644"/>
      <c r="Z42" s="675">
        <v>1.9</v>
      </c>
      <c r="AA42" s="675"/>
      <c r="AB42" s="675"/>
      <c r="AC42" s="675"/>
      <c r="AD42" s="676" t="s">
        <v>234</v>
      </c>
      <c r="AE42" s="676"/>
      <c r="AF42" s="676"/>
      <c r="AG42" s="676"/>
      <c r="AH42" s="676"/>
      <c r="AI42" s="676"/>
      <c r="AJ42" s="676"/>
      <c r="AK42" s="676"/>
      <c r="AL42" s="645" t="s">
        <v>234</v>
      </c>
      <c r="AM42" s="646"/>
      <c r="AN42" s="646"/>
      <c r="AO42" s="677"/>
      <c r="AQ42" s="678" t="s">
        <v>353</v>
      </c>
      <c r="AR42" s="679"/>
      <c r="AS42" s="679"/>
      <c r="AT42" s="679"/>
      <c r="AU42" s="679"/>
      <c r="AV42" s="679"/>
      <c r="AW42" s="679"/>
      <c r="AX42" s="679"/>
      <c r="AY42" s="680"/>
      <c r="AZ42" s="626">
        <v>901149</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390</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1738245</v>
      </c>
      <c r="CS42" s="643"/>
      <c r="CT42" s="643"/>
      <c r="CU42" s="643"/>
      <c r="CV42" s="643"/>
      <c r="CW42" s="643"/>
      <c r="CX42" s="643"/>
      <c r="CY42" s="644"/>
      <c r="CZ42" s="645">
        <v>9.5</v>
      </c>
      <c r="DA42" s="646"/>
      <c r="DB42" s="646"/>
      <c r="DC42" s="647"/>
      <c r="DD42" s="648">
        <v>108028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19158633</v>
      </c>
      <c r="S43" s="665"/>
      <c r="T43" s="665"/>
      <c r="U43" s="665"/>
      <c r="V43" s="665"/>
      <c r="W43" s="665"/>
      <c r="X43" s="665"/>
      <c r="Y43" s="666"/>
      <c r="Z43" s="667">
        <v>100</v>
      </c>
      <c r="AA43" s="667"/>
      <c r="AB43" s="667"/>
      <c r="AC43" s="667"/>
      <c r="AD43" s="668">
        <v>7669012</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t="s">
        <v>234</v>
      </c>
      <c r="CS43" s="661"/>
      <c r="CT43" s="661"/>
      <c r="CU43" s="661"/>
      <c r="CV43" s="661"/>
      <c r="CW43" s="661"/>
      <c r="CX43" s="661"/>
      <c r="CY43" s="662"/>
      <c r="CZ43" s="645" t="s">
        <v>234</v>
      </c>
      <c r="DA43" s="663"/>
      <c r="DB43" s="663"/>
      <c r="DC43" s="664"/>
      <c r="DD43" s="648" t="s">
        <v>234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1738245</v>
      </c>
      <c r="CS44" s="643"/>
      <c r="CT44" s="643"/>
      <c r="CU44" s="643"/>
      <c r="CV44" s="643"/>
      <c r="CW44" s="643"/>
      <c r="CX44" s="643"/>
      <c r="CY44" s="644"/>
      <c r="CZ44" s="645">
        <v>9.5</v>
      </c>
      <c r="DA44" s="646"/>
      <c r="DB44" s="646"/>
      <c r="DC44" s="647"/>
      <c r="DD44" s="648">
        <v>108028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200165</v>
      </c>
      <c r="CS45" s="661"/>
      <c r="CT45" s="661"/>
      <c r="CU45" s="661"/>
      <c r="CV45" s="661"/>
      <c r="CW45" s="661"/>
      <c r="CX45" s="661"/>
      <c r="CY45" s="662"/>
      <c r="CZ45" s="645">
        <v>1.1000000000000001</v>
      </c>
      <c r="DA45" s="663"/>
      <c r="DB45" s="663"/>
      <c r="DC45" s="664"/>
      <c r="DD45" s="648">
        <v>14049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1536954</v>
      </c>
      <c r="CS46" s="643"/>
      <c r="CT46" s="643"/>
      <c r="CU46" s="643"/>
      <c r="CV46" s="643"/>
      <c r="CW46" s="643"/>
      <c r="CX46" s="643"/>
      <c r="CY46" s="644"/>
      <c r="CZ46" s="645">
        <v>8.4</v>
      </c>
      <c r="DA46" s="646"/>
      <c r="DB46" s="646"/>
      <c r="DC46" s="647"/>
      <c r="DD46" s="648">
        <v>92853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128</v>
      </c>
      <c r="CS47" s="661"/>
      <c r="CT47" s="661"/>
      <c r="CU47" s="661"/>
      <c r="CV47" s="661"/>
      <c r="CW47" s="661"/>
      <c r="CX47" s="661"/>
      <c r="CY47" s="662"/>
      <c r="CZ47" s="645" t="s">
        <v>177</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234</v>
      </c>
      <c r="CS48" s="643"/>
      <c r="CT48" s="643"/>
      <c r="CU48" s="643"/>
      <c r="CV48" s="643"/>
      <c r="CW48" s="643"/>
      <c r="CX48" s="643"/>
      <c r="CY48" s="644"/>
      <c r="CZ48" s="645" t="s">
        <v>234</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18334479</v>
      </c>
      <c r="CS49" s="627"/>
      <c r="CT49" s="627"/>
      <c r="CU49" s="627"/>
      <c r="CV49" s="627"/>
      <c r="CW49" s="627"/>
      <c r="CX49" s="627"/>
      <c r="CY49" s="628"/>
      <c r="CZ49" s="629">
        <v>100</v>
      </c>
      <c r="DA49" s="630"/>
      <c r="DB49" s="630"/>
      <c r="DC49" s="631"/>
      <c r="DD49" s="632">
        <v>9691339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5w1hyLJk0H7RYMJ2o+P+ctPiMnybsk9qIRIwi3g2RBkQvwnfoUGOGEFQ52QlPzkBR2mwNYSWAvBZ1laWuXEY6Q==" saltValue="0z7g8DnYm2SgN+v03LbN9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19166</v>
      </c>
      <c r="R7" s="1162"/>
      <c r="S7" s="1162"/>
      <c r="T7" s="1162"/>
      <c r="U7" s="1162"/>
      <c r="V7" s="1162">
        <v>18342</v>
      </c>
      <c r="W7" s="1162"/>
      <c r="X7" s="1162"/>
      <c r="Y7" s="1162"/>
      <c r="Z7" s="1162"/>
      <c r="AA7" s="1162">
        <v>824</v>
      </c>
      <c r="AB7" s="1162"/>
      <c r="AC7" s="1162"/>
      <c r="AD7" s="1162"/>
      <c r="AE7" s="1163"/>
      <c r="AF7" s="1164">
        <v>698</v>
      </c>
      <c r="AG7" s="1165"/>
      <c r="AH7" s="1165"/>
      <c r="AI7" s="1165"/>
      <c r="AJ7" s="1166"/>
      <c r="AK7" s="1148">
        <v>673</v>
      </c>
      <c r="AL7" s="1149"/>
      <c r="AM7" s="1149"/>
      <c r="AN7" s="1149"/>
      <c r="AO7" s="1149"/>
      <c r="AP7" s="1149">
        <v>11368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612</v>
      </c>
      <c r="BS7" s="1152" t="s">
        <v>608</v>
      </c>
      <c r="BT7" s="1153"/>
      <c r="BU7" s="1153"/>
      <c r="BV7" s="1153"/>
      <c r="BW7" s="1153"/>
      <c r="BX7" s="1153"/>
      <c r="BY7" s="1153"/>
      <c r="BZ7" s="1153"/>
      <c r="CA7" s="1153"/>
      <c r="CB7" s="1153"/>
      <c r="CC7" s="1153"/>
      <c r="CD7" s="1153"/>
      <c r="CE7" s="1153"/>
      <c r="CF7" s="1153"/>
      <c r="CG7" s="1154"/>
      <c r="CH7" s="1145">
        <v>6</v>
      </c>
      <c r="CI7" s="1146"/>
      <c r="CJ7" s="1146"/>
      <c r="CK7" s="1146"/>
      <c r="CL7" s="1147"/>
      <c r="CM7" s="1145">
        <v>132</v>
      </c>
      <c r="CN7" s="1146"/>
      <c r="CO7" s="1146"/>
      <c r="CP7" s="1146"/>
      <c r="CQ7" s="1147"/>
      <c r="CR7" s="1145">
        <v>5</v>
      </c>
      <c r="CS7" s="1146"/>
      <c r="CT7" s="1146"/>
      <c r="CU7" s="1146"/>
      <c r="CV7" s="1147"/>
      <c r="CW7" s="1145" t="s">
        <v>595</v>
      </c>
      <c r="CX7" s="1146"/>
      <c r="CY7" s="1146"/>
      <c r="CZ7" s="1146"/>
      <c r="DA7" s="1147"/>
      <c r="DB7" s="1145">
        <v>214</v>
      </c>
      <c r="DC7" s="1146"/>
      <c r="DD7" s="1146"/>
      <c r="DE7" s="1146"/>
      <c r="DF7" s="1147"/>
      <c r="DG7" s="1145" t="s">
        <v>595</v>
      </c>
      <c r="DH7" s="1146"/>
      <c r="DI7" s="1146"/>
      <c r="DJ7" s="1146"/>
      <c r="DK7" s="1147"/>
      <c r="DL7" s="1145" t="s">
        <v>595</v>
      </c>
      <c r="DM7" s="1146"/>
      <c r="DN7" s="1146"/>
      <c r="DO7" s="1146"/>
      <c r="DP7" s="1147"/>
      <c r="DQ7" s="1145">
        <v>103</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609</v>
      </c>
      <c r="BT8" s="1072"/>
      <c r="BU8" s="1072"/>
      <c r="BV8" s="1072"/>
      <c r="BW8" s="1072"/>
      <c r="BX8" s="1072"/>
      <c r="BY8" s="1072"/>
      <c r="BZ8" s="1072"/>
      <c r="CA8" s="1072"/>
      <c r="CB8" s="1072"/>
      <c r="CC8" s="1072"/>
      <c r="CD8" s="1072"/>
      <c r="CE8" s="1072"/>
      <c r="CF8" s="1072"/>
      <c r="CG8" s="1073"/>
      <c r="CH8" s="1046">
        <v>-4</v>
      </c>
      <c r="CI8" s="1047"/>
      <c r="CJ8" s="1047"/>
      <c r="CK8" s="1047"/>
      <c r="CL8" s="1048"/>
      <c r="CM8" s="1046">
        <v>16</v>
      </c>
      <c r="CN8" s="1047"/>
      <c r="CO8" s="1047"/>
      <c r="CP8" s="1047"/>
      <c r="CQ8" s="1048"/>
      <c r="CR8" s="1046">
        <v>20</v>
      </c>
      <c r="CS8" s="1047"/>
      <c r="CT8" s="1047"/>
      <c r="CU8" s="1047"/>
      <c r="CV8" s="1048"/>
      <c r="CW8" s="1046">
        <v>6</v>
      </c>
      <c r="CX8" s="1047"/>
      <c r="CY8" s="1047"/>
      <c r="CZ8" s="1047"/>
      <c r="DA8" s="1048"/>
      <c r="DB8" s="1046" t="s">
        <v>595</v>
      </c>
      <c r="DC8" s="1047"/>
      <c r="DD8" s="1047"/>
      <c r="DE8" s="1047"/>
      <c r="DF8" s="1048"/>
      <c r="DG8" s="1046" t="s">
        <v>595</v>
      </c>
      <c r="DH8" s="1047"/>
      <c r="DI8" s="1047"/>
      <c r="DJ8" s="1047"/>
      <c r="DK8" s="1048"/>
      <c r="DL8" s="1046" t="s">
        <v>595</v>
      </c>
      <c r="DM8" s="1047"/>
      <c r="DN8" s="1047"/>
      <c r="DO8" s="1047"/>
      <c r="DP8" s="1048"/>
      <c r="DQ8" s="1046" t="s">
        <v>595</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610</v>
      </c>
      <c r="BT9" s="1072"/>
      <c r="BU9" s="1072"/>
      <c r="BV9" s="1072"/>
      <c r="BW9" s="1072"/>
      <c r="BX9" s="1072"/>
      <c r="BY9" s="1072"/>
      <c r="BZ9" s="1072"/>
      <c r="CA9" s="1072"/>
      <c r="CB9" s="1072"/>
      <c r="CC9" s="1072"/>
      <c r="CD9" s="1072"/>
      <c r="CE9" s="1072"/>
      <c r="CF9" s="1072"/>
      <c r="CG9" s="1073"/>
      <c r="CH9" s="1046">
        <v>-1</v>
      </c>
      <c r="CI9" s="1047"/>
      <c r="CJ9" s="1047"/>
      <c r="CK9" s="1047"/>
      <c r="CL9" s="1048"/>
      <c r="CM9" s="1046">
        <v>29</v>
      </c>
      <c r="CN9" s="1047"/>
      <c r="CO9" s="1047"/>
      <c r="CP9" s="1047"/>
      <c r="CQ9" s="1048"/>
      <c r="CR9" s="1046">
        <v>6</v>
      </c>
      <c r="CS9" s="1047"/>
      <c r="CT9" s="1047"/>
      <c r="CU9" s="1047"/>
      <c r="CV9" s="1048"/>
      <c r="CW9" s="1046">
        <v>1</v>
      </c>
      <c r="CX9" s="1047"/>
      <c r="CY9" s="1047"/>
      <c r="CZ9" s="1047"/>
      <c r="DA9" s="1048"/>
      <c r="DB9" s="1046" t="s">
        <v>595</v>
      </c>
      <c r="DC9" s="1047"/>
      <c r="DD9" s="1047"/>
      <c r="DE9" s="1047"/>
      <c r="DF9" s="1048"/>
      <c r="DG9" s="1046" t="s">
        <v>595</v>
      </c>
      <c r="DH9" s="1047"/>
      <c r="DI9" s="1047"/>
      <c r="DJ9" s="1047"/>
      <c r="DK9" s="1048"/>
      <c r="DL9" s="1046" t="s">
        <v>595</v>
      </c>
      <c r="DM9" s="1047"/>
      <c r="DN9" s="1047"/>
      <c r="DO9" s="1047"/>
      <c r="DP9" s="1048"/>
      <c r="DQ9" s="1046" t="s">
        <v>595</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611</v>
      </c>
      <c r="BT10" s="1072"/>
      <c r="BU10" s="1072"/>
      <c r="BV10" s="1072"/>
      <c r="BW10" s="1072"/>
      <c r="BX10" s="1072"/>
      <c r="BY10" s="1072"/>
      <c r="BZ10" s="1072"/>
      <c r="CA10" s="1072"/>
      <c r="CB10" s="1072"/>
      <c r="CC10" s="1072"/>
      <c r="CD10" s="1072"/>
      <c r="CE10" s="1072"/>
      <c r="CF10" s="1072"/>
      <c r="CG10" s="1073"/>
      <c r="CH10" s="1046">
        <v>4</v>
      </c>
      <c r="CI10" s="1047"/>
      <c r="CJ10" s="1047"/>
      <c r="CK10" s="1047"/>
      <c r="CL10" s="1048"/>
      <c r="CM10" s="1046">
        <v>55</v>
      </c>
      <c r="CN10" s="1047"/>
      <c r="CO10" s="1047"/>
      <c r="CP10" s="1047"/>
      <c r="CQ10" s="1048"/>
      <c r="CR10" s="1046">
        <v>16</v>
      </c>
      <c r="CS10" s="1047"/>
      <c r="CT10" s="1047"/>
      <c r="CU10" s="1047"/>
      <c r="CV10" s="1048"/>
      <c r="CW10" s="1046">
        <v>1</v>
      </c>
      <c r="CX10" s="1047"/>
      <c r="CY10" s="1047"/>
      <c r="CZ10" s="1047"/>
      <c r="DA10" s="1048"/>
      <c r="DB10" s="1046" t="s">
        <v>595</v>
      </c>
      <c r="DC10" s="1047"/>
      <c r="DD10" s="1047"/>
      <c r="DE10" s="1047"/>
      <c r="DF10" s="1048"/>
      <c r="DG10" s="1046" t="s">
        <v>595</v>
      </c>
      <c r="DH10" s="1047"/>
      <c r="DI10" s="1047"/>
      <c r="DJ10" s="1047"/>
      <c r="DK10" s="1048"/>
      <c r="DL10" s="1046" t="s">
        <v>595</v>
      </c>
      <c r="DM10" s="1047"/>
      <c r="DN10" s="1047"/>
      <c r="DO10" s="1047"/>
      <c r="DP10" s="1048"/>
      <c r="DQ10" s="1046" t="s">
        <v>595</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19166</v>
      </c>
      <c r="R23" s="1126"/>
      <c r="S23" s="1126"/>
      <c r="T23" s="1126"/>
      <c r="U23" s="1126"/>
      <c r="V23" s="1126">
        <v>18342</v>
      </c>
      <c r="W23" s="1126"/>
      <c r="X23" s="1126"/>
      <c r="Y23" s="1126"/>
      <c r="Z23" s="1126"/>
      <c r="AA23" s="1126">
        <v>824</v>
      </c>
      <c r="AB23" s="1126"/>
      <c r="AC23" s="1126"/>
      <c r="AD23" s="1126"/>
      <c r="AE23" s="1127"/>
      <c r="AF23" s="1128">
        <v>698</v>
      </c>
      <c r="AG23" s="1126"/>
      <c r="AH23" s="1126"/>
      <c r="AI23" s="1126"/>
      <c r="AJ23" s="1129"/>
      <c r="AK23" s="1130"/>
      <c r="AL23" s="1131"/>
      <c r="AM23" s="1131"/>
      <c r="AN23" s="1131"/>
      <c r="AO23" s="1131"/>
      <c r="AP23" s="1126">
        <v>11368</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3455</v>
      </c>
      <c r="R28" s="1111"/>
      <c r="S28" s="1111"/>
      <c r="T28" s="1111"/>
      <c r="U28" s="1111"/>
      <c r="V28" s="1111">
        <v>3358</v>
      </c>
      <c r="W28" s="1111"/>
      <c r="X28" s="1111"/>
      <c r="Y28" s="1111"/>
      <c r="Z28" s="1111"/>
      <c r="AA28" s="1111">
        <v>97</v>
      </c>
      <c r="AB28" s="1111"/>
      <c r="AC28" s="1111"/>
      <c r="AD28" s="1111"/>
      <c r="AE28" s="1112"/>
      <c r="AF28" s="1113">
        <v>97</v>
      </c>
      <c r="AG28" s="1111"/>
      <c r="AH28" s="1111"/>
      <c r="AI28" s="1111"/>
      <c r="AJ28" s="1114"/>
      <c r="AK28" s="1115">
        <v>280</v>
      </c>
      <c r="AL28" s="1103"/>
      <c r="AM28" s="1103"/>
      <c r="AN28" s="1103"/>
      <c r="AO28" s="1103"/>
      <c r="AP28" s="1103" t="s">
        <v>595</v>
      </c>
      <c r="AQ28" s="1103"/>
      <c r="AR28" s="1103"/>
      <c r="AS28" s="1103"/>
      <c r="AT28" s="1103"/>
      <c r="AU28" s="1103" t="s">
        <v>595</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2641</v>
      </c>
      <c r="R29" s="1101"/>
      <c r="S29" s="1101"/>
      <c r="T29" s="1101"/>
      <c r="U29" s="1101"/>
      <c r="V29" s="1101">
        <v>2538</v>
      </c>
      <c r="W29" s="1101"/>
      <c r="X29" s="1101"/>
      <c r="Y29" s="1101"/>
      <c r="Z29" s="1101"/>
      <c r="AA29" s="1101">
        <v>103</v>
      </c>
      <c r="AB29" s="1101"/>
      <c r="AC29" s="1101"/>
      <c r="AD29" s="1101"/>
      <c r="AE29" s="1102"/>
      <c r="AF29" s="1076">
        <v>103</v>
      </c>
      <c r="AG29" s="1077"/>
      <c r="AH29" s="1077"/>
      <c r="AI29" s="1077"/>
      <c r="AJ29" s="1078"/>
      <c r="AK29" s="1037">
        <v>389</v>
      </c>
      <c r="AL29" s="1028"/>
      <c r="AM29" s="1028"/>
      <c r="AN29" s="1028"/>
      <c r="AO29" s="1028"/>
      <c r="AP29" s="1028" t="s">
        <v>595</v>
      </c>
      <c r="AQ29" s="1028"/>
      <c r="AR29" s="1028"/>
      <c r="AS29" s="1028"/>
      <c r="AT29" s="1028"/>
      <c r="AU29" s="1028" t="s">
        <v>595</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28</v>
      </c>
      <c r="R30" s="1101"/>
      <c r="S30" s="1101"/>
      <c r="T30" s="1101"/>
      <c r="U30" s="1101"/>
      <c r="V30" s="1101">
        <v>28</v>
      </c>
      <c r="W30" s="1101"/>
      <c r="X30" s="1101"/>
      <c r="Y30" s="1101"/>
      <c r="Z30" s="1101"/>
      <c r="AA30" s="1101">
        <v>0</v>
      </c>
      <c r="AB30" s="1101"/>
      <c r="AC30" s="1101"/>
      <c r="AD30" s="1101"/>
      <c r="AE30" s="1102"/>
      <c r="AF30" s="1076">
        <v>0</v>
      </c>
      <c r="AG30" s="1077"/>
      <c r="AH30" s="1077"/>
      <c r="AI30" s="1077"/>
      <c r="AJ30" s="1078"/>
      <c r="AK30" s="1037">
        <v>8</v>
      </c>
      <c r="AL30" s="1028"/>
      <c r="AM30" s="1028"/>
      <c r="AN30" s="1028"/>
      <c r="AO30" s="1028"/>
      <c r="AP30" s="1028" t="s">
        <v>595</v>
      </c>
      <c r="AQ30" s="1028"/>
      <c r="AR30" s="1028"/>
      <c r="AS30" s="1028"/>
      <c r="AT30" s="1028"/>
      <c r="AU30" s="1028" t="s">
        <v>595</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484</v>
      </c>
      <c r="R31" s="1101"/>
      <c r="S31" s="1101"/>
      <c r="T31" s="1101"/>
      <c r="U31" s="1101"/>
      <c r="V31" s="1101">
        <v>481</v>
      </c>
      <c r="W31" s="1101"/>
      <c r="X31" s="1101"/>
      <c r="Y31" s="1101"/>
      <c r="Z31" s="1101"/>
      <c r="AA31" s="1101">
        <v>3</v>
      </c>
      <c r="AB31" s="1101"/>
      <c r="AC31" s="1101"/>
      <c r="AD31" s="1101"/>
      <c r="AE31" s="1102"/>
      <c r="AF31" s="1076">
        <v>3</v>
      </c>
      <c r="AG31" s="1077"/>
      <c r="AH31" s="1077"/>
      <c r="AI31" s="1077"/>
      <c r="AJ31" s="1078"/>
      <c r="AK31" s="1037">
        <v>119</v>
      </c>
      <c r="AL31" s="1028"/>
      <c r="AM31" s="1028"/>
      <c r="AN31" s="1028"/>
      <c r="AO31" s="1028"/>
      <c r="AP31" s="1028" t="s">
        <v>595</v>
      </c>
      <c r="AQ31" s="1028"/>
      <c r="AR31" s="1028"/>
      <c r="AS31" s="1028"/>
      <c r="AT31" s="1028"/>
      <c r="AU31" s="1028" t="s">
        <v>595</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173</v>
      </c>
      <c r="R32" s="1101"/>
      <c r="S32" s="1101"/>
      <c r="T32" s="1101"/>
      <c r="U32" s="1101"/>
      <c r="V32" s="1101">
        <v>55</v>
      </c>
      <c r="W32" s="1101"/>
      <c r="X32" s="1101"/>
      <c r="Y32" s="1101"/>
      <c r="Z32" s="1101"/>
      <c r="AA32" s="1101">
        <v>118</v>
      </c>
      <c r="AB32" s="1101"/>
      <c r="AC32" s="1101"/>
      <c r="AD32" s="1101"/>
      <c r="AE32" s="1102"/>
      <c r="AF32" s="1076">
        <v>118</v>
      </c>
      <c r="AG32" s="1077"/>
      <c r="AH32" s="1077"/>
      <c r="AI32" s="1077"/>
      <c r="AJ32" s="1078"/>
      <c r="AK32" s="1037">
        <v>490</v>
      </c>
      <c r="AL32" s="1028"/>
      <c r="AM32" s="1028"/>
      <c r="AN32" s="1028"/>
      <c r="AO32" s="1028"/>
      <c r="AP32" s="1028">
        <v>5126</v>
      </c>
      <c r="AQ32" s="1028"/>
      <c r="AR32" s="1028"/>
      <c r="AS32" s="1028"/>
      <c r="AT32" s="1028"/>
      <c r="AU32" s="1028">
        <v>4059</v>
      </c>
      <c r="AV32" s="1028"/>
      <c r="AW32" s="1028"/>
      <c r="AX32" s="1028"/>
      <c r="AY32" s="1028"/>
      <c r="AZ32" s="1099" t="s">
        <v>595</v>
      </c>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410</v>
      </c>
      <c r="C33" s="1095"/>
      <c r="D33" s="1095"/>
      <c r="E33" s="1095"/>
      <c r="F33" s="1095"/>
      <c r="G33" s="1095"/>
      <c r="H33" s="1095"/>
      <c r="I33" s="1095"/>
      <c r="J33" s="1095"/>
      <c r="K33" s="1095"/>
      <c r="L33" s="1095"/>
      <c r="M33" s="1095"/>
      <c r="N33" s="1095"/>
      <c r="O33" s="1095"/>
      <c r="P33" s="1096"/>
      <c r="Q33" s="1100">
        <v>25</v>
      </c>
      <c r="R33" s="1101"/>
      <c r="S33" s="1101"/>
      <c r="T33" s="1101"/>
      <c r="U33" s="1101"/>
      <c r="V33" s="1101">
        <v>24</v>
      </c>
      <c r="W33" s="1101"/>
      <c r="X33" s="1101"/>
      <c r="Y33" s="1101"/>
      <c r="Z33" s="1101"/>
      <c r="AA33" s="1101">
        <v>1</v>
      </c>
      <c r="AB33" s="1101"/>
      <c r="AC33" s="1101"/>
      <c r="AD33" s="1101"/>
      <c r="AE33" s="1102"/>
      <c r="AF33" s="1076">
        <v>1</v>
      </c>
      <c r="AG33" s="1077"/>
      <c r="AH33" s="1077"/>
      <c r="AI33" s="1077"/>
      <c r="AJ33" s="1078"/>
      <c r="AK33" s="1037">
        <v>18</v>
      </c>
      <c r="AL33" s="1028"/>
      <c r="AM33" s="1028"/>
      <c r="AN33" s="1028"/>
      <c r="AO33" s="1028"/>
      <c r="AP33" s="1028">
        <v>126</v>
      </c>
      <c r="AQ33" s="1028"/>
      <c r="AR33" s="1028"/>
      <c r="AS33" s="1028"/>
      <c r="AT33" s="1028"/>
      <c r="AU33" s="1028">
        <v>126</v>
      </c>
      <c r="AV33" s="1028"/>
      <c r="AW33" s="1028"/>
      <c r="AX33" s="1028"/>
      <c r="AY33" s="1028"/>
      <c r="AZ33" s="1099" t="s">
        <v>595</v>
      </c>
      <c r="BA33" s="1099"/>
      <c r="BB33" s="1099"/>
      <c r="BC33" s="1099"/>
      <c r="BD33" s="1099"/>
      <c r="BE33" s="1089" t="s">
        <v>411</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412</v>
      </c>
      <c r="C34" s="1095"/>
      <c r="D34" s="1095"/>
      <c r="E34" s="1095"/>
      <c r="F34" s="1095"/>
      <c r="G34" s="1095"/>
      <c r="H34" s="1095"/>
      <c r="I34" s="1095"/>
      <c r="J34" s="1095"/>
      <c r="K34" s="1095"/>
      <c r="L34" s="1095"/>
      <c r="M34" s="1095"/>
      <c r="N34" s="1095"/>
      <c r="O34" s="1095"/>
      <c r="P34" s="1096"/>
      <c r="Q34" s="1100">
        <v>151</v>
      </c>
      <c r="R34" s="1101"/>
      <c r="S34" s="1101"/>
      <c r="T34" s="1101"/>
      <c r="U34" s="1101"/>
      <c r="V34" s="1101">
        <v>146</v>
      </c>
      <c r="W34" s="1101"/>
      <c r="X34" s="1101"/>
      <c r="Y34" s="1101"/>
      <c r="Z34" s="1101"/>
      <c r="AA34" s="1101">
        <v>5</v>
      </c>
      <c r="AB34" s="1101"/>
      <c r="AC34" s="1101"/>
      <c r="AD34" s="1101"/>
      <c r="AE34" s="1102"/>
      <c r="AF34" s="1076">
        <v>5</v>
      </c>
      <c r="AG34" s="1077"/>
      <c r="AH34" s="1077"/>
      <c r="AI34" s="1077"/>
      <c r="AJ34" s="1078"/>
      <c r="AK34" s="1037">
        <v>21</v>
      </c>
      <c r="AL34" s="1028"/>
      <c r="AM34" s="1028"/>
      <c r="AN34" s="1028"/>
      <c r="AO34" s="1028"/>
      <c r="AP34" s="1028" t="s">
        <v>595</v>
      </c>
      <c r="AQ34" s="1028"/>
      <c r="AR34" s="1028"/>
      <c r="AS34" s="1028"/>
      <c r="AT34" s="1028"/>
      <c r="AU34" s="1028" t="s">
        <v>595</v>
      </c>
      <c r="AV34" s="1028"/>
      <c r="AW34" s="1028"/>
      <c r="AX34" s="1028"/>
      <c r="AY34" s="1028"/>
      <c r="AZ34" s="1099" t="s">
        <v>595</v>
      </c>
      <c r="BA34" s="1099"/>
      <c r="BB34" s="1099"/>
      <c r="BC34" s="1099"/>
      <c r="BD34" s="1099"/>
      <c r="BE34" s="1089" t="s">
        <v>413</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327</v>
      </c>
      <c r="AG63" s="1016"/>
      <c r="AH63" s="1016"/>
      <c r="AI63" s="1016"/>
      <c r="AJ63" s="1087"/>
      <c r="AK63" s="1088"/>
      <c r="AL63" s="1020"/>
      <c r="AM63" s="1020"/>
      <c r="AN63" s="1020"/>
      <c r="AO63" s="1020"/>
      <c r="AP63" s="1016">
        <v>5251</v>
      </c>
      <c r="AQ63" s="1016"/>
      <c r="AR63" s="1016"/>
      <c r="AS63" s="1016"/>
      <c r="AT63" s="1016"/>
      <c r="AU63" s="1016">
        <v>4185</v>
      </c>
      <c r="AV63" s="1016"/>
      <c r="AW63" s="1016"/>
      <c r="AX63" s="1016"/>
      <c r="AY63" s="1016"/>
      <c r="AZ63" s="1082"/>
      <c r="BA63" s="1082"/>
      <c r="BB63" s="1082"/>
      <c r="BC63" s="1082"/>
      <c r="BD63" s="1082"/>
      <c r="BE63" s="1017"/>
      <c r="BF63" s="1017"/>
      <c r="BG63" s="1017"/>
      <c r="BH63" s="1017"/>
      <c r="BI63" s="1018"/>
      <c r="BJ63" s="1083" t="s">
        <v>393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397</v>
      </c>
      <c r="W66" s="1059"/>
      <c r="X66" s="1059"/>
      <c r="Y66" s="1059"/>
      <c r="Z66" s="1060"/>
      <c r="AA66" s="1058" t="s">
        <v>419</v>
      </c>
      <c r="AB66" s="1059"/>
      <c r="AC66" s="1059"/>
      <c r="AD66" s="1059"/>
      <c r="AE66" s="1060"/>
      <c r="AF66" s="1064" t="s">
        <v>420</v>
      </c>
      <c r="AG66" s="1065"/>
      <c r="AH66" s="1065"/>
      <c r="AI66" s="1065"/>
      <c r="AJ66" s="1066"/>
      <c r="AK66" s="1058" t="s">
        <v>421</v>
      </c>
      <c r="AL66" s="1053"/>
      <c r="AM66" s="1053"/>
      <c r="AN66" s="1053"/>
      <c r="AO66" s="1054"/>
      <c r="AP66" s="1058" t="s">
        <v>422</v>
      </c>
      <c r="AQ66" s="1059"/>
      <c r="AR66" s="1059"/>
      <c r="AS66" s="1059"/>
      <c r="AT66" s="1060"/>
      <c r="AU66" s="1058" t="s">
        <v>423</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596</v>
      </c>
      <c r="C68" s="1043"/>
      <c r="D68" s="1043"/>
      <c r="E68" s="1043"/>
      <c r="F68" s="1043"/>
      <c r="G68" s="1043"/>
      <c r="H68" s="1043"/>
      <c r="I68" s="1043"/>
      <c r="J68" s="1043"/>
      <c r="K68" s="1043"/>
      <c r="L68" s="1043"/>
      <c r="M68" s="1043"/>
      <c r="N68" s="1043"/>
      <c r="O68" s="1043"/>
      <c r="P68" s="1044"/>
      <c r="Q68" s="1045">
        <v>1305</v>
      </c>
      <c r="R68" s="1039"/>
      <c r="S68" s="1039"/>
      <c r="T68" s="1039"/>
      <c r="U68" s="1039"/>
      <c r="V68" s="1039">
        <v>1272</v>
      </c>
      <c r="W68" s="1039"/>
      <c r="X68" s="1039"/>
      <c r="Y68" s="1039"/>
      <c r="Z68" s="1039"/>
      <c r="AA68" s="1039">
        <v>33</v>
      </c>
      <c r="AB68" s="1039"/>
      <c r="AC68" s="1039"/>
      <c r="AD68" s="1039"/>
      <c r="AE68" s="1039"/>
      <c r="AF68" s="1039">
        <v>33</v>
      </c>
      <c r="AG68" s="1039"/>
      <c r="AH68" s="1039"/>
      <c r="AI68" s="1039"/>
      <c r="AJ68" s="1039"/>
      <c r="AK68" s="1039">
        <v>52</v>
      </c>
      <c r="AL68" s="1039"/>
      <c r="AM68" s="1039"/>
      <c r="AN68" s="1039"/>
      <c r="AO68" s="1039"/>
      <c r="AP68" s="1039">
        <v>196</v>
      </c>
      <c r="AQ68" s="1039"/>
      <c r="AR68" s="1039"/>
      <c r="AS68" s="1039"/>
      <c r="AT68" s="1039"/>
      <c r="AU68" s="1039">
        <v>33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597</v>
      </c>
      <c r="C69" s="1032"/>
      <c r="D69" s="1032"/>
      <c r="E69" s="1032"/>
      <c r="F69" s="1032"/>
      <c r="G69" s="1032"/>
      <c r="H69" s="1032"/>
      <c r="I69" s="1032"/>
      <c r="J69" s="1032"/>
      <c r="K69" s="1032"/>
      <c r="L69" s="1032"/>
      <c r="M69" s="1032"/>
      <c r="N69" s="1032"/>
      <c r="O69" s="1032"/>
      <c r="P69" s="1033"/>
      <c r="Q69" s="1034">
        <v>299</v>
      </c>
      <c r="R69" s="1028"/>
      <c r="S69" s="1028"/>
      <c r="T69" s="1028"/>
      <c r="U69" s="1028"/>
      <c r="V69" s="1028">
        <v>294</v>
      </c>
      <c r="W69" s="1028"/>
      <c r="X69" s="1028"/>
      <c r="Y69" s="1028"/>
      <c r="Z69" s="1028"/>
      <c r="AA69" s="1028">
        <v>5</v>
      </c>
      <c r="AB69" s="1028"/>
      <c r="AC69" s="1028"/>
      <c r="AD69" s="1028"/>
      <c r="AE69" s="1028"/>
      <c r="AF69" s="1028">
        <v>5</v>
      </c>
      <c r="AG69" s="1028"/>
      <c r="AH69" s="1028"/>
      <c r="AI69" s="1028"/>
      <c r="AJ69" s="1028"/>
      <c r="AK69" s="1028">
        <v>15</v>
      </c>
      <c r="AL69" s="1028"/>
      <c r="AM69" s="1028"/>
      <c r="AN69" s="1028"/>
      <c r="AO69" s="1028"/>
      <c r="AP69" s="1028" t="s">
        <v>595</v>
      </c>
      <c r="AQ69" s="1028"/>
      <c r="AR69" s="1028"/>
      <c r="AS69" s="1028"/>
      <c r="AT69" s="1028"/>
      <c r="AU69" s="1028" t="s">
        <v>595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606</v>
      </c>
      <c r="C70" s="1032"/>
      <c r="D70" s="1032"/>
      <c r="E70" s="1032"/>
      <c r="F70" s="1032"/>
      <c r="G70" s="1032"/>
      <c r="H70" s="1032"/>
      <c r="I70" s="1032"/>
      <c r="J70" s="1032"/>
      <c r="K70" s="1032"/>
      <c r="L70" s="1032"/>
      <c r="M70" s="1032"/>
      <c r="N70" s="1032"/>
      <c r="O70" s="1032"/>
      <c r="P70" s="1033"/>
      <c r="Q70" s="1034">
        <v>969</v>
      </c>
      <c r="R70" s="1028"/>
      <c r="S70" s="1028"/>
      <c r="T70" s="1028"/>
      <c r="U70" s="1028"/>
      <c r="V70" s="1028">
        <v>951</v>
      </c>
      <c r="W70" s="1028"/>
      <c r="X70" s="1028"/>
      <c r="Y70" s="1028"/>
      <c r="Z70" s="1028"/>
      <c r="AA70" s="1028">
        <v>18</v>
      </c>
      <c r="AB70" s="1028"/>
      <c r="AC70" s="1028"/>
      <c r="AD70" s="1028"/>
      <c r="AE70" s="1028"/>
      <c r="AF70" s="1028">
        <v>18</v>
      </c>
      <c r="AG70" s="1028"/>
      <c r="AH70" s="1028"/>
      <c r="AI70" s="1028"/>
      <c r="AJ70" s="1028"/>
      <c r="AK70" s="1028">
        <v>43</v>
      </c>
      <c r="AL70" s="1028"/>
      <c r="AM70" s="1028"/>
      <c r="AN70" s="1028"/>
      <c r="AO70" s="1028"/>
      <c r="AP70" s="1028" t="s">
        <v>595</v>
      </c>
      <c r="AQ70" s="1028"/>
      <c r="AR70" s="1028"/>
      <c r="AS70" s="1028"/>
      <c r="AT70" s="1028"/>
      <c r="AU70" s="1028" t="s">
        <v>595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598</v>
      </c>
      <c r="C71" s="1032"/>
      <c r="D71" s="1032"/>
      <c r="E71" s="1032"/>
      <c r="F71" s="1032"/>
      <c r="G71" s="1032"/>
      <c r="H71" s="1032"/>
      <c r="I71" s="1032"/>
      <c r="J71" s="1032"/>
      <c r="K71" s="1032"/>
      <c r="L71" s="1032"/>
      <c r="M71" s="1032"/>
      <c r="N71" s="1032"/>
      <c r="O71" s="1032"/>
      <c r="P71" s="1033"/>
      <c r="Q71" s="1034">
        <v>801</v>
      </c>
      <c r="R71" s="1028"/>
      <c r="S71" s="1028"/>
      <c r="T71" s="1028"/>
      <c r="U71" s="1028"/>
      <c r="V71" s="1028">
        <v>796</v>
      </c>
      <c r="W71" s="1028"/>
      <c r="X71" s="1028"/>
      <c r="Y71" s="1028"/>
      <c r="Z71" s="1028"/>
      <c r="AA71" s="1028">
        <v>4</v>
      </c>
      <c r="AB71" s="1028"/>
      <c r="AC71" s="1028"/>
      <c r="AD71" s="1028"/>
      <c r="AE71" s="1028"/>
      <c r="AF71" s="1028">
        <v>4</v>
      </c>
      <c r="AG71" s="1028"/>
      <c r="AH71" s="1028"/>
      <c r="AI71" s="1028"/>
      <c r="AJ71" s="1028"/>
      <c r="AK71" s="1028">
        <v>117</v>
      </c>
      <c r="AL71" s="1028"/>
      <c r="AM71" s="1028"/>
      <c r="AN71" s="1028"/>
      <c r="AO71" s="1028"/>
      <c r="AP71" s="1028">
        <v>1296</v>
      </c>
      <c r="AQ71" s="1028"/>
      <c r="AR71" s="1028"/>
      <c r="AS71" s="1028"/>
      <c r="AT71" s="1028"/>
      <c r="AU71" s="1028">
        <v>61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599</v>
      </c>
      <c r="C72" s="1032"/>
      <c r="D72" s="1032"/>
      <c r="E72" s="1032"/>
      <c r="F72" s="1032"/>
      <c r="G72" s="1032"/>
      <c r="H72" s="1032"/>
      <c r="I72" s="1032"/>
      <c r="J72" s="1032"/>
      <c r="K72" s="1032"/>
      <c r="L72" s="1032"/>
      <c r="M72" s="1032"/>
      <c r="N72" s="1032"/>
      <c r="O72" s="1032"/>
      <c r="P72" s="1033"/>
      <c r="Q72" s="1034">
        <v>1</v>
      </c>
      <c r="R72" s="1028"/>
      <c r="S72" s="1028"/>
      <c r="T72" s="1028"/>
      <c r="U72" s="1028"/>
      <c r="V72" s="1028">
        <v>0</v>
      </c>
      <c r="W72" s="1028"/>
      <c r="X72" s="1028"/>
      <c r="Y72" s="1028"/>
      <c r="Z72" s="1028"/>
      <c r="AA72" s="1028">
        <v>0</v>
      </c>
      <c r="AB72" s="1028"/>
      <c r="AC72" s="1028"/>
      <c r="AD72" s="1028"/>
      <c r="AE72" s="1028"/>
      <c r="AF72" s="1028">
        <v>0</v>
      </c>
      <c r="AG72" s="1028"/>
      <c r="AH72" s="1028"/>
      <c r="AI72" s="1028"/>
      <c r="AJ72" s="1028"/>
      <c r="AK72" s="1028" t="s">
        <v>595</v>
      </c>
      <c r="AL72" s="1028"/>
      <c r="AM72" s="1028"/>
      <c r="AN72" s="1028"/>
      <c r="AO72" s="1028"/>
      <c r="AP72" s="1028" t="s">
        <v>595</v>
      </c>
      <c r="AQ72" s="1028"/>
      <c r="AR72" s="1028"/>
      <c r="AS72" s="1028"/>
      <c r="AT72" s="1028"/>
      <c r="AU72" s="1028" t="s">
        <v>595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600</v>
      </c>
      <c r="C73" s="1032"/>
      <c r="D73" s="1032"/>
      <c r="E73" s="1032"/>
      <c r="F73" s="1032"/>
      <c r="G73" s="1032"/>
      <c r="H73" s="1032"/>
      <c r="I73" s="1032"/>
      <c r="J73" s="1032"/>
      <c r="K73" s="1032"/>
      <c r="L73" s="1032"/>
      <c r="M73" s="1032"/>
      <c r="N73" s="1032"/>
      <c r="O73" s="1032"/>
      <c r="P73" s="1033"/>
      <c r="Q73" s="1034">
        <v>9</v>
      </c>
      <c r="R73" s="1028"/>
      <c r="S73" s="1028"/>
      <c r="T73" s="1028"/>
      <c r="U73" s="1028"/>
      <c r="V73" s="1028">
        <v>5</v>
      </c>
      <c r="W73" s="1028"/>
      <c r="X73" s="1028"/>
      <c r="Y73" s="1028"/>
      <c r="Z73" s="1028"/>
      <c r="AA73" s="1028">
        <v>4</v>
      </c>
      <c r="AB73" s="1028"/>
      <c r="AC73" s="1028"/>
      <c r="AD73" s="1028"/>
      <c r="AE73" s="1028"/>
      <c r="AF73" s="1028">
        <v>4</v>
      </c>
      <c r="AG73" s="1028"/>
      <c r="AH73" s="1028"/>
      <c r="AI73" s="1028"/>
      <c r="AJ73" s="1028"/>
      <c r="AK73" s="1028" t="s">
        <v>595</v>
      </c>
      <c r="AL73" s="1028"/>
      <c r="AM73" s="1028"/>
      <c r="AN73" s="1028"/>
      <c r="AO73" s="1028"/>
      <c r="AP73" s="1028" t="s">
        <v>595</v>
      </c>
      <c r="AQ73" s="1028"/>
      <c r="AR73" s="1028"/>
      <c r="AS73" s="1028"/>
      <c r="AT73" s="1028"/>
      <c r="AU73" s="1028" t="s">
        <v>595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601</v>
      </c>
      <c r="C74" s="1032"/>
      <c r="D74" s="1032"/>
      <c r="E74" s="1032"/>
      <c r="F74" s="1032"/>
      <c r="G74" s="1032"/>
      <c r="H74" s="1032"/>
      <c r="I74" s="1032"/>
      <c r="J74" s="1032"/>
      <c r="K74" s="1032"/>
      <c r="L74" s="1032"/>
      <c r="M74" s="1032"/>
      <c r="N74" s="1032"/>
      <c r="O74" s="1032"/>
      <c r="P74" s="1033"/>
      <c r="Q74" s="1034">
        <v>9</v>
      </c>
      <c r="R74" s="1028"/>
      <c r="S74" s="1028"/>
      <c r="T74" s="1028"/>
      <c r="U74" s="1028"/>
      <c r="V74" s="1028">
        <v>7</v>
      </c>
      <c r="W74" s="1028"/>
      <c r="X74" s="1028"/>
      <c r="Y74" s="1028"/>
      <c r="Z74" s="1028"/>
      <c r="AA74" s="1028">
        <v>1</v>
      </c>
      <c r="AB74" s="1028"/>
      <c r="AC74" s="1028"/>
      <c r="AD74" s="1028"/>
      <c r="AE74" s="1028"/>
      <c r="AF74" s="1028">
        <v>1</v>
      </c>
      <c r="AG74" s="1028"/>
      <c r="AH74" s="1028"/>
      <c r="AI74" s="1028"/>
      <c r="AJ74" s="1028"/>
      <c r="AK74" s="1028" t="s">
        <v>595</v>
      </c>
      <c r="AL74" s="1028"/>
      <c r="AM74" s="1028"/>
      <c r="AN74" s="1028"/>
      <c r="AO74" s="1028"/>
      <c r="AP74" s="1028" t="s">
        <v>595</v>
      </c>
      <c r="AQ74" s="1028"/>
      <c r="AR74" s="1028"/>
      <c r="AS74" s="1028"/>
      <c r="AT74" s="1028"/>
      <c r="AU74" s="1028" t="s">
        <v>595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602</v>
      </c>
      <c r="C75" s="1032"/>
      <c r="D75" s="1032"/>
      <c r="E75" s="1032"/>
      <c r="F75" s="1032"/>
      <c r="G75" s="1032"/>
      <c r="H75" s="1032"/>
      <c r="I75" s="1032"/>
      <c r="J75" s="1032"/>
      <c r="K75" s="1032"/>
      <c r="L75" s="1032"/>
      <c r="M75" s="1032"/>
      <c r="N75" s="1032"/>
      <c r="O75" s="1032"/>
      <c r="P75" s="1033"/>
      <c r="Q75" s="1035">
        <v>3826</v>
      </c>
      <c r="R75" s="1036"/>
      <c r="S75" s="1036"/>
      <c r="T75" s="1036"/>
      <c r="U75" s="1037"/>
      <c r="V75" s="1038">
        <v>3374</v>
      </c>
      <c r="W75" s="1036"/>
      <c r="X75" s="1036"/>
      <c r="Y75" s="1036"/>
      <c r="Z75" s="1037"/>
      <c r="AA75" s="1038">
        <v>452</v>
      </c>
      <c r="AB75" s="1036"/>
      <c r="AC75" s="1036"/>
      <c r="AD75" s="1036"/>
      <c r="AE75" s="1037"/>
      <c r="AF75" s="1038">
        <v>452</v>
      </c>
      <c r="AG75" s="1036"/>
      <c r="AH75" s="1036"/>
      <c r="AI75" s="1036"/>
      <c r="AJ75" s="1037"/>
      <c r="AK75" s="1038" t="s">
        <v>595</v>
      </c>
      <c r="AL75" s="1036"/>
      <c r="AM75" s="1036"/>
      <c r="AN75" s="1036"/>
      <c r="AO75" s="1037"/>
      <c r="AP75" s="1028" t="s">
        <v>595</v>
      </c>
      <c r="AQ75" s="1028"/>
      <c r="AR75" s="1028"/>
      <c r="AS75" s="1028"/>
      <c r="AT75" s="1028"/>
      <c r="AU75" s="1028" t="s">
        <v>595</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603</v>
      </c>
      <c r="C76" s="1032"/>
      <c r="D76" s="1032"/>
      <c r="E76" s="1032"/>
      <c r="F76" s="1032"/>
      <c r="G76" s="1032"/>
      <c r="H76" s="1032"/>
      <c r="I76" s="1032"/>
      <c r="J76" s="1032"/>
      <c r="K76" s="1032"/>
      <c r="L76" s="1032"/>
      <c r="M76" s="1032"/>
      <c r="N76" s="1032"/>
      <c r="O76" s="1032"/>
      <c r="P76" s="1033"/>
      <c r="Q76" s="1035">
        <v>623</v>
      </c>
      <c r="R76" s="1036"/>
      <c r="S76" s="1036"/>
      <c r="T76" s="1036"/>
      <c r="U76" s="1037"/>
      <c r="V76" s="1038">
        <v>579</v>
      </c>
      <c r="W76" s="1036"/>
      <c r="X76" s="1036"/>
      <c r="Y76" s="1036"/>
      <c r="Z76" s="1037"/>
      <c r="AA76" s="1038">
        <v>43</v>
      </c>
      <c r="AB76" s="1036"/>
      <c r="AC76" s="1036"/>
      <c r="AD76" s="1036"/>
      <c r="AE76" s="1037"/>
      <c r="AF76" s="1038">
        <v>43</v>
      </c>
      <c r="AG76" s="1036"/>
      <c r="AH76" s="1036"/>
      <c r="AI76" s="1036"/>
      <c r="AJ76" s="1037"/>
      <c r="AK76" s="1038">
        <v>79</v>
      </c>
      <c r="AL76" s="1036"/>
      <c r="AM76" s="1036"/>
      <c r="AN76" s="1036"/>
      <c r="AO76" s="1037"/>
      <c r="AP76" s="1028" t="s">
        <v>595</v>
      </c>
      <c r="AQ76" s="1028"/>
      <c r="AR76" s="1028"/>
      <c r="AS76" s="1028"/>
      <c r="AT76" s="1028"/>
      <c r="AU76" s="1028" t="s">
        <v>595</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604</v>
      </c>
      <c r="C77" s="1032"/>
      <c r="D77" s="1032"/>
      <c r="E77" s="1032"/>
      <c r="F77" s="1032"/>
      <c r="G77" s="1032"/>
      <c r="H77" s="1032"/>
      <c r="I77" s="1032"/>
      <c r="J77" s="1032"/>
      <c r="K77" s="1032"/>
      <c r="L77" s="1032"/>
      <c r="M77" s="1032"/>
      <c r="N77" s="1032"/>
      <c r="O77" s="1032"/>
      <c r="P77" s="1033"/>
      <c r="Q77" s="1035">
        <v>146005</v>
      </c>
      <c r="R77" s="1036"/>
      <c r="S77" s="1036"/>
      <c r="T77" s="1036"/>
      <c r="U77" s="1037"/>
      <c r="V77" s="1038">
        <v>140177</v>
      </c>
      <c r="W77" s="1036"/>
      <c r="X77" s="1036"/>
      <c r="Y77" s="1036"/>
      <c r="Z77" s="1037"/>
      <c r="AA77" s="1038">
        <v>5828</v>
      </c>
      <c r="AB77" s="1036"/>
      <c r="AC77" s="1036"/>
      <c r="AD77" s="1036"/>
      <c r="AE77" s="1037"/>
      <c r="AF77" s="1038">
        <v>5828</v>
      </c>
      <c r="AG77" s="1036"/>
      <c r="AH77" s="1036"/>
      <c r="AI77" s="1036"/>
      <c r="AJ77" s="1037"/>
      <c r="AK77" s="1038">
        <v>1637</v>
      </c>
      <c r="AL77" s="1036"/>
      <c r="AM77" s="1036"/>
      <c r="AN77" s="1036"/>
      <c r="AO77" s="1037"/>
      <c r="AP77" s="1028" t="s">
        <v>595</v>
      </c>
      <c r="AQ77" s="1028"/>
      <c r="AR77" s="1028"/>
      <c r="AS77" s="1028"/>
      <c r="AT77" s="1028"/>
      <c r="AU77" s="1028" t="s">
        <v>595</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605</v>
      </c>
      <c r="C78" s="1032"/>
      <c r="D78" s="1032"/>
      <c r="E78" s="1032"/>
      <c r="F78" s="1032"/>
      <c r="G78" s="1032"/>
      <c r="H78" s="1032"/>
      <c r="I78" s="1032"/>
      <c r="J78" s="1032"/>
      <c r="K78" s="1032"/>
      <c r="L78" s="1032"/>
      <c r="M78" s="1032"/>
      <c r="N78" s="1032"/>
      <c r="O78" s="1032"/>
      <c r="P78" s="1033"/>
      <c r="Q78" s="1034">
        <v>22424</v>
      </c>
      <c r="R78" s="1028"/>
      <c r="S78" s="1028"/>
      <c r="T78" s="1028"/>
      <c r="U78" s="1028"/>
      <c r="V78" s="1028">
        <v>20206</v>
      </c>
      <c r="W78" s="1028"/>
      <c r="X78" s="1028"/>
      <c r="Y78" s="1028"/>
      <c r="Z78" s="1028"/>
      <c r="AA78" s="1028">
        <v>2218</v>
      </c>
      <c r="AB78" s="1028"/>
      <c r="AC78" s="1028"/>
      <c r="AD78" s="1028"/>
      <c r="AE78" s="1028"/>
      <c r="AF78" s="1028">
        <v>31774</v>
      </c>
      <c r="AG78" s="1028"/>
      <c r="AH78" s="1028"/>
      <c r="AI78" s="1028"/>
      <c r="AJ78" s="1028"/>
      <c r="AK78" s="1028" t="s">
        <v>595</v>
      </c>
      <c r="AL78" s="1028"/>
      <c r="AM78" s="1028"/>
      <c r="AN78" s="1028"/>
      <c r="AO78" s="1028"/>
      <c r="AP78" s="1028">
        <v>54229</v>
      </c>
      <c r="AQ78" s="1028"/>
      <c r="AR78" s="1028"/>
      <c r="AS78" s="1028"/>
      <c r="AT78" s="1028"/>
      <c r="AU78" s="1028" t="s">
        <v>595</v>
      </c>
      <c r="AV78" s="1028"/>
      <c r="AW78" s="1028"/>
      <c r="AX78" s="1028"/>
      <c r="AY78" s="1028"/>
      <c r="AZ78" s="1029" t="s">
        <v>607</v>
      </c>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619</v>
      </c>
      <c r="C79" s="1032"/>
      <c r="D79" s="1032"/>
      <c r="E79" s="1032"/>
      <c r="F79" s="1032"/>
      <c r="G79" s="1032"/>
      <c r="H79" s="1032"/>
      <c r="I79" s="1032"/>
      <c r="J79" s="1032"/>
      <c r="K79" s="1032"/>
      <c r="L79" s="1032"/>
      <c r="M79" s="1032"/>
      <c r="N79" s="1032"/>
      <c r="O79" s="1032"/>
      <c r="P79" s="1033"/>
      <c r="Q79" s="1034">
        <v>763</v>
      </c>
      <c r="R79" s="1028"/>
      <c r="S79" s="1028"/>
      <c r="T79" s="1028"/>
      <c r="U79" s="1028"/>
      <c r="V79" s="1028">
        <v>624</v>
      </c>
      <c r="W79" s="1028"/>
      <c r="X79" s="1028"/>
      <c r="Y79" s="1028"/>
      <c r="Z79" s="1028"/>
      <c r="AA79" s="1028">
        <v>138</v>
      </c>
      <c r="AB79" s="1028"/>
      <c r="AC79" s="1028"/>
      <c r="AD79" s="1028"/>
      <c r="AE79" s="1028"/>
      <c r="AF79" s="1028">
        <v>1779</v>
      </c>
      <c r="AG79" s="1028"/>
      <c r="AH79" s="1028"/>
      <c r="AI79" s="1028"/>
      <c r="AJ79" s="1028"/>
      <c r="AK79" s="1028" t="s">
        <v>620</v>
      </c>
      <c r="AL79" s="1028"/>
      <c r="AM79" s="1028"/>
      <c r="AN79" s="1028"/>
      <c r="AO79" s="1028"/>
      <c r="AP79" s="1028">
        <v>1199</v>
      </c>
      <c r="AQ79" s="1028"/>
      <c r="AR79" s="1028"/>
      <c r="AS79" s="1028"/>
      <c r="AT79" s="1028"/>
      <c r="AU79" s="1028" t="s">
        <v>620</v>
      </c>
      <c r="AV79" s="1028"/>
      <c r="AW79" s="1028"/>
      <c r="AX79" s="1028"/>
      <c r="AY79" s="1028"/>
      <c r="AZ79" s="1029" t="s">
        <v>607</v>
      </c>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39942</v>
      </c>
      <c r="AG88" s="1016"/>
      <c r="AH88" s="1016"/>
      <c r="AI88" s="1016"/>
      <c r="AJ88" s="1016"/>
      <c r="AK88" s="1020"/>
      <c r="AL88" s="1020"/>
      <c r="AM88" s="1020"/>
      <c r="AN88" s="1020"/>
      <c r="AO88" s="1020"/>
      <c r="AP88" s="1016">
        <v>56920</v>
      </c>
      <c r="AQ88" s="1016"/>
      <c r="AR88" s="1016"/>
      <c r="AS88" s="1016"/>
      <c r="AT88" s="1016"/>
      <c r="AU88" s="1016">
        <v>95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47</v>
      </c>
      <c r="CS102" s="1008"/>
      <c r="CT102" s="1008"/>
      <c r="CU102" s="1008"/>
      <c r="CV102" s="1009"/>
      <c r="CW102" s="1007">
        <v>7</v>
      </c>
      <c r="CX102" s="1008"/>
      <c r="CY102" s="1008"/>
      <c r="CZ102" s="1008"/>
      <c r="DA102" s="1009"/>
      <c r="DB102" s="1007">
        <v>214</v>
      </c>
      <c r="DC102" s="1008"/>
      <c r="DD102" s="1008"/>
      <c r="DE102" s="1008"/>
      <c r="DF102" s="1009"/>
      <c r="DG102" s="1007" t="s">
        <v>595</v>
      </c>
      <c r="DH102" s="1008"/>
      <c r="DI102" s="1008"/>
      <c r="DJ102" s="1008"/>
      <c r="DK102" s="1009"/>
      <c r="DL102" s="1007" t="s">
        <v>595</v>
      </c>
      <c r="DM102" s="1008"/>
      <c r="DN102" s="1008"/>
      <c r="DO102" s="1008"/>
      <c r="DP102" s="1009"/>
      <c r="DQ102" s="1007">
        <v>103</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307</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307</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307</v>
      </c>
      <c r="DR109" s="951"/>
      <c r="DS109" s="951"/>
      <c r="DT109" s="951"/>
      <c r="DU109" s="952"/>
      <c r="DV109" s="953" t="s">
        <v>435</v>
      </c>
      <c r="DW109" s="951"/>
      <c r="DX109" s="951"/>
      <c r="DY109" s="951"/>
      <c r="DZ109" s="982"/>
    </row>
    <row r="110" spans="1:131" s="248" customFormat="1" ht="26.25" customHeight="1" x14ac:dyDescent="0.15">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997339</v>
      </c>
      <c r="AB110" s="944"/>
      <c r="AC110" s="944"/>
      <c r="AD110" s="944"/>
      <c r="AE110" s="945"/>
      <c r="AF110" s="946">
        <v>1008115</v>
      </c>
      <c r="AG110" s="944"/>
      <c r="AH110" s="944"/>
      <c r="AI110" s="944"/>
      <c r="AJ110" s="945"/>
      <c r="AK110" s="946">
        <v>1028040</v>
      </c>
      <c r="AL110" s="944"/>
      <c r="AM110" s="944"/>
      <c r="AN110" s="944"/>
      <c r="AO110" s="945"/>
      <c r="AP110" s="947">
        <v>14.6</v>
      </c>
      <c r="AQ110" s="948"/>
      <c r="AR110" s="948"/>
      <c r="AS110" s="948"/>
      <c r="AT110" s="949"/>
      <c r="AU110" s="983" t="s">
        <v>73</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9505311</v>
      </c>
      <c r="BR110" s="891"/>
      <c r="BS110" s="891"/>
      <c r="BT110" s="891"/>
      <c r="BU110" s="891"/>
      <c r="BV110" s="891">
        <v>10694379</v>
      </c>
      <c r="BW110" s="891"/>
      <c r="BX110" s="891"/>
      <c r="BY110" s="891"/>
      <c r="BZ110" s="891"/>
      <c r="CA110" s="891">
        <v>11368219</v>
      </c>
      <c r="CB110" s="891"/>
      <c r="CC110" s="891"/>
      <c r="CD110" s="891"/>
      <c r="CE110" s="891"/>
      <c r="CF110" s="915">
        <v>161.80000000000001</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441</v>
      </c>
      <c r="DH110" s="891"/>
      <c r="DI110" s="891"/>
      <c r="DJ110" s="891"/>
      <c r="DK110" s="891"/>
      <c r="DL110" s="891">
        <v>334356</v>
      </c>
      <c r="DM110" s="891"/>
      <c r="DN110" s="891"/>
      <c r="DO110" s="891"/>
      <c r="DP110" s="891"/>
      <c r="DQ110" s="891">
        <v>311941</v>
      </c>
      <c r="DR110" s="891"/>
      <c r="DS110" s="891"/>
      <c r="DT110" s="891"/>
      <c r="DU110" s="891"/>
      <c r="DV110" s="892">
        <v>4.4000000000000004</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443</v>
      </c>
      <c r="AB111" s="972"/>
      <c r="AC111" s="972"/>
      <c r="AD111" s="972"/>
      <c r="AE111" s="973"/>
      <c r="AF111" s="974" t="s">
        <v>441</v>
      </c>
      <c r="AG111" s="972"/>
      <c r="AH111" s="972"/>
      <c r="AI111" s="972"/>
      <c r="AJ111" s="973"/>
      <c r="AK111" s="974" t="s">
        <v>441</v>
      </c>
      <c r="AL111" s="972"/>
      <c r="AM111" s="972"/>
      <c r="AN111" s="972"/>
      <c r="AO111" s="973"/>
      <c r="AP111" s="975" t="s">
        <v>444</v>
      </c>
      <c r="AQ111" s="976"/>
      <c r="AR111" s="976"/>
      <c r="AS111" s="976"/>
      <c r="AT111" s="977"/>
      <c r="AU111" s="985"/>
      <c r="AV111" s="986"/>
      <c r="AW111" s="986"/>
      <c r="AX111" s="986"/>
      <c r="AY111" s="986"/>
      <c r="AZ111" s="861" t="s">
        <v>445</v>
      </c>
      <c r="BA111" s="796"/>
      <c r="BB111" s="796"/>
      <c r="BC111" s="796"/>
      <c r="BD111" s="796"/>
      <c r="BE111" s="796"/>
      <c r="BF111" s="796"/>
      <c r="BG111" s="796"/>
      <c r="BH111" s="796"/>
      <c r="BI111" s="796"/>
      <c r="BJ111" s="796"/>
      <c r="BK111" s="796"/>
      <c r="BL111" s="796"/>
      <c r="BM111" s="796"/>
      <c r="BN111" s="796"/>
      <c r="BO111" s="796"/>
      <c r="BP111" s="797"/>
      <c r="BQ111" s="862">
        <v>35163</v>
      </c>
      <c r="BR111" s="863"/>
      <c r="BS111" s="863"/>
      <c r="BT111" s="863"/>
      <c r="BU111" s="863"/>
      <c r="BV111" s="863">
        <v>353104</v>
      </c>
      <c r="BW111" s="863"/>
      <c r="BX111" s="863"/>
      <c r="BY111" s="863"/>
      <c r="BZ111" s="863"/>
      <c r="CA111" s="863">
        <v>329532</v>
      </c>
      <c r="CB111" s="863"/>
      <c r="CC111" s="863"/>
      <c r="CD111" s="863"/>
      <c r="CE111" s="863"/>
      <c r="CF111" s="924">
        <v>4.7</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447</v>
      </c>
      <c r="DH111" s="863"/>
      <c r="DI111" s="863"/>
      <c r="DJ111" s="863"/>
      <c r="DK111" s="863"/>
      <c r="DL111" s="863" t="s">
        <v>448</v>
      </c>
      <c r="DM111" s="863"/>
      <c r="DN111" s="863"/>
      <c r="DO111" s="863"/>
      <c r="DP111" s="863"/>
      <c r="DQ111" s="863" t="s">
        <v>449</v>
      </c>
      <c r="DR111" s="863"/>
      <c r="DS111" s="863"/>
      <c r="DT111" s="863"/>
      <c r="DU111" s="863"/>
      <c r="DV111" s="840" t="s">
        <v>450</v>
      </c>
      <c r="DW111" s="840"/>
      <c r="DX111" s="840"/>
      <c r="DY111" s="840"/>
      <c r="DZ111" s="841"/>
    </row>
    <row r="112" spans="1:131" s="248" customFormat="1" ht="26.25" customHeight="1" x14ac:dyDescent="0.15">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447</v>
      </c>
      <c r="AB112" s="826"/>
      <c r="AC112" s="826"/>
      <c r="AD112" s="826"/>
      <c r="AE112" s="827"/>
      <c r="AF112" s="828" t="s">
        <v>441</v>
      </c>
      <c r="AG112" s="826"/>
      <c r="AH112" s="826"/>
      <c r="AI112" s="826"/>
      <c r="AJ112" s="827"/>
      <c r="AK112" s="828" t="s">
        <v>448</v>
      </c>
      <c r="AL112" s="826"/>
      <c r="AM112" s="826"/>
      <c r="AN112" s="826"/>
      <c r="AO112" s="827"/>
      <c r="AP112" s="873" t="s">
        <v>443</v>
      </c>
      <c r="AQ112" s="874"/>
      <c r="AR112" s="874"/>
      <c r="AS112" s="874"/>
      <c r="AT112" s="875"/>
      <c r="AU112" s="985"/>
      <c r="AV112" s="986"/>
      <c r="AW112" s="986"/>
      <c r="AX112" s="986"/>
      <c r="AY112" s="986"/>
      <c r="AZ112" s="861" t="s">
        <v>453</v>
      </c>
      <c r="BA112" s="796"/>
      <c r="BB112" s="796"/>
      <c r="BC112" s="796"/>
      <c r="BD112" s="796"/>
      <c r="BE112" s="796"/>
      <c r="BF112" s="796"/>
      <c r="BG112" s="796"/>
      <c r="BH112" s="796"/>
      <c r="BI112" s="796"/>
      <c r="BJ112" s="796"/>
      <c r="BK112" s="796"/>
      <c r="BL112" s="796"/>
      <c r="BM112" s="796"/>
      <c r="BN112" s="796"/>
      <c r="BO112" s="796"/>
      <c r="BP112" s="797"/>
      <c r="BQ112" s="862">
        <v>4593484</v>
      </c>
      <c r="BR112" s="863"/>
      <c r="BS112" s="863"/>
      <c r="BT112" s="863"/>
      <c r="BU112" s="863"/>
      <c r="BV112" s="863">
        <v>4381759</v>
      </c>
      <c r="BW112" s="863"/>
      <c r="BX112" s="863"/>
      <c r="BY112" s="863"/>
      <c r="BZ112" s="863"/>
      <c r="CA112" s="863">
        <v>4185216</v>
      </c>
      <c r="CB112" s="863"/>
      <c r="CC112" s="863"/>
      <c r="CD112" s="863"/>
      <c r="CE112" s="863"/>
      <c r="CF112" s="924">
        <v>59.6</v>
      </c>
      <c r="CG112" s="925"/>
      <c r="CH112" s="925"/>
      <c r="CI112" s="925"/>
      <c r="CJ112" s="925"/>
      <c r="CK112" s="980"/>
      <c r="CL112" s="867"/>
      <c r="CM112" s="870" t="s">
        <v>454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455</v>
      </c>
      <c r="DH112" s="863"/>
      <c r="DI112" s="863"/>
      <c r="DJ112" s="863"/>
      <c r="DK112" s="863"/>
      <c r="DL112" s="863" t="s">
        <v>443</v>
      </c>
      <c r="DM112" s="863"/>
      <c r="DN112" s="863"/>
      <c r="DO112" s="863"/>
      <c r="DP112" s="863"/>
      <c r="DQ112" s="863" t="s">
        <v>448</v>
      </c>
      <c r="DR112" s="863"/>
      <c r="DS112" s="863"/>
      <c r="DT112" s="863"/>
      <c r="DU112" s="863"/>
      <c r="DV112" s="840" t="s">
        <v>443</v>
      </c>
      <c r="DW112" s="840"/>
      <c r="DX112" s="840"/>
      <c r="DY112" s="840"/>
      <c r="DZ112" s="841"/>
    </row>
    <row r="113" spans="1:130" s="248" customFormat="1" ht="26.25" customHeight="1" x14ac:dyDescent="0.15">
      <c r="A113" s="967"/>
      <c r="B113" s="968"/>
      <c r="C113" s="796" t="s">
        <v>456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424733</v>
      </c>
      <c r="AB113" s="972"/>
      <c r="AC113" s="972"/>
      <c r="AD113" s="972"/>
      <c r="AE113" s="973"/>
      <c r="AF113" s="974">
        <v>450117</v>
      </c>
      <c r="AG113" s="972"/>
      <c r="AH113" s="972"/>
      <c r="AI113" s="972"/>
      <c r="AJ113" s="973"/>
      <c r="AK113" s="974">
        <v>463310</v>
      </c>
      <c r="AL113" s="972"/>
      <c r="AM113" s="972"/>
      <c r="AN113" s="972"/>
      <c r="AO113" s="973"/>
      <c r="AP113" s="975">
        <v>6.6</v>
      </c>
      <c r="AQ113" s="976"/>
      <c r="AR113" s="976"/>
      <c r="AS113" s="976"/>
      <c r="AT113" s="977"/>
      <c r="AU113" s="985"/>
      <c r="AV113" s="986"/>
      <c r="AW113" s="986"/>
      <c r="AX113" s="986"/>
      <c r="AY113" s="986"/>
      <c r="AZ113" s="861" t="s">
        <v>457</v>
      </c>
      <c r="BA113" s="796"/>
      <c r="BB113" s="796"/>
      <c r="BC113" s="796"/>
      <c r="BD113" s="796"/>
      <c r="BE113" s="796"/>
      <c r="BF113" s="796"/>
      <c r="BG113" s="796"/>
      <c r="BH113" s="796"/>
      <c r="BI113" s="796"/>
      <c r="BJ113" s="796"/>
      <c r="BK113" s="796"/>
      <c r="BL113" s="796"/>
      <c r="BM113" s="796"/>
      <c r="BN113" s="796"/>
      <c r="BO113" s="796"/>
      <c r="BP113" s="797"/>
      <c r="BQ113" s="862">
        <v>91793</v>
      </c>
      <c r="BR113" s="863"/>
      <c r="BS113" s="863"/>
      <c r="BT113" s="863"/>
      <c r="BU113" s="863"/>
      <c r="BV113" s="863">
        <v>91797</v>
      </c>
      <c r="BW113" s="863"/>
      <c r="BX113" s="863"/>
      <c r="BY113" s="863"/>
      <c r="BZ113" s="863"/>
      <c r="CA113" s="863">
        <v>94655</v>
      </c>
      <c r="CB113" s="863"/>
      <c r="CC113" s="863"/>
      <c r="CD113" s="863"/>
      <c r="CE113" s="863"/>
      <c r="CF113" s="924">
        <v>1.3</v>
      </c>
      <c r="CG113" s="925"/>
      <c r="CH113" s="925"/>
      <c r="CI113" s="925"/>
      <c r="CJ113" s="925"/>
      <c r="CK113" s="980"/>
      <c r="CL113" s="867"/>
      <c r="CM113" s="870" t="s">
        <v>458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450</v>
      </c>
      <c r="DH113" s="826"/>
      <c r="DI113" s="826"/>
      <c r="DJ113" s="826"/>
      <c r="DK113" s="827"/>
      <c r="DL113" s="828" t="s">
        <v>441</v>
      </c>
      <c r="DM113" s="826"/>
      <c r="DN113" s="826"/>
      <c r="DO113" s="826"/>
      <c r="DP113" s="827"/>
      <c r="DQ113" s="828" t="s">
        <v>459</v>
      </c>
      <c r="DR113" s="826"/>
      <c r="DS113" s="826"/>
      <c r="DT113" s="826"/>
      <c r="DU113" s="827"/>
      <c r="DV113" s="873" t="s">
        <v>447</v>
      </c>
      <c r="DW113" s="874"/>
      <c r="DX113" s="874"/>
      <c r="DY113" s="874"/>
      <c r="DZ113" s="875"/>
    </row>
    <row r="114" spans="1:130" s="248" customFormat="1" ht="26.25" customHeight="1" x14ac:dyDescent="0.15">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12199</v>
      </c>
      <c r="AB114" s="826"/>
      <c r="AC114" s="826"/>
      <c r="AD114" s="826"/>
      <c r="AE114" s="827"/>
      <c r="AF114" s="828">
        <v>12530</v>
      </c>
      <c r="AG114" s="826"/>
      <c r="AH114" s="826"/>
      <c r="AI114" s="826"/>
      <c r="AJ114" s="827"/>
      <c r="AK114" s="828">
        <v>13660</v>
      </c>
      <c r="AL114" s="826"/>
      <c r="AM114" s="826"/>
      <c r="AN114" s="826"/>
      <c r="AO114" s="827"/>
      <c r="AP114" s="873">
        <v>0.2</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1966602</v>
      </c>
      <c r="BR114" s="863"/>
      <c r="BS114" s="863"/>
      <c r="BT114" s="863"/>
      <c r="BU114" s="863"/>
      <c r="BV114" s="863">
        <v>1882397</v>
      </c>
      <c r="BW114" s="863"/>
      <c r="BX114" s="863"/>
      <c r="BY114" s="863"/>
      <c r="BZ114" s="863"/>
      <c r="CA114" s="863">
        <v>1938814</v>
      </c>
      <c r="CB114" s="863"/>
      <c r="CC114" s="863"/>
      <c r="CD114" s="863"/>
      <c r="CE114" s="863"/>
      <c r="CF114" s="924">
        <v>27.6</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450</v>
      </c>
      <c r="DH114" s="826"/>
      <c r="DI114" s="826"/>
      <c r="DJ114" s="826"/>
      <c r="DK114" s="827"/>
      <c r="DL114" s="828" t="s">
        <v>459</v>
      </c>
      <c r="DM114" s="826"/>
      <c r="DN114" s="826"/>
      <c r="DO114" s="826"/>
      <c r="DP114" s="827"/>
      <c r="DQ114" s="828" t="s">
        <v>450</v>
      </c>
      <c r="DR114" s="826"/>
      <c r="DS114" s="826"/>
      <c r="DT114" s="826"/>
      <c r="DU114" s="827"/>
      <c r="DV114" s="873" t="s">
        <v>443</v>
      </c>
      <c r="DW114" s="874"/>
      <c r="DX114" s="874"/>
      <c r="DY114" s="874"/>
      <c r="DZ114" s="875"/>
    </row>
    <row r="115" spans="1:130" s="248" customFormat="1" ht="26.25" customHeight="1" x14ac:dyDescent="0.15">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4141</v>
      </c>
      <c r="AB115" s="972"/>
      <c r="AC115" s="972"/>
      <c r="AD115" s="972"/>
      <c r="AE115" s="973"/>
      <c r="AF115" s="974">
        <v>4373</v>
      </c>
      <c r="AG115" s="972"/>
      <c r="AH115" s="972"/>
      <c r="AI115" s="972"/>
      <c r="AJ115" s="973"/>
      <c r="AK115" s="974">
        <v>64</v>
      </c>
      <c r="AL115" s="972"/>
      <c r="AM115" s="972"/>
      <c r="AN115" s="972"/>
      <c r="AO115" s="973"/>
      <c r="AP115" s="975">
        <v>0</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v>114614</v>
      </c>
      <c r="BR115" s="863"/>
      <c r="BS115" s="863"/>
      <c r="BT115" s="863"/>
      <c r="BU115" s="863"/>
      <c r="BV115" s="863">
        <v>108809</v>
      </c>
      <c r="BW115" s="863"/>
      <c r="BX115" s="863"/>
      <c r="BY115" s="863"/>
      <c r="BZ115" s="863"/>
      <c r="CA115" s="863">
        <v>103129</v>
      </c>
      <c r="CB115" s="863"/>
      <c r="CC115" s="863"/>
      <c r="CD115" s="863"/>
      <c r="CE115" s="863"/>
      <c r="CF115" s="924">
        <v>1.5</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441</v>
      </c>
      <c r="DM115" s="826"/>
      <c r="DN115" s="826"/>
      <c r="DO115" s="826"/>
      <c r="DP115" s="827"/>
      <c r="DQ115" s="828" t="s">
        <v>441</v>
      </c>
      <c r="DR115" s="826"/>
      <c r="DS115" s="826"/>
      <c r="DT115" s="826"/>
      <c r="DU115" s="827"/>
      <c r="DV115" s="873" t="s">
        <v>455</v>
      </c>
      <c r="DW115" s="874"/>
      <c r="DX115" s="874"/>
      <c r="DY115" s="874"/>
      <c r="DZ115" s="875"/>
    </row>
    <row r="116" spans="1:130" s="248" customFormat="1" ht="26.25" customHeight="1" x14ac:dyDescent="0.15">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450</v>
      </c>
      <c r="AB116" s="826"/>
      <c r="AC116" s="826"/>
      <c r="AD116" s="826"/>
      <c r="AE116" s="827"/>
      <c r="AF116" s="828" t="s">
        <v>447</v>
      </c>
      <c r="AG116" s="826"/>
      <c r="AH116" s="826"/>
      <c r="AI116" s="826"/>
      <c r="AJ116" s="827"/>
      <c r="AK116" s="828" t="s">
        <v>459</v>
      </c>
      <c r="AL116" s="826"/>
      <c r="AM116" s="826"/>
      <c r="AN116" s="826"/>
      <c r="AO116" s="827"/>
      <c r="AP116" s="873" t="s">
        <v>441</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450</v>
      </c>
      <c r="BR116" s="863"/>
      <c r="BS116" s="863"/>
      <c r="BT116" s="863"/>
      <c r="BU116" s="863"/>
      <c r="BV116" s="863" t="s">
        <v>459</v>
      </c>
      <c r="BW116" s="863"/>
      <c r="BX116" s="863"/>
      <c r="BY116" s="863"/>
      <c r="BZ116" s="863"/>
      <c r="CA116" s="863" t="s">
        <v>441</v>
      </c>
      <c r="CB116" s="863"/>
      <c r="CC116" s="863"/>
      <c r="CD116" s="863"/>
      <c r="CE116" s="863"/>
      <c r="CF116" s="924" t="s">
        <v>441</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447</v>
      </c>
      <c r="DH116" s="826"/>
      <c r="DI116" s="826"/>
      <c r="DJ116" s="826"/>
      <c r="DK116" s="827"/>
      <c r="DL116" s="828" t="s">
        <v>447</v>
      </c>
      <c r="DM116" s="826"/>
      <c r="DN116" s="826"/>
      <c r="DO116" s="826"/>
      <c r="DP116" s="827"/>
      <c r="DQ116" s="828" t="s">
        <v>447</v>
      </c>
      <c r="DR116" s="826"/>
      <c r="DS116" s="826"/>
      <c r="DT116" s="826"/>
      <c r="DU116" s="827"/>
      <c r="DV116" s="873" t="s">
        <v>459</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1438412</v>
      </c>
      <c r="AB117" s="958"/>
      <c r="AC117" s="958"/>
      <c r="AD117" s="958"/>
      <c r="AE117" s="959"/>
      <c r="AF117" s="960">
        <v>1475135</v>
      </c>
      <c r="AG117" s="958"/>
      <c r="AH117" s="958"/>
      <c r="AI117" s="958"/>
      <c r="AJ117" s="959"/>
      <c r="AK117" s="960">
        <v>1505074</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459</v>
      </c>
      <c r="BR117" s="863"/>
      <c r="BS117" s="863"/>
      <c r="BT117" s="863"/>
      <c r="BU117" s="863"/>
      <c r="BV117" s="863" t="s">
        <v>443</v>
      </c>
      <c r="BW117" s="863"/>
      <c r="BX117" s="863"/>
      <c r="BY117" s="863"/>
      <c r="BZ117" s="863"/>
      <c r="CA117" s="863" t="s">
        <v>459</v>
      </c>
      <c r="CB117" s="863"/>
      <c r="CC117" s="863"/>
      <c r="CD117" s="863"/>
      <c r="CE117" s="863"/>
      <c r="CF117" s="924" t="s">
        <v>448</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448</v>
      </c>
      <c r="DH117" s="826"/>
      <c r="DI117" s="826"/>
      <c r="DJ117" s="826"/>
      <c r="DK117" s="827"/>
      <c r="DL117" s="828" t="s">
        <v>448</v>
      </c>
      <c r="DM117" s="826"/>
      <c r="DN117" s="826"/>
      <c r="DO117" s="826"/>
      <c r="DP117" s="827"/>
      <c r="DQ117" s="828" t="s">
        <v>455</v>
      </c>
      <c r="DR117" s="826"/>
      <c r="DS117" s="826"/>
      <c r="DT117" s="826"/>
      <c r="DU117" s="827"/>
      <c r="DV117" s="873" t="s">
        <v>459</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307</v>
      </c>
      <c r="AL118" s="951"/>
      <c r="AM118" s="951"/>
      <c r="AN118" s="951"/>
      <c r="AO118" s="952"/>
      <c r="AP118" s="954" t="s">
        <v>435</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443</v>
      </c>
      <c r="BR118" s="894"/>
      <c r="BS118" s="894"/>
      <c r="BT118" s="894"/>
      <c r="BU118" s="894"/>
      <c r="BV118" s="894" t="s">
        <v>459</v>
      </c>
      <c r="BW118" s="894"/>
      <c r="BX118" s="894"/>
      <c r="BY118" s="894"/>
      <c r="BZ118" s="894"/>
      <c r="CA118" s="894" t="s">
        <v>443</v>
      </c>
      <c r="CB118" s="894"/>
      <c r="CC118" s="894"/>
      <c r="CD118" s="894"/>
      <c r="CE118" s="894"/>
      <c r="CF118" s="924" t="s">
        <v>443</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443</v>
      </c>
      <c r="DH118" s="826"/>
      <c r="DI118" s="826"/>
      <c r="DJ118" s="826"/>
      <c r="DK118" s="827"/>
      <c r="DL118" s="828" t="s">
        <v>443</v>
      </c>
      <c r="DM118" s="826"/>
      <c r="DN118" s="826"/>
      <c r="DO118" s="826"/>
      <c r="DP118" s="827"/>
      <c r="DQ118" s="828" t="s">
        <v>459</v>
      </c>
      <c r="DR118" s="826"/>
      <c r="DS118" s="826"/>
      <c r="DT118" s="826"/>
      <c r="DU118" s="827"/>
      <c r="DV118" s="873" t="s">
        <v>443</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443</v>
      </c>
      <c r="AB119" s="944"/>
      <c r="AC119" s="944"/>
      <c r="AD119" s="944"/>
      <c r="AE119" s="945"/>
      <c r="AF119" s="946">
        <v>11</v>
      </c>
      <c r="AG119" s="944"/>
      <c r="AH119" s="944"/>
      <c r="AI119" s="944"/>
      <c r="AJ119" s="945"/>
      <c r="AK119" s="946" t="s">
        <v>474</v>
      </c>
      <c r="AL119" s="944"/>
      <c r="AM119" s="944"/>
      <c r="AN119" s="944"/>
      <c r="AO119" s="945"/>
      <c r="AP119" s="947" t="s">
        <v>441</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475</v>
      </c>
      <c r="BP119" s="927"/>
      <c r="BQ119" s="931">
        <v>16306967</v>
      </c>
      <c r="BR119" s="894"/>
      <c r="BS119" s="894"/>
      <c r="BT119" s="894"/>
      <c r="BU119" s="894"/>
      <c r="BV119" s="894">
        <v>17512245</v>
      </c>
      <c r="BW119" s="894"/>
      <c r="BX119" s="894"/>
      <c r="BY119" s="894"/>
      <c r="BZ119" s="894"/>
      <c r="CA119" s="894">
        <v>18019565</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35163</v>
      </c>
      <c r="DH119" s="809"/>
      <c r="DI119" s="809"/>
      <c r="DJ119" s="809"/>
      <c r="DK119" s="810"/>
      <c r="DL119" s="811">
        <v>18748</v>
      </c>
      <c r="DM119" s="809"/>
      <c r="DN119" s="809"/>
      <c r="DO119" s="809"/>
      <c r="DP119" s="810"/>
      <c r="DQ119" s="811">
        <v>17591</v>
      </c>
      <c r="DR119" s="809"/>
      <c r="DS119" s="809"/>
      <c r="DT119" s="809"/>
      <c r="DU119" s="810"/>
      <c r="DV119" s="897">
        <v>0.3</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459</v>
      </c>
      <c r="AB120" s="826"/>
      <c r="AC120" s="826"/>
      <c r="AD120" s="826"/>
      <c r="AE120" s="827"/>
      <c r="AF120" s="828" t="s">
        <v>459</v>
      </c>
      <c r="AG120" s="826"/>
      <c r="AH120" s="826"/>
      <c r="AI120" s="826"/>
      <c r="AJ120" s="827"/>
      <c r="AK120" s="828" t="s">
        <v>443</v>
      </c>
      <c r="AL120" s="826"/>
      <c r="AM120" s="826"/>
      <c r="AN120" s="826"/>
      <c r="AO120" s="827"/>
      <c r="AP120" s="873" t="s">
        <v>443</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6400542</v>
      </c>
      <c r="BR120" s="891"/>
      <c r="BS120" s="891"/>
      <c r="BT120" s="891"/>
      <c r="BU120" s="891"/>
      <c r="BV120" s="891">
        <v>6215964</v>
      </c>
      <c r="BW120" s="891"/>
      <c r="BX120" s="891"/>
      <c r="BY120" s="891"/>
      <c r="BZ120" s="891"/>
      <c r="CA120" s="891">
        <v>6199808</v>
      </c>
      <c r="CB120" s="891"/>
      <c r="CC120" s="891"/>
      <c r="CD120" s="891"/>
      <c r="CE120" s="891"/>
      <c r="CF120" s="915">
        <v>88.2</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t="s">
        <v>441</v>
      </c>
      <c r="DH120" s="891"/>
      <c r="DI120" s="891"/>
      <c r="DJ120" s="891"/>
      <c r="DK120" s="891"/>
      <c r="DL120" s="891" t="s">
        <v>459</v>
      </c>
      <c r="DM120" s="891"/>
      <c r="DN120" s="891"/>
      <c r="DO120" s="891"/>
      <c r="DP120" s="891"/>
      <c r="DQ120" s="891">
        <v>4059442</v>
      </c>
      <c r="DR120" s="891"/>
      <c r="DS120" s="891"/>
      <c r="DT120" s="891"/>
      <c r="DU120" s="891"/>
      <c r="DV120" s="892">
        <v>57.8</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474</v>
      </c>
      <c r="AB121" s="826"/>
      <c r="AC121" s="826"/>
      <c r="AD121" s="826"/>
      <c r="AE121" s="827"/>
      <c r="AF121" s="828" t="s">
        <v>443</v>
      </c>
      <c r="AG121" s="826"/>
      <c r="AH121" s="826"/>
      <c r="AI121" s="826"/>
      <c r="AJ121" s="827"/>
      <c r="AK121" s="828" t="s">
        <v>443</v>
      </c>
      <c r="AL121" s="826"/>
      <c r="AM121" s="826"/>
      <c r="AN121" s="826"/>
      <c r="AO121" s="827"/>
      <c r="AP121" s="873" t="s">
        <v>443</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1300392</v>
      </c>
      <c r="BR121" s="863"/>
      <c r="BS121" s="863"/>
      <c r="BT121" s="863"/>
      <c r="BU121" s="863"/>
      <c r="BV121" s="863">
        <v>1241624</v>
      </c>
      <c r="BW121" s="863"/>
      <c r="BX121" s="863"/>
      <c r="BY121" s="863"/>
      <c r="BZ121" s="863"/>
      <c r="CA121" s="863">
        <v>1178094</v>
      </c>
      <c r="CB121" s="863"/>
      <c r="CC121" s="863"/>
      <c r="CD121" s="863"/>
      <c r="CE121" s="863"/>
      <c r="CF121" s="924">
        <v>16.8</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154095</v>
      </c>
      <c r="DH121" s="863"/>
      <c r="DI121" s="863"/>
      <c r="DJ121" s="863"/>
      <c r="DK121" s="863"/>
      <c r="DL121" s="863">
        <v>140135</v>
      </c>
      <c r="DM121" s="863"/>
      <c r="DN121" s="863"/>
      <c r="DO121" s="863"/>
      <c r="DP121" s="863"/>
      <c r="DQ121" s="863">
        <v>125774</v>
      </c>
      <c r="DR121" s="863"/>
      <c r="DS121" s="863"/>
      <c r="DT121" s="863"/>
      <c r="DU121" s="863"/>
      <c r="DV121" s="840">
        <v>1.8</v>
      </c>
      <c r="DW121" s="840"/>
      <c r="DX121" s="840"/>
      <c r="DY121" s="840"/>
      <c r="DZ121" s="841"/>
    </row>
    <row r="122" spans="1:130" s="248" customFormat="1" ht="26.25" customHeight="1" x14ac:dyDescent="0.15">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443</v>
      </c>
      <c r="AB122" s="826"/>
      <c r="AC122" s="826"/>
      <c r="AD122" s="826"/>
      <c r="AE122" s="827"/>
      <c r="AF122" s="828" t="s">
        <v>443</v>
      </c>
      <c r="AG122" s="826"/>
      <c r="AH122" s="826"/>
      <c r="AI122" s="826"/>
      <c r="AJ122" s="827"/>
      <c r="AK122" s="828" t="s">
        <v>459</v>
      </c>
      <c r="AL122" s="826"/>
      <c r="AM122" s="826"/>
      <c r="AN122" s="826"/>
      <c r="AO122" s="827"/>
      <c r="AP122" s="873" t="s">
        <v>443</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11184539</v>
      </c>
      <c r="BR122" s="894"/>
      <c r="BS122" s="894"/>
      <c r="BT122" s="894"/>
      <c r="BU122" s="894"/>
      <c r="BV122" s="894">
        <v>10780150</v>
      </c>
      <c r="BW122" s="894"/>
      <c r="BX122" s="894"/>
      <c r="BY122" s="894"/>
      <c r="BZ122" s="894"/>
      <c r="CA122" s="894">
        <v>10697369</v>
      </c>
      <c r="CB122" s="894"/>
      <c r="CC122" s="894"/>
      <c r="CD122" s="894"/>
      <c r="CE122" s="894"/>
      <c r="CF122" s="895">
        <v>152.19999999999999</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t="s">
        <v>443</v>
      </c>
      <c r="DH122" s="863"/>
      <c r="DI122" s="863"/>
      <c r="DJ122" s="863"/>
      <c r="DK122" s="863"/>
      <c r="DL122" s="863" t="s">
        <v>474</v>
      </c>
      <c r="DM122" s="863"/>
      <c r="DN122" s="863"/>
      <c r="DO122" s="863"/>
      <c r="DP122" s="863"/>
      <c r="DQ122" s="863" t="s">
        <v>443</v>
      </c>
      <c r="DR122" s="863"/>
      <c r="DS122" s="863"/>
      <c r="DT122" s="863"/>
      <c r="DU122" s="863"/>
      <c r="DV122" s="840" t="s">
        <v>443</v>
      </c>
      <c r="DW122" s="840"/>
      <c r="DX122" s="840"/>
      <c r="DY122" s="840"/>
      <c r="DZ122" s="841"/>
    </row>
    <row r="123" spans="1:130" s="248" customFormat="1" ht="26.25" customHeight="1" x14ac:dyDescent="0.15">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474</v>
      </c>
      <c r="AB123" s="826"/>
      <c r="AC123" s="826"/>
      <c r="AD123" s="826"/>
      <c r="AE123" s="827"/>
      <c r="AF123" s="828" t="s">
        <v>443</v>
      </c>
      <c r="AG123" s="826"/>
      <c r="AH123" s="826"/>
      <c r="AI123" s="826"/>
      <c r="AJ123" s="827"/>
      <c r="AK123" s="828" t="s">
        <v>441</v>
      </c>
      <c r="AL123" s="826"/>
      <c r="AM123" s="826"/>
      <c r="AN123" s="826"/>
      <c r="AO123" s="827"/>
      <c r="AP123" s="873" t="s">
        <v>474</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486</v>
      </c>
      <c r="BP123" s="927"/>
      <c r="BQ123" s="881">
        <v>18885473</v>
      </c>
      <c r="BR123" s="882"/>
      <c r="BS123" s="882"/>
      <c r="BT123" s="882"/>
      <c r="BU123" s="882"/>
      <c r="BV123" s="882">
        <v>18237738</v>
      </c>
      <c r="BW123" s="882"/>
      <c r="BX123" s="882"/>
      <c r="BY123" s="882"/>
      <c r="BZ123" s="882"/>
      <c r="CA123" s="882">
        <v>18075271</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t="s">
        <v>441</v>
      </c>
      <c r="DH123" s="826"/>
      <c r="DI123" s="826"/>
      <c r="DJ123" s="826"/>
      <c r="DK123" s="827"/>
      <c r="DL123" s="828" t="s">
        <v>441</v>
      </c>
      <c r="DM123" s="826"/>
      <c r="DN123" s="826"/>
      <c r="DO123" s="826"/>
      <c r="DP123" s="827"/>
      <c r="DQ123" s="828" t="s">
        <v>441</v>
      </c>
      <c r="DR123" s="826"/>
      <c r="DS123" s="826"/>
      <c r="DT123" s="826"/>
      <c r="DU123" s="827"/>
      <c r="DV123" s="873" t="s">
        <v>441</v>
      </c>
      <c r="DW123" s="874"/>
      <c r="DX123" s="874"/>
      <c r="DY123" s="874"/>
      <c r="DZ123" s="875"/>
    </row>
    <row r="124" spans="1:130" s="248" customFormat="1" ht="26.25" customHeight="1" thickBot="1" x14ac:dyDescent="0.2">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455</v>
      </c>
      <c r="AB124" s="826"/>
      <c r="AC124" s="826"/>
      <c r="AD124" s="826"/>
      <c r="AE124" s="827"/>
      <c r="AF124" s="828" t="s">
        <v>441</v>
      </c>
      <c r="AG124" s="826"/>
      <c r="AH124" s="826"/>
      <c r="AI124" s="826"/>
      <c r="AJ124" s="827"/>
      <c r="AK124" s="828" t="s">
        <v>455</v>
      </c>
      <c r="AL124" s="826"/>
      <c r="AM124" s="826"/>
      <c r="AN124" s="826"/>
      <c r="AO124" s="827"/>
      <c r="AP124" s="873" t="s">
        <v>441</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441</v>
      </c>
      <c r="BR124" s="880"/>
      <c r="BS124" s="880"/>
      <c r="BT124" s="880"/>
      <c r="BU124" s="880"/>
      <c r="BV124" s="880" t="s">
        <v>441</v>
      </c>
      <c r="BW124" s="880"/>
      <c r="BX124" s="880"/>
      <c r="BY124" s="880"/>
      <c r="BZ124" s="880"/>
      <c r="CA124" s="880" t="s">
        <v>441</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v>4439389</v>
      </c>
      <c r="DH124" s="809"/>
      <c r="DI124" s="809"/>
      <c r="DJ124" s="809"/>
      <c r="DK124" s="810"/>
      <c r="DL124" s="811">
        <v>4241624</v>
      </c>
      <c r="DM124" s="809"/>
      <c r="DN124" s="809"/>
      <c r="DO124" s="809"/>
      <c r="DP124" s="810"/>
      <c r="DQ124" s="811" t="s">
        <v>441</v>
      </c>
      <c r="DR124" s="809"/>
      <c r="DS124" s="809"/>
      <c r="DT124" s="809"/>
      <c r="DU124" s="810"/>
      <c r="DV124" s="897" t="s">
        <v>490</v>
      </c>
      <c r="DW124" s="898"/>
      <c r="DX124" s="898"/>
      <c r="DY124" s="898"/>
      <c r="DZ124" s="899"/>
    </row>
    <row r="125" spans="1:130" s="248" customFormat="1" ht="26.25" customHeight="1" x14ac:dyDescent="0.15">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491</v>
      </c>
      <c r="AB125" s="826"/>
      <c r="AC125" s="826"/>
      <c r="AD125" s="826"/>
      <c r="AE125" s="827"/>
      <c r="AF125" s="828" t="s">
        <v>492</v>
      </c>
      <c r="AG125" s="826"/>
      <c r="AH125" s="826"/>
      <c r="AI125" s="826"/>
      <c r="AJ125" s="827"/>
      <c r="AK125" s="828" t="s">
        <v>492</v>
      </c>
      <c r="AL125" s="826"/>
      <c r="AM125" s="826"/>
      <c r="AN125" s="826"/>
      <c r="AO125" s="827"/>
      <c r="AP125" s="873" t="s">
        <v>450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493</v>
      </c>
      <c r="CL125" s="901"/>
      <c r="CM125" s="901"/>
      <c r="CN125" s="901"/>
      <c r="CO125" s="902"/>
      <c r="CP125" s="909" t="s">
        <v>494</v>
      </c>
      <c r="CQ125" s="854"/>
      <c r="CR125" s="854"/>
      <c r="CS125" s="854"/>
      <c r="CT125" s="854"/>
      <c r="CU125" s="854"/>
      <c r="CV125" s="854"/>
      <c r="CW125" s="854"/>
      <c r="CX125" s="854"/>
      <c r="CY125" s="854"/>
      <c r="CZ125" s="854"/>
      <c r="DA125" s="854"/>
      <c r="DB125" s="854"/>
      <c r="DC125" s="854"/>
      <c r="DD125" s="854"/>
      <c r="DE125" s="854"/>
      <c r="DF125" s="855"/>
      <c r="DG125" s="910" t="s">
        <v>495</v>
      </c>
      <c r="DH125" s="891"/>
      <c r="DI125" s="891"/>
      <c r="DJ125" s="891"/>
      <c r="DK125" s="891"/>
      <c r="DL125" s="891" t="s">
        <v>444</v>
      </c>
      <c r="DM125" s="891"/>
      <c r="DN125" s="891"/>
      <c r="DO125" s="891"/>
      <c r="DP125" s="891"/>
      <c r="DQ125" s="891" t="s">
        <v>490</v>
      </c>
      <c r="DR125" s="891"/>
      <c r="DS125" s="891"/>
      <c r="DT125" s="891"/>
      <c r="DU125" s="891"/>
      <c r="DV125" s="892" t="s">
        <v>490</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4141</v>
      </c>
      <c r="AB126" s="826"/>
      <c r="AC126" s="826"/>
      <c r="AD126" s="826"/>
      <c r="AE126" s="827"/>
      <c r="AF126" s="828">
        <v>4362</v>
      </c>
      <c r="AG126" s="826"/>
      <c r="AH126" s="826"/>
      <c r="AI126" s="826"/>
      <c r="AJ126" s="827"/>
      <c r="AK126" s="828">
        <v>64</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496</v>
      </c>
      <c r="CQ126" s="796"/>
      <c r="CR126" s="796"/>
      <c r="CS126" s="796"/>
      <c r="CT126" s="796"/>
      <c r="CU126" s="796"/>
      <c r="CV126" s="796"/>
      <c r="CW126" s="796"/>
      <c r="CX126" s="796"/>
      <c r="CY126" s="796"/>
      <c r="CZ126" s="796"/>
      <c r="DA126" s="796"/>
      <c r="DB126" s="796"/>
      <c r="DC126" s="796"/>
      <c r="DD126" s="796"/>
      <c r="DE126" s="796"/>
      <c r="DF126" s="797"/>
      <c r="DG126" s="862">
        <v>114614</v>
      </c>
      <c r="DH126" s="863"/>
      <c r="DI126" s="863"/>
      <c r="DJ126" s="863"/>
      <c r="DK126" s="863"/>
      <c r="DL126" s="863">
        <v>108809</v>
      </c>
      <c r="DM126" s="863"/>
      <c r="DN126" s="863"/>
      <c r="DO126" s="863"/>
      <c r="DP126" s="863"/>
      <c r="DQ126" s="863">
        <v>103129</v>
      </c>
      <c r="DR126" s="863"/>
      <c r="DS126" s="863"/>
      <c r="DT126" s="863"/>
      <c r="DU126" s="863"/>
      <c r="DV126" s="840">
        <v>1.5</v>
      </c>
      <c r="DW126" s="840"/>
      <c r="DX126" s="840"/>
      <c r="DY126" s="840"/>
      <c r="DZ126" s="841"/>
    </row>
    <row r="127" spans="1:130" s="248" customFormat="1" ht="26.25" customHeight="1" x14ac:dyDescent="0.15">
      <c r="A127" s="868"/>
      <c r="B127" s="869"/>
      <c r="C127" s="887" t="s">
        <v>497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441</v>
      </c>
      <c r="AB127" s="826"/>
      <c r="AC127" s="826"/>
      <c r="AD127" s="826"/>
      <c r="AE127" s="827"/>
      <c r="AF127" s="828" t="s">
        <v>492</v>
      </c>
      <c r="AG127" s="826"/>
      <c r="AH127" s="826"/>
      <c r="AI127" s="826"/>
      <c r="AJ127" s="827"/>
      <c r="AK127" s="828" t="s">
        <v>491</v>
      </c>
      <c r="AL127" s="826"/>
      <c r="AM127" s="826"/>
      <c r="AN127" s="826"/>
      <c r="AO127" s="827"/>
      <c r="AP127" s="873" t="s">
        <v>444</v>
      </c>
      <c r="AQ127" s="874"/>
      <c r="AR127" s="874"/>
      <c r="AS127" s="874"/>
      <c r="AT127" s="875"/>
      <c r="AU127" s="284"/>
      <c r="AV127" s="284"/>
      <c r="AW127" s="284"/>
      <c r="AX127" s="890" t="s">
        <v>498</v>
      </c>
      <c r="AY127" s="858"/>
      <c r="AZ127" s="858"/>
      <c r="BA127" s="858"/>
      <c r="BB127" s="858"/>
      <c r="BC127" s="858"/>
      <c r="BD127" s="858"/>
      <c r="BE127" s="859"/>
      <c r="BF127" s="857" t="s">
        <v>499</v>
      </c>
      <c r="BG127" s="858"/>
      <c r="BH127" s="858"/>
      <c r="BI127" s="858"/>
      <c r="BJ127" s="858"/>
      <c r="BK127" s="858"/>
      <c r="BL127" s="859"/>
      <c r="BM127" s="857" t="s">
        <v>500</v>
      </c>
      <c r="BN127" s="858"/>
      <c r="BO127" s="858"/>
      <c r="BP127" s="858"/>
      <c r="BQ127" s="858"/>
      <c r="BR127" s="858"/>
      <c r="BS127" s="859"/>
      <c r="BT127" s="857" t="s">
        <v>501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502</v>
      </c>
      <c r="CQ127" s="796"/>
      <c r="CR127" s="796"/>
      <c r="CS127" s="796"/>
      <c r="CT127" s="796"/>
      <c r="CU127" s="796"/>
      <c r="CV127" s="796"/>
      <c r="CW127" s="796"/>
      <c r="CX127" s="796"/>
      <c r="CY127" s="796"/>
      <c r="CZ127" s="796"/>
      <c r="DA127" s="796"/>
      <c r="DB127" s="796"/>
      <c r="DC127" s="796"/>
      <c r="DD127" s="796"/>
      <c r="DE127" s="796"/>
      <c r="DF127" s="797"/>
      <c r="DG127" s="862" t="s">
        <v>503</v>
      </c>
      <c r="DH127" s="863"/>
      <c r="DI127" s="863"/>
      <c r="DJ127" s="863"/>
      <c r="DK127" s="863"/>
      <c r="DL127" s="863" t="s">
        <v>444</v>
      </c>
      <c r="DM127" s="863"/>
      <c r="DN127" s="863"/>
      <c r="DO127" s="863"/>
      <c r="DP127" s="863"/>
      <c r="DQ127" s="863" t="s">
        <v>441</v>
      </c>
      <c r="DR127" s="863"/>
      <c r="DS127" s="863"/>
      <c r="DT127" s="863"/>
      <c r="DU127" s="863"/>
      <c r="DV127" s="840" t="s">
        <v>491</v>
      </c>
      <c r="DW127" s="840"/>
      <c r="DX127" s="840"/>
      <c r="DY127" s="840"/>
      <c r="DZ127" s="841"/>
    </row>
    <row r="128" spans="1:130" s="248" customFormat="1" ht="26.25" customHeight="1" thickBot="1" x14ac:dyDescent="0.2">
      <c r="A128" s="842" t="s">
        <v>504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505</v>
      </c>
      <c r="X128" s="844"/>
      <c r="Y128" s="844"/>
      <c r="Z128" s="845"/>
      <c r="AA128" s="846">
        <v>100270</v>
      </c>
      <c r="AB128" s="847"/>
      <c r="AC128" s="847"/>
      <c r="AD128" s="847"/>
      <c r="AE128" s="848"/>
      <c r="AF128" s="849">
        <v>102283</v>
      </c>
      <c r="AG128" s="847"/>
      <c r="AH128" s="847"/>
      <c r="AI128" s="847"/>
      <c r="AJ128" s="848"/>
      <c r="AK128" s="849">
        <v>99570</v>
      </c>
      <c r="AL128" s="847"/>
      <c r="AM128" s="847"/>
      <c r="AN128" s="847"/>
      <c r="AO128" s="848"/>
      <c r="AP128" s="850"/>
      <c r="AQ128" s="851"/>
      <c r="AR128" s="851"/>
      <c r="AS128" s="851"/>
      <c r="AT128" s="852"/>
      <c r="AU128" s="284"/>
      <c r="AV128" s="284"/>
      <c r="AW128" s="284"/>
      <c r="AX128" s="853" t="s">
        <v>506</v>
      </c>
      <c r="AY128" s="854"/>
      <c r="AZ128" s="854"/>
      <c r="BA128" s="854"/>
      <c r="BB128" s="854"/>
      <c r="BC128" s="854"/>
      <c r="BD128" s="854"/>
      <c r="BE128" s="855"/>
      <c r="BF128" s="832" t="s">
        <v>441</v>
      </c>
      <c r="BG128" s="833"/>
      <c r="BH128" s="833"/>
      <c r="BI128" s="833"/>
      <c r="BJ128" s="833"/>
      <c r="BK128" s="833"/>
      <c r="BL128" s="856"/>
      <c r="BM128" s="832">
        <v>13.75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507</v>
      </c>
      <c r="CQ128" s="774"/>
      <c r="CR128" s="774"/>
      <c r="CS128" s="774"/>
      <c r="CT128" s="774"/>
      <c r="CU128" s="774"/>
      <c r="CV128" s="774"/>
      <c r="CW128" s="774"/>
      <c r="CX128" s="774"/>
      <c r="CY128" s="774"/>
      <c r="CZ128" s="774"/>
      <c r="DA128" s="774"/>
      <c r="DB128" s="774"/>
      <c r="DC128" s="774"/>
      <c r="DD128" s="774"/>
      <c r="DE128" s="774"/>
      <c r="DF128" s="775"/>
      <c r="DG128" s="836" t="s">
        <v>492</v>
      </c>
      <c r="DH128" s="837"/>
      <c r="DI128" s="837"/>
      <c r="DJ128" s="837"/>
      <c r="DK128" s="837"/>
      <c r="DL128" s="837" t="s">
        <v>444</v>
      </c>
      <c r="DM128" s="837"/>
      <c r="DN128" s="837"/>
      <c r="DO128" s="837"/>
      <c r="DP128" s="837"/>
      <c r="DQ128" s="837" t="s">
        <v>492</v>
      </c>
      <c r="DR128" s="837"/>
      <c r="DS128" s="837"/>
      <c r="DT128" s="837"/>
      <c r="DU128" s="837"/>
      <c r="DV128" s="838" t="s">
        <v>441</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508</v>
      </c>
      <c r="X129" s="823"/>
      <c r="Y129" s="823"/>
      <c r="Z129" s="824"/>
      <c r="AA129" s="825">
        <v>7830349</v>
      </c>
      <c r="AB129" s="826"/>
      <c r="AC129" s="826"/>
      <c r="AD129" s="826"/>
      <c r="AE129" s="827"/>
      <c r="AF129" s="828">
        <v>7720113</v>
      </c>
      <c r="AG129" s="826"/>
      <c r="AH129" s="826"/>
      <c r="AI129" s="826"/>
      <c r="AJ129" s="827"/>
      <c r="AK129" s="828">
        <v>8003925</v>
      </c>
      <c r="AL129" s="826"/>
      <c r="AM129" s="826"/>
      <c r="AN129" s="826"/>
      <c r="AO129" s="827"/>
      <c r="AP129" s="829"/>
      <c r="AQ129" s="830"/>
      <c r="AR129" s="830"/>
      <c r="AS129" s="830"/>
      <c r="AT129" s="831"/>
      <c r="AU129" s="286"/>
      <c r="AV129" s="286"/>
      <c r="AW129" s="286"/>
      <c r="AX129" s="795" t="s">
        <v>509</v>
      </c>
      <c r="AY129" s="796"/>
      <c r="AZ129" s="796"/>
      <c r="BA129" s="796"/>
      <c r="BB129" s="796"/>
      <c r="BC129" s="796"/>
      <c r="BD129" s="796"/>
      <c r="BE129" s="797"/>
      <c r="BF129" s="815" t="s">
        <v>492</v>
      </c>
      <c r="BG129" s="816"/>
      <c r="BH129" s="816"/>
      <c r="BI129" s="816"/>
      <c r="BJ129" s="816"/>
      <c r="BK129" s="816"/>
      <c r="BL129" s="817"/>
      <c r="BM129" s="815">
        <v>18.75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511</v>
      </c>
      <c r="X130" s="823"/>
      <c r="Y130" s="823"/>
      <c r="Z130" s="824"/>
      <c r="AA130" s="825">
        <v>1003176</v>
      </c>
      <c r="AB130" s="826"/>
      <c r="AC130" s="826"/>
      <c r="AD130" s="826"/>
      <c r="AE130" s="827"/>
      <c r="AF130" s="828">
        <v>988296</v>
      </c>
      <c r="AG130" s="826"/>
      <c r="AH130" s="826"/>
      <c r="AI130" s="826"/>
      <c r="AJ130" s="827"/>
      <c r="AK130" s="828">
        <v>977505</v>
      </c>
      <c r="AL130" s="826"/>
      <c r="AM130" s="826"/>
      <c r="AN130" s="826"/>
      <c r="AO130" s="827"/>
      <c r="AP130" s="829"/>
      <c r="AQ130" s="830"/>
      <c r="AR130" s="830"/>
      <c r="AS130" s="830"/>
      <c r="AT130" s="831"/>
      <c r="AU130" s="286"/>
      <c r="AV130" s="286"/>
      <c r="AW130" s="286"/>
      <c r="AX130" s="795" t="s">
        <v>512</v>
      </c>
      <c r="AY130" s="796"/>
      <c r="AZ130" s="796"/>
      <c r="BA130" s="796"/>
      <c r="BB130" s="796"/>
      <c r="BC130" s="796"/>
      <c r="BD130" s="796"/>
      <c r="BE130" s="797"/>
      <c r="BF130" s="798">
        <v>5.5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513</v>
      </c>
      <c r="X131" s="806"/>
      <c r="Y131" s="806"/>
      <c r="Z131" s="807"/>
      <c r="AA131" s="808">
        <v>6827173</v>
      </c>
      <c r="AB131" s="809"/>
      <c r="AC131" s="809"/>
      <c r="AD131" s="809"/>
      <c r="AE131" s="810"/>
      <c r="AF131" s="811">
        <v>6731817</v>
      </c>
      <c r="AG131" s="809"/>
      <c r="AH131" s="809"/>
      <c r="AI131" s="809"/>
      <c r="AJ131" s="810"/>
      <c r="AK131" s="811">
        <v>7026420</v>
      </c>
      <c r="AL131" s="809"/>
      <c r="AM131" s="809"/>
      <c r="AN131" s="809"/>
      <c r="AO131" s="810"/>
      <c r="AP131" s="812"/>
      <c r="AQ131" s="813"/>
      <c r="AR131" s="813"/>
      <c r="AS131" s="813"/>
      <c r="AT131" s="814"/>
      <c r="AU131" s="286"/>
      <c r="AV131" s="286"/>
      <c r="AW131" s="286"/>
      <c r="AX131" s="773" t="s">
        <v>514</v>
      </c>
      <c r="AY131" s="774"/>
      <c r="AZ131" s="774"/>
      <c r="BA131" s="774"/>
      <c r="BB131" s="774"/>
      <c r="BC131" s="774"/>
      <c r="BD131" s="774"/>
      <c r="BE131" s="775"/>
      <c r="BF131" s="776" t="s">
        <v>492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516</v>
      </c>
      <c r="W132" s="786"/>
      <c r="X132" s="786"/>
      <c r="Y132" s="786"/>
      <c r="Z132" s="787"/>
      <c r="AA132" s="788">
        <v>4.9063646109999999</v>
      </c>
      <c r="AB132" s="789"/>
      <c r="AC132" s="789"/>
      <c r="AD132" s="789"/>
      <c r="AE132" s="790"/>
      <c r="AF132" s="791">
        <v>5.7125141700000004</v>
      </c>
      <c r="AG132" s="789"/>
      <c r="AH132" s="789"/>
      <c r="AI132" s="789"/>
      <c r="AJ132" s="790"/>
      <c r="AK132" s="791">
        <v>6.0912811930000004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517</v>
      </c>
      <c r="W133" s="765"/>
      <c r="X133" s="765"/>
      <c r="Y133" s="765"/>
      <c r="Z133" s="766"/>
      <c r="AA133" s="767">
        <v>5.0999999999999996</v>
      </c>
      <c r="AB133" s="768"/>
      <c r="AC133" s="768"/>
      <c r="AD133" s="768"/>
      <c r="AE133" s="769"/>
      <c r="AF133" s="767">
        <v>5.0999999999999996</v>
      </c>
      <c r="AG133" s="768"/>
      <c r="AH133" s="768"/>
      <c r="AI133" s="768"/>
      <c r="AJ133" s="769"/>
      <c r="AK133" s="767">
        <v>5.5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nTFMcCWjrw/v+tw8CNdc4f1DtE/8ZoezKyGlC41GFR/HgKCvm0YIw1Uz6xts0Qnv/JNIygTPNDg7gYhcwPhAA==" saltValue="wIO3HrlrvZGiOcfYMuU+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uE5XuUzrM6RcNrtSw+bONcmW44pZuKgAN3/iwmcVg7R9VHf9pVFzyloxUMuLnCeuNIy1291ks9tF3PQcTP5bg==" saltValue="6BpP6HLkPwKWYKM3uIZm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2F0wEtgQdMZ38xRuIyorP0at3BxVDi4iPrmOk8jSzf4xcqZsNML2PNNSSd00TXCELiLhZp9UYhVDJqLkrjnAQ==" saltValue="PJpp0RP/8rPU0vh+TC4nt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526</v>
      </c>
      <c r="AL9" s="1190"/>
      <c r="AM9" s="1190"/>
      <c r="AN9" s="1191"/>
      <c r="AO9" s="314">
        <v>3161722</v>
      </c>
      <c r="AP9" s="314">
        <v>100388</v>
      </c>
      <c r="AQ9" s="315">
        <v>93452</v>
      </c>
      <c r="AR9" s="316">
        <v>7.4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527</v>
      </c>
      <c r="AL10" s="1190"/>
      <c r="AM10" s="1190"/>
      <c r="AN10" s="1191"/>
      <c r="AO10" s="317">
        <v>65957</v>
      </c>
      <c r="AP10" s="317">
        <v>2094</v>
      </c>
      <c r="AQ10" s="318">
        <v>10961</v>
      </c>
      <c r="AR10" s="319">
        <v>-80.900000000000006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528</v>
      </c>
      <c r="AL11" s="1190"/>
      <c r="AM11" s="1190"/>
      <c r="AN11" s="1191"/>
      <c r="AO11" s="317">
        <v>5573</v>
      </c>
      <c r="AP11" s="317">
        <v>177</v>
      </c>
      <c r="AQ11" s="318">
        <v>1243</v>
      </c>
      <c r="AR11" s="319">
        <v>-85.8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529</v>
      </c>
      <c r="AL12" s="1190"/>
      <c r="AM12" s="1190"/>
      <c r="AN12" s="1191"/>
      <c r="AO12" s="317" t="s">
        <v>530</v>
      </c>
      <c r="AP12" s="317" t="s">
        <v>530</v>
      </c>
      <c r="AQ12" s="318">
        <v>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531</v>
      </c>
      <c r="AL13" s="1190"/>
      <c r="AM13" s="1190"/>
      <c r="AN13" s="1191"/>
      <c r="AO13" s="317">
        <v>74122</v>
      </c>
      <c r="AP13" s="317">
        <v>2353</v>
      </c>
      <c r="AQ13" s="318">
        <v>3934</v>
      </c>
      <c r="AR13" s="319">
        <v>-40.200000000000003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532</v>
      </c>
      <c r="AL14" s="1190"/>
      <c r="AM14" s="1190"/>
      <c r="AN14" s="1191"/>
      <c r="AO14" s="317" t="s">
        <v>530</v>
      </c>
      <c r="AP14" s="317" t="s">
        <v>530</v>
      </c>
      <c r="AQ14" s="318">
        <v>2305</v>
      </c>
      <c r="AR14" s="319" t="s">
        <v>530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533</v>
      </c>
      <c r="AL15" s="1193"/>
      <c r="AM15" s="1193"/>
      <c r="AN15" s="1194"/>
      <c r="AO15" s="317">
        <v>-190907</v>
      </c>
      <c r="AP15" s="317">
        <v>-6062</v>
      </c>
      <c r="AQ15" s="318">
        <v>-6772</v>
      </c>
      <c r="AR15" s="319">
        <v>-10.5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3116467</v>
      </c>
      <c r="AP16" s="317">
        <v>98951</v>
      </c>
      <c r="AQ16" s="318">
        <v>105123</v>
      </c>
      <c r="AR16" s="319">
        <v>-5.9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538</v>
      </c>
      <c r="AL21" s="1196"/>
      <c r="AM21" s="1196"/>
      <c r="AN21" s="1197"/>
      <c r="AO21" s="330">
        <v>8.32</v>
      </c>
      <c r="AP21" s="331">
        <v>9.61</v>
      </c>
      <c r="AQ21" s="332">
        <v>-1.29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539</v>
      </c>
      <c r="AL22" s="1196"/>
      <c r="AM22" s="1196"/>
      <c r="AN22" s="1197"/>
      <c r="AO22" s="335">
        <v>98.7</v>
      </c>
      <c r="AP22" s="336">
        <v>97.3</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543</v>
      </c>
      <c r="AL32" s="1179"/>
      <c r="AM32" s="1179"/>
      <c r="AN32" s="1180"/>
      <c r="AO32" s="345">
        <v>1028040</v>
      </c>
      <c r="AP32" s="345">
        <v>32641</v>
      </c>
      <c r="AQ32" s="346">
        <v>59783</v>
      </c>
      <c r="AR32" s="347">
        <v>-45.4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544</v>
      </c>
      <c r="AL33" s="1179"/>
      <c r="AM33" s="1179"/>
      <c r="AN33" s="1180"/>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545</v>
      </c>
      <c r="AL34" s="1179"/>
      <c r="AM34" s="1179"/>
      <c r="AN34" s="1180"/>
      <c r="AO34" s="345" t="s">
        <v>530</v>
      </c>
      <c r="AP34" s="345" t="s">
        <v>530</v>
      </c>
      <c r="AQ34" s="346">
        <v>3</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546</v>
      </c>
      <c r="AL35" s="1179"/>
      <c r="AM35" s="1179"/>
      <c r="AN35" s="1180"/>
      <c r="AO35" s="345">
        <v>463310</v>
      </c>
      <c r="AP35" s="345">
        <v>14711</v>
      </c>
      <c r="AQ35" s="346">
        <v>17197</v>
      </c>
      <c r="AR35" s="347">
        <v>-14.5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547</v>
      </c>
      <c r="AL36" s="1179"/>
      <c r="AM36" s="1179"/>
      <c r="AN36" s="1180"/>
      <c r="AO36" s="345">
        <v>13660</v>
      </c>
      <c r="AP36" s="345">
        <v>434</v>
      </c>
      <c r="AQ36" s="346">
        <v>2470</v>
      </c>
      <c r="AR36" s="347">
        <v>-82.4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548</v>
      </c>
      <c r="AL37" s="1179"/>
      <c r="AM37" s="1179"/>
      <c r="AN37" s="1180"/>
      <c r="AO37" s="345">
        <v>64</v>
      </c>
      <c r="AP37" s="345">
        <v>2</v>
      </c>
      <c r="AQ37" s="346">
        <v>386</v>
      </c>
      <c r="AR37" s="347">
        <v>-99.5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549</v>
      </c>
      <c r="AL38" s="1176"/>
      <c r="AM38" s="1176"/>
      <c r="AN38" s="1177"/>
      <c r="AO38" s="348" t="s">
        <v>530</v>
      </c>
      <c r="AP38" s="348" t="s">
        <v>530</v>
      </c>
      <c r="AQ38" s="349">
        <v>2</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550</v>
      </c>
      <c r="AL39" s="1176"/>
      <c r="AM39" s="1176"/>
      <c r="AN39" s="1177"/>
      <c r="AO39" s="345">
        <v>-99570</v>
      </c>
      <c r="AP39" s="345">
        <v>-3161</v>
      </c>
      <c r="AQ39" s="346">
        <v>-5644</v>
      </c>
      <c r="AR39" s="347">
        <v>-44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551</v>
      </c>
      <c r="AL40" s="1179"/>
      <c r="AM40" s="1179"/>
      <c r="AN40" s="1180"/>
      <c r="AO40" s="345">
        <v>-977505</v>
      </c>
      <c r="AP40" s="345">
        <v>-31037</v>
      </c>
      <c r="AQ40" s="346">
        <v>-52018</v>
      </c>
      <c r="AR40" s="347">
        <v>-40.299999999999997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427999</v>
      </c>
      <c r="AP41" s="345">
        <v>13589</v>
      </c>
      <c r="AQ41" s="346">
        <v>22179</v>
      </c>
      <c r="AR41" s="347">
        <v>-38.700000000000003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521</v>
      </c>
      <c r="AN49" s="1186" t="s">
        <v>555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1108456</v>
      </c>
      <c r="AN51" s="367">
        <v>34037</v>
      </c>
      <c r="AO51" s="368">
        <v>-20.8</v>
      </c>
      <c r="AP51" s="369">
        <v>66954</v>
      </c>
      <c r="AQ51" s="370">
        <v>5.0999999999999996</v>
      </c>
      <c r="AR51" s="371">
        <v>-25.9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870686</v>
      </c>
      <c r="AN52" s="375">
        <v>26736</v>
      </c>
      <c r="AO52" s="376">
        <v>-21.2</v>
      </c>
      <c r="AP52" s="377">
        <v>37305</v>
      </c>
      <c r="AQ52" s="378">
        <v>7.9</v>
      </c>
      <c r="AR52" s="379">
        <v>-29.1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1089409</v>
      </c>
      <c r="AN53" s="367">
        <v>33654</v>
      </c>
      <c r="AO53" s="368">
        <v>-1.1000000000000001</v>
      </c>
      <c r="AP53" s="369">
        <v>72656</v>
      </c>
      <c r="AQ53" s="370">
        <v>8.5</v>
      </c>
      <c r="AR53" s="371">
        <v>-9.6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910887</v>
      </c>
      <c r="AN54" s="375">
        <v>28139</v>
      </c>
      <c r="AO54" s="376">
        <v>5.2</v>
      </c>
      <c r="AP54" s="377">
        <v>36448</v>
      </c>
      <c r="AQ54" s="378">
        <v>-2.2999999999999998</v>
      </c>
      <c r="AR54" s="379">
        <v>7.5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823296</v>
      </c>
      <c r="AN55" s="367">
        <v>25419</v>
      </c>
      <c r="AO55" s="368">
        <v>-24.5</v>
      </c>
      <c r="AP55" s="369">
        <v>65080</v>
      </c>
      <c r="AQ55" s="370">
        <v>-10.4</v>
      </c>
      <c r="AR55" s="371">
        <v>-14.1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737718</v>
      </c>
      <c r="AN56" s="375">
        <v>22777</v>
      </c>
      <c r="AO56" s="376">
        <v>-19.100000000000001</v>
      </c>
      <c r="AP56" s="377">
        <v>38201</v>
      </c>
      <c r="AQ56" s="378">
        <v>4.8</v>
      </c>
      <c r="AR56" s="379">
        <v>-23.9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2437927</v>
      </c>
      <c r="AN57" s="367">
        <v>76130</v>
      </c>
      <c r="AO57" s="368">
        <v>199.5</v>
      </c>
      <c r="AP57" s="369">
        <v>79288</v>
      </c>
      <c r="AQ57" s="370">
        <v>21.8</v>
      </c>
      <c r="AR57" s="371">
        <v>177.7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1317843</v>
      </c>
      <c r="AN58" s="375">
        <v>41153</v>
      </c>
      <c r="AO58" s="376">
        <v>80.7</v>
      </c>
      <c r="AP58" s="377">
        <v>41870</v>
      </c>
      <c r="AQ58" s="378">
        <v>9.6</v>
      </c>
      <c r="AR58" s="379">
        <v>71.099999999999994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1738245</v>
      </c>
      <c r="AN59" s="367">
        <v>55191</v>
      </c>
      <c r="AO59" s="368">
        <v>-27.5</v>
      </c>
      <c r="AP59" s="369">
        <v>84962</v>
      </c>
      <c r="AQ59" s="370">
        <v>7.2</v>
      </c>
      <c r="AR59" s="371">
        <v>-34.700000000000003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1536954</v>
      </c>
      <c r="AN60" s="375">
        <v>48800</v>
      </c>
      <c r="AO60" s="376">
        <v>18.600000000000001</v>
      </c>
      <c r="AP60" s="377">
        <v>42793</v>
      </c>
      <c r="AQ60" s="378">
        <v>2.2000000000000002</v>
      </c>
      <c r="AR60" s="379">
        <v>16.399999999999999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1439467</v>
      </c>
      <c r="AN61" s="382">
        <v>44886</v>
      </c>
      <c r="AO61" s="383">
        <v>25.1</v>
      </c>
      <c r="AP61" s="384">
        <v>73788</v>
      </c>
      <c r="AQ61" s="385">
        <v>6.4</v>
      </c>
      <c r="AR61" s="371">
        <v>18.7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1074818</v>
      </c>
      <c r="AN62" s="375">
        <v>33521</v>
      </c>
      <c r="AO62" s="376">
        <v>12.8</v>
      </c>
      <c r="AP62" s="377">
        <v>39323</v>
      </c>
      <c r="AQ62" s="378">
        <v>4.4000000000000004</v>
      </c>
      <c r="AR62" s="379">
        <v>8.4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RML3Jswc/ovv6uwQZQWV7UimIZcVM7HDrAl49zQuVWp+yJpId+rVINmQn8/BW51qrTxs/fSdGiBaAxGxg9Ogw==" saltValue="QGZ/u/4NfW4qtzzPzRu5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sm0BHW5SMi0GZwdldq4X1YNkCdt9YWEDUq0k41pa6e3kwJy8nwmrOZ1IHXVS+VlIEhsW0/PYjhX0PIyO1P29IQ==" saltValue="yFRXwNMJX6bdWmHPjc8A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YvSC3goHD9F17fqDpc85ReIrtjk/RNF5xGY56FMUhlHD2VtZyEWA+2jB5McZ23iXut2mt9npbgKJT7P8//NQGw==" saltValue="D6GBbOquhfJm0Ya49qH4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0" t="s">
        <v>3</v>
      </c>
      <c r="D47" s="1200"/>
      <c r="E47" s="1201"/>
      <c r="F47" s="11">
        <v>17.77</v>
      </c>
      <c r="G47" s="12">
        <v>19.13</v>
      </c>
      <c r="H47" s="12">
        <v>19.25</v>
      </c>
      <c r="I47" s="12">
        <v>19.77</v>
      </c>
      <c r="J47" s="13">
        <v>20.6</v>
      </c>
    </row>
    <row r="48" spans="2:10" ht="57.75" customHeight="1" x14ac:dyDescent="0.15">
      <c r="B48" s="14"/>
      <c r="C48" s="1202" t="s">
        <v>4</v>
      </c>
      <c r="D48" s="1202"/>
      <c r="E48" s="1203"/>
      <c r="F48" s="15">
        <v>7.69</v>
      </c>
      <c r="G48" s="16">
        <v>9.56</v>
      </c>
      <c r="H48" s="16">
        <v>7.3</v>
      </c>
      <c r="I48" s="16">
        <v>9.92</v>
      </c>
      <c r="J48" s="17">
        <v>8.7100000000000009</v>
      </c>
    </row>
    <row r="49" spans="2:10" ht="57.75" customHeight="1" thickBot="1" x14ac:dyDescent="0.2">
      <c r="B49" s="18"/>
      <c r="C49" s="1204" t="s">
        <v>5</v>
      </c>
      <c r="D49" s="1204"/>
      <c r="E49" s="1205"/>
      <c r="F49" s="19" t="s">
        <v>576</v>
      </c>
      <c r="G49" s="20">
        <v>3.17</v>
      </c>
      <c r="H49" s="20" t="s">
        <v>577</v>
      </c>
      <c r="I49" s="20">
        <v>2.76</v>
      </c>
      <c r="J49" s="21">
        <v>0.67</v>
      </c>
    </row>
    <row r="50" spans="2:10" ht="13.5" customHeight="1" x14ac:dyDescent="0.15"/>
  </sheetData>
  <sheetProtection algorithmName="SHA-512" hashValue="9ImKTF6LDWHw/2tldiBJDAFXO4T5nTS6/+MO5ViUsf1Rhb+RTPtDm4w6CX0r5YZOpOZEW26QE30MLUJQtajzeA==" saltValue="yjj+ppPXz3T/L7As6u5n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2022-03-07T00:28:55Z</cp:lastPrinted>
  <dcterms:created xsi:type="dcterms:W3CDTF">2022-02-02T06:43:04Z</dcterms:created>
  <dcterms:modified xsi:type="dcterms:W3CDTF">2022-03-23T08:21:52Z</dcterms:modified>
  <cp:category/>
</cp:coreProperties>
</file>