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2決算\03 市町回答\16 多度津町（岸上さん）\3.22受信分\"/>
    </mc:Choice>
  </mc:AlternateContent>
  <bookViews>
    <workbookView xWindow="0" yWindow="0" windowWidth="27960" windowHeight="10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W35" i="10"/>
  <c r="BW36" i="10" s="1"/>
  <c r="BW37" i="10" s="1"/>
  <c r="BW38" i="10" s="1"/>
  <c r="BW39" i="10" s="1"/>
  <c r="BW40" i="10" s="1"/>
  <c r="BW41" i="10" s="1"/>
  <c r="BW42" i="10" s="1"/>
  <c r="CO34" i="10" s="1"/>
  <c r="CO35" i="10" s="1"/>
  <c r="BE35" i="10"/>
  <c r="AM35" i="10"/>
  <c r="C35" i="10"/>
  <c r="BW34" i="10"/>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<sst xmlns="http://schemas.openxmlformats.org/spreadsheetml/2006/main" count="1070" uniqueCount="593">
  <si>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</si>
  <si>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</si>
  <si>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</si>
  <si>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</si>
  <si>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</si>
  <si>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</si>
  <si>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</si>
  <si>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</si>
  <si>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</si>
  <si>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</si>
  <si>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</si>
  <si>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</si>
  <si>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</si>
  <si>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</si>
  <si>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</si>
  <si>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</si>
  <si>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</si>
  <si>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</si>
  <si>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</si>
  <si>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</si>
  <si>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</si>
  <si>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</si>
  <si>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</si>
  <si>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</si>
  <si>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</si>
  <si>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</si>
  <si>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</si>
  <si>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</si>
  <si>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</si>
  <si>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</si>
  <si>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</si>
  <si>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</si>
  <si>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</si>
  <si>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</si>
  <si>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</si>
  <si>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</si>
  <si>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</si>
  <si>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</si>
  <si>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</si>
  <si>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</si>
  <si>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</si>
  <si>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</si>
  <si>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</si>
  <si>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</si>
  <si>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</si>
  <si>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</si>
  <si>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</si>
  <si>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</si>
  <si>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</si>
  <si>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</si>
  <si>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</si>
  <si>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</si>
  <si>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</si>
  <si>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</si>
  <si>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</si>
  <si>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</si>
  <si>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</si>
  <si>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</si>
  <si>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</si>
  <si>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</si>
  <si>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</si>
  <si>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</si>
  <si>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</si>
  <si>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</si>
  <si>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</si>
  <si>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</si>
  <si>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</si>
  <si>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</si>
  <si>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</si>
  <si>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</si>
  <si>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</si>
  <si>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</si>
  <si>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</si>
  <si>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</si>
  <si>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</si>
  <si>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</si>
  <si>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</si>
  <si>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</si>
  <si>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</si>
  <si>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</si>
  <si>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</si>
  <si>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</si>
  <si>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</si>
  <si>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</si>
  <si>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</si>
  <si>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</si>
  <si>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</si>
  <si>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</si>
  <si>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</si>
  <si>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</si>
  <si>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</si>
  <si>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</si>
  <si>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</si>
  <si>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</si>
  <si>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</si>
  <si>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</si>
  <si>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</si>
  <si>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</si>
  <si>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多度津町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</si>
  <si>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</si>
  <si>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</si>
  <si>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</si>
  <si>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</si>
  <si>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</si>
  <si>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</si>
  <si>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</si>
  <si>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</si>
  <si>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</si>
  <si>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</si>
  <si>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</si>
  <si>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</si>
  <si>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</si>
  <si>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</si>
  <si>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</si>
  <si>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</si>
  <si>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</si>
  <si>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</si>
  <si>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</si>
  <si>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</si>
  <si>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</si>
  <si>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</si>
  <si>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</si>
  <si>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</si>
  <si>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</si>
  <si>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</si>
  <si>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</si>
  <si>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</si>
  <si>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</si>
  <si>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</si>
  <si>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</si>
  <si>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</si>
  <si>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</si>
  <si>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</si>
  <si>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</si>
  <si>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</si>
  <si>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</si>
  <si>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</si>
  <si>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</si>
  <si>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</si>
  <si>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</si>
  <si>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</si>
  <si>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</si>
  <si>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</si>
  <si>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</si>
  <si>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</si>
  <si>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</si>
  <si>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</si>
  <si>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</si>
  <si>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</si>
  <si>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</si>
  <si>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</si>
  <si>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</si>
  <si>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</si>
  <si>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</si>
  <si>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</si>
  <si>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</si>
  <si>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</si>
  <si>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</si>
  <si>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</si>
  <si>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</si>
  <si>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</si>
  <si>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</si>
  <si>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</si>
  <si>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</si>
  <si>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</si>
  <si>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</si>
  <si>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</si>
  <si>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</si>
  <si>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</si>
  <si>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</si>
  <si>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</si>
  <si>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</si>
  <si>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</si>
  <si>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</si>
  <si>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</si>
  <si>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</si>
  <si>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</si>
  <si>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</si>
  <si>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</si>
  <si>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</si>
  <si>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</si>
  <si>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</si>
  <si>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</si>
  <si>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</si>
  <si>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</si>
  <si>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</si>
  <si>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</si>
  <si>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</si>
  <si>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</si>
  <si>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</si>
  <si>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</si>
  <si>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</si>
  <si>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</si>
  <si>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</si>
  <si>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</si>
  <si>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</si>
  <si>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</si>
  <si>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</si>
  <si>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</si>
  <si>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</si>
  <si>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</si>
  <si>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</si>
  <si>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</si>
  <si>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</si>
  <si>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</si>
  <si>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</si>
  <si>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</si>
  <si>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</si>
  <si>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</si>
  <si>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</si>
  <si>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</si>
  <si>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</si>
  <si>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</si>
  <si>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</si>
  <si>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香川県多度津町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</si>
  <si>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</si>
  <si>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</si>
  <si>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</si>
  <si>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</si>
  <si>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</si>
  <si>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</si>
  <si>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</si>
  <si>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</si>
  <si>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</si>
  <si>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</si>
  <si>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</si>
  <si>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</si>
  <si>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</si>
  <si>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</si>
  <si>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</si>
  <si>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</si>
  <si>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</si>
  <si>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</si>
  <si>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</si>
  <si>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</si>
  <si>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</si>
  <si>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</si>
  <si>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</si>
  <si>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</si>
  <si>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</si>
  <si>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</si>
  <si>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</si>
  <si>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</si>
  <si>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</si>
  <si>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</si>
  <si>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</si>
  <si>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</si>
  <si>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</si>
  <si>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</si>
  <si>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</si>
  <si>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</si>
  <si>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</si>
  <si>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</si>
  <si>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</si>
  <si>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</si>
  <si>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</si>
  <si>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</si>
  <si>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</si>
  <si>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</si>
  <si>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</si>
  <si>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</si>
  <si>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</si>
  <si>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</si>
  <si>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</si>
  <si>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</si>
  <si>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</si>
  <si>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</si>
  <si>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</si>
  <si>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</si>
  <si>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</si>
  <si>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</si>
  <si>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</si>
  <si>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</si>
  <si>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</si>
  <si>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</si>
  <si>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</si>
  <si>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</si>
  <si>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</si>
  <si>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</si>
  <si>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</si>
  <si>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</si>
  <si>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</si>
  <si>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</si>
  <si>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</si>
  <si>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</si>
  <si>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</si>
  <si>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</si>
  <si>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</si>
  <si>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</si>
  <si>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</si>
  <si>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</si>
  <si>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</si>
  <si>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</si>
  <si>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</si>
  <si>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</si>
  <si>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</si>
  <si>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</si>
  <si>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</si>
  <si>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</si>
  <si>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</si>
  <si>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</si>
  <si>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</si>
  <si>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</si>
  <si>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</si>
  <si>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</si>
  <si>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</si>
  <si>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</si>
  <si>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</si>
  <si>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</si>
  <si>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</si>
  <si>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</si>
  <si>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</si>
  <si>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</si>
  <si>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</si>
  <si>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</si>
  <si>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</si>
  <si>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</si>
  <si>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</si>
  <si>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</si>
  <si>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</si>
  <si>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</si>
  <si>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</si>
  <si>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</si>
  <si>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</si>
  <si>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</si>
  <si>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</si>
  <si>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</si>
  <si>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</si>
  <si>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</si>
  <si>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</si>
  <si>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</si>
  <si>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</si>
  <si>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</si>
  <si>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</si>
  <si>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</si>
  <si>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</si>
  <si>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</si>
  <si>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</si>
  <si>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</si>
  <si>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</si>
  <si>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</si>
  <si>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</si>
  <si>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</si>
  <si>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</si>
  <si>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</si>
  <si>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</si>
  <si>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</si>
  <si>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</si>
  <si>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</si>
  <si>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</si>
  <si>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</si>
  <si>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</si>
  <si>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</si>
  <si>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</si>
  <si>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</si>
  <si>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</si>
  <si>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</si>
  <si>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</si>
  <si>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</si>
  <si>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</si>
  <si>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</si>
  <si>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</si>
  <si>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</si>
  <si>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</si>
  <si>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</si>
  <si>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</si>
  <si>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</si>
  <si>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</si>
  <si>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</si>
  <si>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香川県多度津町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</si>
  <si>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</si>
  <si>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</si>
  <si>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</si>
  <si>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</si>
  <si>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</si>
  <si>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</si>
  <si>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</si>
  <si>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</si>
  <si>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</si>
  <si>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</si>
  <si>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</si>
  <si>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</si>
  <si>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</si>
  <si>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</si>
  <si>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</si>
  <si>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</si>
  <si>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</si>
  <si>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</si>
  <si>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</si>
  <si>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</si>
  <si>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</si>
  <si>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</si>
  <si>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</si>
  <si>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</si>
  <si>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</si>
  <si>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</si>
  <si>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</si>
  <si>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</si>
  <si>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</si>
  <si>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</si>
  <si>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</si>
  <si>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</si>
  <si>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</si>
  <si>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</si>
  <si>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</si>
  <si>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直営診療所特別会計</t>
    <phoneticPr fontId="5"/>
  </si>
  <si>
    <t>介護保険事業特別会計</t>
    <phoneticPr fontId="5"/>
  </si>
  <si>
    <t>後期高齢者医療特別会計</t>
    <phoneticPr fontId="5"/>
  </si>
  <si>
    <t>多度津町公共下水道特別会計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</si>
  <si>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</si>
  <si>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</si>
  <si>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</si>
  <si>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</si>
  <si>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</si>
  <si>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</si>
  <si>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</si>
  <si>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</si>
  <si>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</si>
  <si>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</si>
  <si>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</si>
  <si>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</si>
  <si>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</si>
  <si>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</si>
  <si>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</si>
  <si>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</si>
  <si>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</si>
  <si>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</si>
  <si>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</si>
  <si>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</si>
  <si>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</si>
  <si>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</si>
  <si>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</si>
  <si>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</si>
  <si>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</si>
  <si>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</si>
  <si>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</si>
  <si>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</si>
  <si>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</si>
  <si>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</si>
  <si>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</si>
  <si>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</si>
  <si>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</si>
  <si>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</si>
  <si>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</si>
  <si>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</si>
  <si>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</si>
  <si>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</si>
  <si>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</si>
  <si>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</si>
  <si>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</si>
  <si>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</si>
  <si>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</si>
  <si>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</si>
  <si>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</si>
  <si>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</si>
  <si>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</si>
  <si>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</si>
  <si>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</si>
  <si>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</si>
  <si>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</si>
  <si>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</si>
  <si>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</si>
  <si>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</si>
  <si>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</si>
  <si>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</si>
  <si>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</si>
  <si>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</si>
  <si>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</si>
  <si>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</si>
  <si>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</si>
  <si>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</si>
  <si>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</si>
  <si>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</si>
  <si>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</si>
  <si>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</si>
  <si>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</si>
  <si>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</si>
  <si>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</si>
  <si>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</si>
  <si>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</si>
  <si>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</si>
  <si>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</si>
  <si>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</si>
  <si>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</si>
  <si>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</si>
  <si>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</si>
  <si>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</si>
  <si>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</si>
  <si>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</si>
  <si>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</si>
  <si>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</si>
  <si>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</si>
  <si>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</si>
  <si>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</si>
  <si>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</si>
  <si>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</si>
  <si>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</si>
  <si>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</si>
  <si>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</si>
  <si>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</si>
  <si>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</si>
  <si>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</si>
  <si>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</si>
  <si>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</si>
  <si>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</si>
  <si>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</si>
  <si>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</si>
  <si>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</si>
  <si>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</si>
  <si>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</si>
  <si>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</si>
  <si>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</si>
  <si>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</si>
  <si>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</si>
  <si>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</si>
  <si>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</si>
  <si>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</si>
  <si>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</si>
  <si>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</si>
  <si>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</si>
  <si>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</si>
  <si>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</si>
  <si>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</si>
  <si>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</si>
  <si>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</si>
  <si>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</si>
  <si>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</si>
  <si>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</si>
  <si>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</si>
  <si>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</si>
  <si>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</si>
  <si>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</si>
  <si>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</si>
  <si>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</si>
  <si>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</si>
  <si>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</si>
  <si>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</si>
  <si>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</si>
  <si>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</si>
  <si>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</si>
  <si>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</si>
  <si>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</si>
  <si>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</si>
  <si>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</si>
  <si>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</si>
  <si>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</si>
  <si>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</si>
  <si>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</si>
  <si>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</si>
  <si>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</si>
  <si>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</si>
  <si>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</si>
  <si>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</si>
  <si>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</si>
  <si>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</si>
  <si>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5.83</t>
  </si>
  <si>
    <t>▲ 1.85</t>
  </si>
  <si>
    <t>▲ 5.35</t>
  </si>
  <si>
    <t>▲ 8.25</t>
  </si>
  <si>
    <t>▲ 6.17</t>
  </si>
  <si>
    <t>一般会計</t>
  </si>
  <si>
    <t>国民健康保険特別会計</t>
  </si>
  <si>
    <t>介護保険事業特別会計</t>
  </si>
  <si>
    <t>多度津町公共下水道特別会計</t>
  </si>
  <si>
    <t>直営診療所特別会計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</si>
  <si>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</si>
  <si>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</si>
  <si>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</si>
  <si>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</si>
  <si>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</si>
  <si>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</si>
  <si>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</si>
  <si>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</si>
  <si>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</si>
  <si>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庁舎建設基金</t>
    <rPh sb="0" eb="2">
      <t>チョウシャ</t>
    </rPh>
    <rPh sb="2" eb="4">
      <t>ケンセツ</t>
    </rPh>
    <rPh sb="4" eb="6">
      <t>キキン</t>
    </rPh>
    <phoneticPr fontId="2"/>
  </si>
  <si>
    <t>奨学基金</t>
    <rPh sb="0" eb="2">
      <t>ショウガク</t>
    </rPh>
    <rPh sb="2" eb="4">
      <t>キキン</t>
    </rPh>
    <phoneticPr fontId="2"/>
  </si>
  <si>
    <t>学校教育施設等整備事業基金</t>
    <rPh sb="0" eb="2">
      <t>ガッコウ</t>
    </rPh>
    <rPh sb="2" eb="4">
      <t>キョウイク</t>
    </rPh>
    <rPh sb="4" eb="6">
      <t>シセツ</t>
    </rPh>
    <rPh sb="6" eb="7">
      <t>トウ</t>
    </rPh>
    <rPh sb="7" eb="9">
      <t>セイビ</t>
    </rPh>
    <rPh sb="9" eb="11">
      <t>ジギョウ</t>
    </rPh>
    <rPh sb="11" eb="13">
      <t>キキン</t>
    </rPh>
    <phoneticPr fontId="2"/>
  </si>
  <si>
    <t>地域福祉基金</t>
    <rPh sb="0" eb="2">
      <t>チイキ</t>
    </rPh>
    <rPh sb="2" eb="4">
      <t>フクシ</t>
    </rPh>
    <rPh sb="4" eb="6">
      <t>キキン</t>
    </rPh>
    <phoneticPr fontId="2"/>
  </si>
  <si>
    <t>農業振興基金</t>
    <rPh sb="0" eb="2">
      <t>ノウギョウ</t>
    </rPh>
    <rPh sb="2" eb="4">
      <t>シンコウ</t>
    </rPh>
    <rPh sb="4" eb="6">
      <t>キキン</t>
    </rPh>
    <phoneticPr fontId="2"/>
  </si>
  <si>
    <t>法非適用企業</t>
  </si>
  <si>
    <t>中讃広域行政事務組合（一般会計）</t>
    <rPh sb="0" eb="2">
      <t>チュウサン</t>
    </rPh>
    <rPh sb="2" eb="4">
      <t>コウイキ</t>
    </rPh>
    <rPh sb="4" eb="6">
      <t>ギョウセイ</t>
    </rPh>
    <rPh sb="6" eb="8">
      <t>ジム</t>
    </rPh>
    <rPh sb="8" eb="10">
      <t>クミアイ</t>
    </rPh>
    <rPh sb="11" eb="13">
      <t>イッパン</t>
    </rPh>
    <rPh sb="13" eb="15">
      <t>カイケイ</t>
    </rPh>
    <phoneticPr fontId="2"/>
  </si>
  <si>
    <t>中讃広域行政事務組合（クリントピア丸亀特別会計）</t>
    <rPh sb="0" eb="2">
      <t>チュウサン</t>
    </rPh>
    <rPh sb="2" eb="4">
      <t>コウイキ</t>
    </rPh>
    <rPh sb="4" eb="6">
      <t>ギョウセイ</t>
    </rPh>
    <rPh sb="6" eb="8">
      <t>ジム</t>
    </rPh>
    <rPh sb="8" eb="10">
      <t>クミアイ</t>
    </rPh>
    <rPh sb="17" eb="19">
      <t>マルガメ</t>
    </rPh>
    <rPh sb="19" eb="21">
      <t>トクベツ</t>
    </rPh>
    <rPh sb="21" eb="23">
      <t>カイケイ</t>
    </rPh>
    <phoneticPr fontId="2"/>
  </si>
  <si>
    <t>中讃広域行政事務組合（瀬戸グリーンセンター特別会計）</t>
    <rPh sb="0" eb="2">
      <t>チュウサン</t>
    </rPh>
    <rPh sb="2" eb="4">
      <t>コウイキ</t>
    </rPh>
    <rPh sb="4" eb="6">
      <t>ギョウセイ</t>
    </rPh>
    <rPh sb="6" eb="8">
      <t>ジム</t>
    </rPh>
    <rPh sb="8" eb="10">
      <t>クミアイ</t>
    </rPh>
    <rPh sb="11" eb="13">
      <t>セト</t>
    </rPh>
    <rPh sb="21" eb="23">
      <t>トクベツ</t>
    </rPh>
    <rPh sb="23" eb="25">
      <t>カイケイ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</si>
  <si>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</si>
  <si>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</si>
  <si>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</si>
  <si>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</si>
  <si>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3">
      <t>コウギョウ</t>
    </rPh>
    <rPh sb="13" eb="14">
      <t>ヨウ</t>
    </rPh>
    <rPh sb="14" eb="16">
      <t>スイドウ</t>
    </rPh>
    <rPh sb="16" eb="18">
      <t>ジギョウ</t>
    </rPh>
    <rPh sb="18" eb="20">
      <t>カイケイ</t>
    </rPh>
    <phoneticPr fontId="2"/>
  </si>
  <si>
    <t>（公財）多度津町文化体育振興事業団</t>
    <rPh sb="1" eb="2">
      <t>コウ</t>
    </rPh>
    <rPh sb="2" eb="3">
      <t>ザイ</t>
    </rPh>
    <rPh sb="4" eb="8">
      <t>タドツチョウ</t>
    </rPh>
    <rPh sb="8" eb="10">
      <t>ブンカ</t>
    </rPh>
    <rPh sb="10" eb="12">
      <t>タイイク</t>
    </rPh>
    <rPh sb="12" eb="14">
      <t>シンコウ</t>
    </rPh>
    <rPh sb="14" eb="17">
      <t>ジギョウダン</t>
    </rPh>
    <phoneticPr fontId="2"/>
  </si>
  <si>
    <t>多度津町土地開発公社</t>
    <rPh sb="0" eb="4">
      <t>タドツチョウ</t>
    </rPh>
    <rPh sb="4" eb="6">
      <t>トチ</t>
    </rPh>
    <rPh sb="6" eb="8">
      <t>カイハツ</t>
    </rPh>
    <rPh sb="8" eb="10">
      <t>コウシャ</t>
    </rPh>
    <phoneticPr fontId="2"/>
  </si>
  <si>
    <t>〇</t>
    <phoneticPr fontId="2"/>
  </si>
  <si>
    <t>中讃広域行政事務組合（仲善クリーンセンター特別会計）</t>
    <rPh sb="0" eb="2">
      <t>チュウサン</t>
    </rPh>
    <rPh sb="2" eb="4">
      <t>コウイキ</t>
    </rPh>
    <rPh sb="4" eb="6">
      <t>ギョウセイ</t>
    </rPh>
    <rPh sb="6" eb="8">
      <t>ジム</t>
    </rPh>
    <rPh sb="8" eb="10">
      <t>クミアイ</t>
    </rPh>
    <rPh sb="11" eb="12">
      <t>ナカ</t>
    </rPh>
    <rPh sb="12" eb="13">
      <t>ゼン</t>
    </rPh>
    <rPh sb="21" eb="23">
      <t>トクベツ</t>
    </rPh>
    <rPh sb="23" eb="25">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</si>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</sst>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02F3-46BE-8096-6710E668B40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54625</c:v>
                </c:pt>
                <c:pt idx="1">
                  <c:v>81955</c:v>
                </c:pt>
                <c:pt idx="2">
                  <c:v>38205</c:v>
                </c:pt>
                <c:pt idx="3">
                  <c:v>42404</c:v>
                </c:pt>
                <c:pt idx="4">
                  <c:v>64577</c:v>
                </c:pt>
              </c:numCache>
            </c:numRef>
          </c:val>
          <c:smooth val="0"/>
          <c:extLst>
            <c:ext xmlns:c16="http://schemas.microsoft.com/office/drawing/2014/chart" uri="{C3380CC4-5D6E-409C-BE32-E72D297353CC}">
              <c16:uniqueId val="{00000001-02F3-46BE-8096-6710E668B40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5.35</c:v>
                </c:pt>
                <c:pt idx="1">
                  <c:v>7.52</c:v>
                </c:pt>
                <c:pt idx="2">
                  <c:v>5.8</c:v>
                </c:pt>
                <c:pt idx="3">
                  <c:v>7.82</c:v>
                </c:pt>
                <c:pt idx="4">
                  <c:v>9.26</c:v>
                </c:pt>
              </c:numCache>
            </c:numRef>
          </c:val>
          <c:extLst>
            <c:ext xmlns:c16="http://schemas.microsoft.com/office/drawing/2014/chart" uri="{C3380CC4-5D6E-409C-BE32-E72D297353CC}">
              <c16:uniqueId val="{00000000-DB79-45F2-836B-7399AB00219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32.46</c:v>
                </c:pt>
                <c:pt idx="1">
                  <c:v>35.43</c:v>
                </c:pt>
                <c:pt idx="2">
                  <c:v>35.97</c:v>
                </c:pt>
                <c:pt idx="3">
                  <c:v>29.57</c:v>
                </c:pt>
                <c:pt idx="4">
                  <c:v>24.61</c:v>
                </c:pt>
              </c:numCache>
            </c:numRef>
          </c:val>
          <c:extLst>
            <c:ext xmlns:c16="http://schemas.microsoft.com/office/drawing/2014/chart" uri="{C3380CC4-5D6E-409C-BE32-E72D297353CC}">
              <c16:uniqueId val="{00000001-DB79-45F2-836B-7399AB00219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-5.83</c:v>
                </c:pt>
                <c:pt idx="1">
                  <c:v>-1.85</c:v>
                </c:pt>
                <c:pt idx="2">
                  <c:v>-5.35</c:v>
                </c:pt>
                <c:pt idx="3">
                  <c:v>-8.25</c:v>
                </c:pt>
                <c:pt idx="4">
                  <c:v>-6.17</c:v>
                </c:pt>
              </c:numCache>
            </c:numRef>
          </c:val>
          <c:smooth val="0"/>
          <c:extLst>
            <c:ext xmlns:c16="http://schemas.microsoft.com/office/drawing/2014/chart" uri="{C3380CC4-5D6E-409C-BE32-E72D297353CC}">
              <c16:uniqueId val="{00000002-DB79-45F2-836B-7399AB00219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12.75</c:v>
                </c:pt>
                <c:pt idx="2">
                  <c:v>#N/A</c:v>
                </c:pt>
                <c:pt idx="3">
                  <c:v>12.63</c:v>
                </c:pt>
                <c:pt idx="4">
                  <c:v>0</c:v>
                </c:pt>
                <c:pt idx="5">
                  <c:v>0</c:v>
                </c:pt>
                <c:pt idx="6">
                  <c:v>0</c:v>
                </c:pt>
                <c:pt idx="7">
                  <c:v>0</c:v>
                </c:pt>
                <c:pt idx="8">
                  <c:v>0</c:v>
                </c:pt>
                <c:pt idx="9">
                  <c:v>0</c:v>
                </c:pt>
              </c:numCache>
            </c:numRef>
          </c:val>
          <c:extLst>
            <c:ext xmlns:c16="http://schemas.microsoft.com/office/drawing/2014/chart" uri="{C3380CC4-5D6E-409C-BE32-E72D297353CC}">
              <c16:uniqueId val="{00000000-C3B3-4C76-8642-F6AE3924EC4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B3-4C76-8642-F6AE3924EC4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3B3-4C76-8642-F6AE3924EC4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3B3-4C76-8642-F6AE3924EC4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4-C3B3-4C76-8642-F6AE3924EC44}"/>
            </c:ext>
          </c:extLst>
        </c:ser>
        <c:ser>
          <c:idx val="5"/>
          <c:order val="5"/>
          <c:tx>
            <c:strRef>
              <c:f>データシート!$A$32</c:f>
              <c:strCache>
                <c:ptCount val="1"/>
                <c:pt idx="0">
                  <c:v>直営診療所特別会計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0.05</c:v>
                </c:pt>
                <c:pt idx="2">
                  <c:v>#N/A</c:v>
                </c:pt>
                <c:pt idx="3">
                  <c:v>0.09</c:v>
                </c:pt>
                <c:pt idx="4">
                  <c:v>#N/A</c:v>
                </c:pt>
                <c:pt idx="5">
                  <c:v>0.12</c:v>
                </c:pt>
                <c:pt idx="6">
                  <c:v>#N/A</c:v>
                </c:pt>
                <c:pt idx="7">
                  <c:v>0.08</c:v>
                </c:pt>
                <c:pt idx="8">
                  <c:v>#N/A</c:v>
                </c:pt>
                <c:pt idx="9">
                  <c:v>0.06</c:v>
                </c:pt>
              </c:numCache>
            </c:numRef>
          </c:val>
          <c:extLst>
            <c:ext xmlns:c16="http://schemas.microsoft.com/office/drawing/2014/chart" uri="{C3380CC4-5D6E-409C-BE32-E72D297353CC}">
              <c16:uniqueId val="{00000005-C3B3-4C76-8642-F6AE3924EC44}"/>
            </c:ext>
          </c:extLst>
        </c:ser>
        <c:ser>
          <c:idx val="6"/>
          <c:order val="6"/>
          <c:tx>
            <c:strRef>
              <c:f>データシート!$A$33</c:f>
              <c:strCache>
                <c:ptCount val="1"/>
                <c:pt idx="0">
                  <c:v>多度津町公共下水道特別会計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0.72</c:v>
                </c:pt>
                <c:pt idx="2">
                  <c:v>#N/A</c:v>
                </c:pt>
                <c:pt idx="3">
                  <c:v>0.56999999999999995</c:v>
                </c:pt>
                <c:pt idx="4">
                  <c:v>#N/A</c:v>
                </c:pt>
                <c:pt idx="5">
                  <c:v>0</c:v>
                </c:pt>
                <c:pt idx="6">
                  <c:v>#N/A</c:v>
                </c:pt>
                <c:pt idx="7">
                  <c:v>0.43</c:v>
                </c:pt>
                <c:pt idx="8">
                  <c:v>#N/A</c:v>
                </c:pt>
                <c:pt idx="9">
                  <c:v>0.23</c:v>
                </c:pt>
              </c:numCache>
            </c:numRef>
          </c:val>
          <c:extLst>
            <c:ext xmlns:c16="http://schemas.microsoft.com/office/drawing/2014/chart" uri="{C3380CC4-5D6E-409C-BE32-E72D297353CC}">
              <c16:uniqueId val="{00000006-C3B3-4C76-8642-F6AE3924EC4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1.48</c:v>
                </c:pt>
                <c:pt idx="2">
                  <c:v>#N/A</c:v>
                </c:pt>
                <c:pt idx="3">
                  <c:v>1.71</c:v>
                </c:pt>
                <c:pt idx="4">
                  <c:v>#N/A</c:v>
                </c:pt>
                <c:pt idx="5">
                  <c:v>2.35</c:v>
                </c:pt>
                <c:pt idx="6">
                  <c:v>#N/A</c:v>
                </c:pt>
                <c:pt idx="7">
                  <c:v>1.49</c:v>
                </c:pt>
                <c:pt idx="8">
                  <c:v>#N/A</c:v>
                </c:pt>
                <c:pt idx="9">
                  <c:v>1.08</c:v>
                </c:pt>
              </c:numCache>
            </c:numRef>
          </c:val>
          <c:extLst>
            <c:ext xmlns:c16="http://schemas.microsoft.com/office/drawing/2014/chart" uri="{C3380CC4-5D6E-409C-BE32-E72D297353CC}">
              <c16:uniqueId val="{00000007-C3B3-4C76-8642-F6AE3924EC4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4.51</c:v>
                </c:pt>
                <c:pt idx="2">
                  <c:v>#N/A</c:v>
                </c:pt>
                <c:pt idx="3">
                  <c:v>5.53</c:v>
                </c:pt>
                <c:pt idx="4">
                  <c:v>#N/A</c:v>
                </c:pt>
                <c:pt idx="5">
                  <c:v>3.46</c:v>
                </c:pt>
                <c:pt idx="6">
                  <c:v>#N/A</c:v>
                </c:pt>
                <c:pt idx="7">
                  <c:v>3.64</c:v>
                </c:pt>
                <c:pt idx="8">
                  <c:v>#N/A</c:v>
                </c:pt>
                <c:pt idx="9">
                  <c:v>3.29</c:v>
                </c:pt>
              </c:numCache>
            </c:numRef>
          </c:val>
          <c:extLst>
            <c:ext xmlns:c16="http://schemas.microsoft.com/office/drawing/2014/chart" uri="{C3380CC4-5D6E-409C-BE32-E72D297353CC}">
              <c16:uniqueId val="{00000008-C3B3-4C76-8642-F6AE3924EC4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5.34</c:v>
                </c:pt>
                <c:pt idx="2">
                  <c:v>#N/A</c:v>
                </c:pt>
                <c:pt idx="3">
                  <c:v>7.51</c:v>
                </c:pt>
                <c:pt idx="4">
                  <c:v>#N/A</c:v>
                </c:pt>
                <c:pt idx="5">
                  <c:v>5.8</c:v>
                </c:pt>
                <c:pt idx="6">
                  <c:v>#N/A</c:v>
                </c:pt>
                <c:pt idx="7">
                  <c:v>7.81</c:v>
                </c:pt>
                <c:pt idx="8">
                  <c:v>#N/A</c:v>
                </c:pt>
                <c:pt idx="9">
                  <c:v>9.26</c:v>
                </c:pt>
              </c:numCache>
            </c:numRef>
          </c:val>
          <c:extLst>
            <c:ext xmlns:c16="http://schemas.microsoft.com/office/drawing/2014/chart" uri="{C3380CC4-5D6E-409C-BE32-E72D297353CC}">
              <c16:uniqueId val="{00000009-C3B3-4C76-8642-F6AE3924EC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905</c:v>
                </c:pt>
                <c:pt idx="5">
                  <c:v>902</c:v>
                </c:pt>
                <c:pt idx="8">
                  <c:v>928</c:v>
                </c:pt>
                <c:pt idx="11">
                  <c:v>933</c:v>
                </c:pt>
                <c:pt idx="14">
                  <c:v>960</c:v>
                </c:pt>
              </c:numCache>
            </c:numRef>
          </c:val>
          <c:extLst>
            <c:ext xmlns:c16="http://schemas.microsoft.com/office/drawing/2014/chart" uri="{C3380CC4-5D6E-409C-BE32-E72D297353CC}">
              <c16:uniqueId val="{00000000-ABAC-443D-B2FA-54362EF06F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BAC-443D-B2FA-54362EF06F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9</c:v>
                </c:pt>
                <c:pt idx="12">
                  <c:v>18</c:v>
                </c:pt>
              </c:numCache>
            </c:numRef>
          </c:val>
          <c:extLst>
            <c:ext xmlns:c16="http://schemas.microsoft.com/office/drawing/2014/chart" uri="{C3380CC4-5D6E-409C-BE32-E72D297353CC}">
              <c16:uniqueId val="{00000002-ABAC-443D-B2FA-54362EF06F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66</c:v>
                </c:pt>
                <c:pt idx="6">
                  <c:v>130</c:v>
                </c:pt>
                <c:pt idx="9">
                  <c:v>120</c:v>
                </c:pt>
                <c:pt idx="12">
                  <c:v>120</c:v>
                </c:pt>
              </c:numCache>
            </c:numRef>
          </c:val>
          <c:extLst>
            <c:ext xmlns:c16="http://schemas.microsoft.com/office/drawing/2014/chart" uri="{C3380CC4-5D6E-409C-BE32-E72D297353CC}">
              <c16:uniqueId val="{00000003-ABAC-443D-B2FA-54362EF06F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344</c:v>
                </c:pt>
                <c:pt idx="3">
                  <c:v>361</c:v>
                </c:pt>
                <c:pt idx="6">
                  <c:v>343</c:v>
                </c:pt>
                <c:pt idx="9">
                  <c:v>409</c:v>
                </c:pt>
                <c:pt idx="12">
                  <c:v>375</c:v>
                </c:pt>
              </c:numCache>
            </c:numRef>
          </c:val>
          <c:extLst>
            <c:ext xmlns:c16="http://schemas.microsoft.com/office/drawing/2014/chart" uri="{C3380CC4-5D6E-409C-BE32-E72D297353CC}">
              <c16:uniqueId val="{00000004-ABAC-443D-B2FA-54362EF06F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C-443D-B2FA-54362EF06F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C-443D-B2FA-54362EF06F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930</c:v>
                </c:pt>
                <c:pt idx="3">
                  <c:v>849</c:v>
                </c:pt>
                <c:pt idx="6">
                  <c:v>941</c:v>
                </c:pt>
                <c:pt idx="9">
                  <c:v>965</c:v>
                </c:pt>
                <c:pt idx="12">
                  <c:v>985</c:v>
                </c:pt>
              </c:numCache>
            </c:numRef>
          </c:val>
          <c:extLst>
            <c:ext xmlns:c16="http://schemas.microsoft.com/office/drawing/2014/chart" uri="{C3380CC4-5D6E-409C-BE32-E72D297353CC}">
              <c16:uniqueId val="{00000007-ABAC-443D-B2FA-54362EF06F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438</c:v>
                </c:pt>
                <c:pt idx="2">
                  <c:v>#N/A</c:v>
                </c:pt>
                <c:pt idx="3">
                  <c:v>#N/A</c:v>
                </c:pt>
                <c:pt idx="4">
                  <c:v>374</c:v>
                </c:pt>
                <c:pt idx="5">
                  <c:v>#N/A</c:v>
                </c:pt>
                <c:pt idx="6">
                  <c:v>#N/A</c:v>
                </c:pt>
                <c:pt idx="7">
                  <c:v>486</c:v>
                </c:pt>
                <c:pt idx="8">
                  <c:v>#N/A</c:v>
                </c:pt>
                <c:pt idx="9">
                  <c:v>#N/A</c:v>
                </c:pt>
                <c:pt idx="10">
                  <c:v>570</c:v>
                </c:pt>
                <c:pt idx="11">
                  <c:v>#N/A</c:v>
                </c:pt>
                <c:pt idx="12">
                  <c:v>#N/A</c:v>
                </c:pt>
                <c:pt idx="13">
                  <c:v>538</c:v>
                </c:pt>
                <c:pt idx="14">
                  <c:v>#N/A</c:v>
                </c:pt>
              </c:numCache>
            </c:numRef>
          </c:val>
          <c:smooth val="0"/>
          <c:extLst>
            <c:ext xmlns:c16="http://schemas.microsoft.com/office/drawing/2014/chart" uri="{C3380CC4-5D6E-409C-BE32-E72D297353CC}">
              <c16:uniqueId val="{00000008-ABAC-443D-B2FA-54362EF06F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12179</c:v>
                </c:pt>
                <c:pt idx="5">
                  <c:v>11918</c:v>
                </c:pt>
                <c:pt idx="8">
                  <c:v>11633</c:v>
                </c:pt>
                <c:pt idx="11">
                  <c:v>11413</c:v>
                </c:pt>
                <c:pt idx="14">
                  <c:v>11259</c:v>
                </c:pt>
              </c:numCache>
            </c:numRef>
          </c:val>
          <c:extLst>
            <c:ext xmlns:c16="http://schemas.microsoft.com/office/drawing/2014/chart" uri="{C3380CC4-5D6E-409C-BE32-E72D297353CC}">
              <c16:uniqueId val="{00000000-7F44-4A5B-8AC0-CFFA36BD3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1007</c:v>
                </c:pt>
                <c:pt idx="5">
                  <c:v>929</c:v>
                </c:pt>
                <c:pt idx="8">
                  <c:v>912</c:v>
                </c:pt>
                <c:pt idx="11">
                  <c:v>913</c:v>
                </c:pt>
                <c:pt idx="14">
                  <c:v>860</c:v>
                </c:pt>
              </c:numCache>
            </c:numRef>
          </c:val>
          <c:extLst>
            <c:ext xmlns:c16="http://schemas.microsoft.com/office/drawing/2014/chart" uri="{C3380CC4-5D6E-409C-BE32-E72D297353CC}">
              <c16:uniqueId val="{00000001-7F44-4A5B-8AC0-CFFA36BD3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2510</c:v>
                </c:pt>
                <c:pt idx="5">
                  <c:v>2697</c:v>
                </c:pt>
                <c:pt idx="8">
                  <c:v>2873</c:v>
                </c:pt>
                <c:pt idx="11">
                  <c:v>2582</c:v>
                </c:pt>
                <c:pt idx="14">
                  <c:v>2414</c:v>
                </c:pt>
              </c:numCache>
            </c:numRef>
          </c:val>
          <c:extLst>
            <c:ext xmlns:c16="http://schemas.microsoft.com/office/drawing/2014/chart" uri="{C3380CC4-5D6E-409C-BE32-E72D297353CC}">
              <c16:uniqueId val="{00000002-7F44-4A5B-8AC0-CFFA36BD3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44-4A5B-8AC0-CFFA36BD3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44-4A5B-8AC0-CFFA36BD3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1368</c:v>
                </c:pt>
                <c:pt idx="3">
                  <c:v>1260</c:v>
                </c:pt>
                <c:pt idx="6">
                  <c:v>1152</c:v>
                </c:pt>
                <c:pt idx="9">
                  <c:v>1033</c:v>
                </c:pt>
                <c:pt idx="12">
                  <c:v>924</c:v>
                </c:pt>
              </c:numCache>
            </c:numRef>
          </c:val>
          <c:extLst>
            <c:ext xmlns:c16="http://schemas.microsoft.com/office/drawing/2014/chart" uri="{C3380CC4-5D6E-409C-BE32-E72D297353CC}">
              <c16:uniqueId val="{00000005-7F44-4A5B-8AC0-CFFA36BD3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1496</c:v>
                </c:pt>
                <c:pt idx="3">
                  <c:v>1439</c:v>
                </c:pt>
                <c:pt idx="6">
                  <c:v>1383</c:v>
                </c:pt>
                <c:pt idx="9">
                  <c:v>1332</c:v>
                </c:pt>
                <c:pt idx="12">
                  <c:v>1307</c:v>
                </c:pt>
              </c:numCache>
            </c:numRef>
          </c:val>
          <c:extLst>
            <c:ext xmlns:c16="http://schemas.microsoft.com/office/drawing/2014/chart" uri="{C3380CC4-5D6E-409C-BE32-E72D297353CC}">
              <c16:uniqueId val="{00000006-7F44-4A5B-8AC0-CFFA36BD3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835</c:v>
                </c:pt>
                <c:pt idx="3">
                  <c:v>811</c:v>
                </c:pt>
                <c:pt idx="6">
                  <c:v>1152</c:v>
                </c:pt>
                <c:pt idx="9">
                  <c:v>1008</c:v>
                </c:pt>
                <c:pt idx="12">
                  <c:v>959</c:v>
                </c:pt>
              </c:numCache>
            </c:numRef>
          </c:val>
          <c:extLst>
            <c:ext xmlns:c16="http://schemas.microsoft.com/office/drawing/2014/chart" uri="{C3380CC4-5D6E-409C-BE32-E72D297353CC}">
              <c16:uniqueId val="{00000007-7F44-4A5B-8AC0-CFFA36BD3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5529</c:v>
                </c:pt>
                <c:pt idx="3">
                  <c:v>5694</c:v>
                </c:pt>
                <c:pt idx="6">
                  <c:v>5352</c:v>
                </c:pt>
                <c:pt idx="9">
                  <c:v>5431</c:v>
                </c:pt>
                <c:pt idx="12">
                  <c:v>5212</c:v>
                </c:pt>
              </c:numCache>
            </c:numRef>
          </c:val>
          <c:extLst>
            <c:ext xmlns:c16="http://schemas.microsoft.com/office/drawing/2014/chart" uri="{C3380CC4-5D6E-409C-BE32-E72D297353CC}">
              <c16:uniqueId val="{00000008-7F44-4A5B-8AC0-CFFA36BD3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685</c:v>
                </c:pt>
                <c:pt idx="12">
                  <c:v>692</c:v>
                </c:pt>
              </c:numCache>
            </c:numRef>
          </c:val>
          <c:extLst>
            <c:ext xmlns:c16="http://schemas.microsoft.com/office/drawing/2014/chart" uri="{C3380CC4-5D6E-409C-BE32-E72D297353CC}">
              <c16:uniqueId val="{00000009-7F44-4A5B-8AC0-CFFA36BD3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11737</c:v>
                </c:pt>
                <c:pt idx="3">
                  <c:v>12596</c:v>
                </c:pt>
                <c:pt idx="6">
                  <c:v>12495</c:v>
                </c:pt>
                <c:pt idx="9">
                  <c:v>12320</c:v>
                </c:pt>
                <c:pt idx="12">
                  <c:v>12538</c:v>
                </c:pt>
              </c:numCache>
            </c:numRef>
          </c:val>
          <c:extLst>
            <c:ext xmlns:c16="http://schemas.microsoft.com/office/drawing/2014/chart" uri="{C3380CC4-5D6E-409C-BE32-E72D297353CC}">
              <c16:uniqueId val="{0000000A-7F44-4A5B-8AC0-CFFA36BD39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5270</c:v>
                </c:pt>
                <c:pt idx="2">
                  <c:v>#N/A</c:v>
                </c:pt>
                <c:pt idx="3">
                  <c:v>#N/A</c:v>
                </c:pt>
                <c:pt idx="4">
                  <c:v>6256</c:v>
                </c:pt>
                <c:pt idx="5">
                  <c:v>#N/A</c:v>
                </c:pt>
                <c:pt idx="6">
                  <c:v>#N/A</c:v>
                </c:pt>
                <c:pt idx="7">
                  <c:v>6116</c:v>
                </c:pt>
                <c:pt idx="8">
                  <c:v>#N/A</c:v>
                </c:pt>
                <c:pt idx="9">
                  <c:v>#N/A</c:v>
                </c:pt>
                <c:pt idx="10">
                  <c:v>6900</c:v>
                </c:pt>
                <c:pt idx="11">
                  <c:v>#N/A</c:v>
                </c:pt>
                <c:pt idx="12">
                  <c:v>#N/A</c:v>
                </c:pt>
                <c:pt idx="13">
                  <c:v>7098</c:v>
                </c:pt>
                <c:pt idx="14">
                  <c:v>#N/A</c:v>
                </c:pt>
              </c:numCache>
            </c:numRef>
          </c:val>
          <c:smooth val="0"/>
          <c:extLst>
            <c:ext xmlns:c16="http://schemas.microsoft.com/office/drawing/2014/chart" uri="{C3380CC4-5D6E-409C-BE32-E72D297353CC}">
              <c16:uniqueId val="{0000000B-7F44-4A5B-8AC0-CFFA36BD39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1937</c:v>
                </c:pt>
                <c:pt idx="1">
                  <c:v>1587</c:v>
                </c:pt>
                <c:pt idx="2">
                  <c:v>1387</c:v>
                </c:pt>
              </c:numCache>
            </c:numRef>
          </c:val>
          <c:extLst>
            <c:ext xmlns:c16="http://schemas.microsoft.com/office/drawing/2014/chart" uri="{C3380CC4-5D6E-409C-BE32-E72D297353CC}">
              <c16:uniqueId val="{00000000-3A42-4112-8192-C37E6653EA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c:v>
                </c:pt>
                <c:pt idx="1">
                  <c:v>20</c:v>
                </c:pt>
                <c:pt idx="2">
                  <c:v>20</c:v>
                </c:pt>
              </c:numCache>
            </c:numRef>
          </c:val>
          <c:extLst>
            <c:ext xmlns:c16="http://schemas.microsoft.com/office/drawing/2014/chart" uri="{C3380CC4-5D6E-409C-BE32-E72D297353CC}">
              <c16:uniqueId val="{00000001-3A42-4112-8192-C37E6653EA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355</c:v>
                </c:pt>
                <c:pt idx="1">
                  <c:v>367</c:v>
                </c:pt>
                <c:pt idx="2">
                  <c:v>392</c:v>
                </c:pt>
              </c:numCache>
            </c:numRef>
          </c:val>
          <c:extLst>
            <c:ext xmlns:c16="http://schemas.microsoft.com/office/drawing/2014/chart" uri="{C3380CC4-5D6E-409C-BE32-E72D297353CC}">
              <c16:uniqueId val="{00000002-3A42-4112-8192-C37E6653EA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ポイント増加している。これは、元利償還金に加え、下水道会計や組合等の地方債の元利償還金に対する繰出金や負担金等が増加したことによるものである。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年度以降、安全対策に係る大型普通建設事業を実施するため多額の起債を行っており、さらに増加すると考えられる。今後は、起債の新規発行の抑制を図り、起債に大きく頼ることのない財政運営に努める。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33.2</a:t>
          </a:r>
          <a:r>
            <a:rPr kumimoji="1" lang="ja-JP" altLang="en-US" sz="1400">
              <a:latin typeface="ＭＳ ゴシック" pitchFamily="49" charset="-128"/>
              <a:ea typeface="ＭＳ ゴシック" pitchFamily="49" charset="-128"/>
            </a:rPr>
            <a:t>ポイント上昇しており、依然として高い水準である。</a:t>
          </a:r>
        </a:p>
        <a:p>
          <a:r>
            <a:rPr kumimoji="1" lang="ja-JP" altLang="en-US" sz="1400">
              <a:latin typeface="ＭＳ ゴシック" pitchFamily="49" charset="-128"/>
              <a:ea typeface="ＭＳ ゴシック" pitchFamily="49" charset="-128"/>
            </a:rPr>
            <a:t>　分子の構造を見ると、一般会計に係る地方債の現在高が半分以上を占めているが、令和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年度には多額の地方債を財源として庁舎建設等整備事業を施行中であり、さらなる増加が予想される。</a:t>
          </a:r>
        </a:p>
        <a:p>
          <a:r>
            <a:rPr kumimoji="1" lang="ja-JP" altLang="en-US" sz="1400">
              <a:latin typeface="ＭＳ ゴシック" pitchFamily="49" charset="-128"/>
              <a:ea typeface="ＭＳ ゴシック" pitchFamily="49" charset="-128"/>
            </a:rPr>
            <a:t>　充当可能基金も歳出超過の補てんのため、令和元年度以降減少しており、今後基金の取り崩しによる普通建設事業費の捻出が予想されることからさらなる減少が見込まれる。</a:t>
          </a:r>
        </a:p>
        <a:p>
          <a:r>
            <a:rPr kumimoji="1" lang="ja-JP" altLang="en-US" sz="1400">
              <a:latin typeface="ＭＳ ゴシック" pitchFamily="49" charset="-128"/>
              <a:ea typeface="ＭＳ ゴシック" pitchFamily="49" charset="-128"/>
            </a:rPr>
            <a:t>　このように将来負担比率はさらに大きく上昇する見込みであるため、地方債発行の抑制や基金運用の適正化等、財政の健全化に努める。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香川県多度津町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新庁舎整備のための「庁舎建設基金」を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百万円積み立てたが、財政調整基金について前年度剰余金の積立額以上の取り崩しとなったこと等により、基金全体としては前年度より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割弱を占めている財政調整基金について、令和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年度には、現在施行中の庁舎建設等整備事業に係る財源不足分を財政調整基金からの取り崩しで対応するため、基金残高が大きく減少することが見込まれる。また、庁舎建設基金についても令和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年度に全額取り崩しを行うこととしているため、基金残高合計は大きく減少する見込みである。庁舎建設等整備事業が完了する令和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年度以降は、普通建設事業の削減など歳出の削減を図ることで基金残高の回復に努める。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：高校生及び大学生等に対する奨学金事業に必要な財源を確保する。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学校教育施設等整備事業基金　：学校教育施設等の整備に要する経費の財源に充てる。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年度に実施している新庁舎整備事業の財源とするため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新健やか子ども基金　　　　　：中長期的な視点で計画的に行う創意工夫を凝らした少子化対策、母子保健及び子育て支援事業の実施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のため、新健やか子ども基金を設置した。令和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：庁舎建設事業が終了する令和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　　　　　　　　　　：毎年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百万円程度を奨学基金に充当し、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年程度で残高が無くなる見込みである。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百万円を取り崩したことから、本年度の財政調整基金残高は利息分を含め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財政調整基金の残高は、災害時の備えとして標準財政規模の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百万円）を目安としている。また、当町では財政調整基金の組替運用を毎年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百万円程度行っているため、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百万円を資金面での残高水準としている。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しかし、大型事業の実施により令和元年度以降数年にわたっては残高の激減が見込まれる。大型事業が完了する令和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年度以降は、大型事業は控え歳出の削減を図ることで基金残高の回復に努める。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減債基金は、預金利息以外の積立を行っていないため、残高はほぼ変動していない。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計画的に大型事業を実施することで、公債費が膨らまないようにしていたため減債基金を使うことがなかったが、今後の大型事業の規模・時期によっては、減債基金の必要残高水準を算出する必要が生じると考えている。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年度は、普通交付税の臨時財政対策債償還基金費分について減債基金への積み立てを行う予定であるため、基金残高の増額を見込む。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財政力指数は近年大きな変動はなく、安定の傾向にある。しかし、地方交付税への依存度は高く、また町の税収の約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割弱を占める法人税について、特定事業分野の関連法人からの税収が大きな割合を占めており、その分野における不況が減収に直結するため不安定かつ不透明な状況となっている。 </a:t>
          </a:r>
        </a:p>
        <a:p>
          <a:r>
            <a:rPr kumimoji="1" lang="ja-JP" altLang="en-US" sz="1300">
              <a:latin typeface="ＭＳ Ｐゴシック" panose="020B0600070205080204" pitchFamily="50" charset="-128"/>
              <a:ea typeface="ＭＳ Ｐゴシック" panose="020B0600070205080204" pitchFamily="50" charset="-128"/>
            </a:rPr>
            <a:t>   現在計画に基づき行っている職員の定員管理の適正化を引き続き行うとともに、緊急に必要な事業を峻別し投資的経費を抑制するなど歳出の徹底的な見直しを行う。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公債費の増加や会計年度任用職員制度開始に伴う人件費の増加等により</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ポイント増加しており、依然として類似団体平均を上回っている。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公債費の増加の要因は、平成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安全対策として多額の起債により消防庁舎整備など大型建設事業を実施したためである。加えて、現在庁舎建設等の大型事業が施行中であり、さらなる増加が見込まれる。また、近年扶助費も増加傾向にあり、さらなる経費の削減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84138</xdr:rowOff>
    </xdr:from>
    <xdr:to>
      <xdr:col>23</xdr:col>
      <xdr:colOff>133350</xdr:colOff>
      <xdr:row>63</xdr:row>
      <xdr:rowOff>126365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8548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326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74613</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0451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74613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41635"/>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75565</xdr:rowOff>
    </xdr:from>
    <xdr:to>
      <xdr:col>23</xdr:col>
      <xdr:colOff>184150</xdr:colOff>
      <xdr:row>64</xdr:row>
      <xdr:rowOff>5715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47642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4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23813</xdr:rowOff>
    </xdr:from>
    <xdr:to>
      <xdr:col>11</xdr:col>
      <xdr:colOff>82550</xdr:colOff>
      <xdr:row>62</xdr:row>
      <xdr:rowOff>125413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110190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3,721</a:t>
          </a:r>
          <a:r>
            <a:rPr kumimoji="1" lang="ja-JP" altLang="en-US" sz="1300">
              <a:latin typeface="ＭＳ Ｐゴシック" panose="020B0600070205080204" pitchFamily="50" charset="-128"/>
              <a:ea typeface="ＭＳ Ｐゴシック" panose="020B0600070205080204" pitchFamily="50" charset="-128"/>
            </a:rPr>
            <a:t>円下回っているが、前年度と比較して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11,615</a:t>
          </a:r>
          <a:r>
            <a:rPr kumimoji="1" lang="ja-JP" altLang="en-US" sz="1300">
              <a:latin typeface="ＭＳ Ｐゴシック" panose="020B0600070205080204" pitchFamily="50" charset="-128"/>
              <a:ea typeface="ＭＳ Ｐゴシック" panose="020B0600070205080204" pitchFamily="50" charset="-128"/>
            </a:rPr>
            <a:t>円増額となった。その要因としては、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スクール関係の備品購入費や業務委託料の増大などである。今後、民間でも実施可能な事業について指定管理者制度の導入を検討するなど、委託化を進め、さらなるコストの削減を図る。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64833</xdr:rowOff>
    </xdr:from>
    <xdr:to>
      <xdr:col>23</xdr:col>
      <xdr:colOff>133350</xdr:colOff>
      <xdr:row>83</xdr:row>
      <xdr:rowOff>26845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23733"/>
          <a:ext cx="838200" cy="13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10564</xdr:rowOff>
    </xdr:from>
    <xdr:to>
      <xdr:col>19</xdr:col>
      <xdr:colOff>133350</xdr:colOff>
      <xdr:row>82</xdr:row>
      <xdr:rowOff>64833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9464"/>
          <a:ext cx="889000" cy="5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133845</xdr:rowOff>
    </xdr:from>
    <xdr:to>
      <xdr:col>15</xdr:col>
      <xdr:colOff>82550</xdr:colOff>
      <xdr:row>82</xdr:row>
      <xdr:rowOff>10564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21295"/>
          <a:ext cx="8890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63455</xdr:rowOff>
    </xdr:from>
    <xdr:to>
      <xdr:col>11</xdr:col>
      <xdr:colOff>31750</xdr:colOff>
      <xdr:row>81</xdr:row>
      <xdr:rowOff>133845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50905"/>
          <a:ext cx="8890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147495</xdr:rowOff>
    </xdr:from>
    <xdr:to>
      <xdr:col>23</xdr:col>
      <xdr:colOff>184150</xdr:colOff>
      <xdr:row>83</xdr:row>
      <xdr:rowOff>77645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164022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14033</xdr:rowOff>
    </xdr:from>
    <xdr:to>
      <xdr:col>19</xdr:col>
      <xdr:colOff>184150</xdr:colOff>
      <xdr:row>82</xdr:row>
      <xdr:rowOff>115633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125810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131214</xdr:rowOff>
    </xdr:from>
    <xdr:to>
      <xdr:col>15</xdr:col>
      <xdr:colOff>133350</xdr:colOff>
      <xdr:row>82</xdr:row>
      <xdr:rowOff>61364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71541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83045</xdr:rowOff>
    </xdr:from>
    <xdr:to>
      <xdr:col>11</xdr:col>
      <xdr:colOff>82550</xdr:colOff>
      <xdr:row>82</xdr:row>
      <xdr:rowOff>13195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7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23372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12655</xdr:rowOff>
    </xdr:from>
    <xdr:to>
      <xdr:col>7</xdr:col>
      <xdr:colOff>31750</xdr:colOff>
      <xdr:row>81</xdr:row>
      <xdr:rowOff>114255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124432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今後も、各種手当を含めた給与の適正化、職員の能力向上や事務の効率化・集約化による時間外勤務手当の抑制などに取り組み、人件費の縮減を図るが、ラスパイレス指数についてもその一環として検証し、適正な水準を保つ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68036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98007"/>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87</xdr:row>
      <xdr:rowOff>154214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73943"/>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人下回っている。</a:t>
          </a:r>
        </a:p>
        <a:p>
          <a:r>
            <a:rPr kumimoji="1" lang="ja-JP" altLang="en-US" sz="1300">
              <a:latin typeface="ＭＳ Ｐゴシック" panose="020B0600070205080204" pitchFamily="50" charset="-128"/>
              <a:ea typeface="ＭＳ Ｐゴシック" panose="020B0600070205080204" pitchFamily="50" charset="-128"/>
            </a:rPr>
            <a:t>　要因としては、定員管理の適正化計画により削減を行ったことがあげられる。今後も引き続き効率的な行政運営を行えるように事務事業や組織の合理化を行い、計画的な定員管理を継続する。また、特殊な業務等も考慮し、計画的な人事異動及び職員配置を行うことにより、業務の効率化を図り、住民サービスの向上を目指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36649</xdr:rowOff>
    </xdr:from>
    <xdr:to>
      <xdr:col>81</xdr:col>
      <xdr:colOff>44450</xdr:colOff>
      <xdr:row>61</xdr:row>
      <xdr:rowOff>64226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9509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36649</xdr:rowOff>
    </xdr:from>
    <xdr:to>
      <xdr:col>77</xdr:col>
      <xdr:colOff>44450</xdr:colOff>
      <xdr:row>61</xdr:row>
      <xdr:rowOff>41819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95099"/>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41819</xdr:rowOff>
    </xdr:from>
    <xdr:to>
      <xdr:col>72</xdr:col>
      <xdr:colOff>203200</xdr:colOff>
      <xdr:row>61</xdr:row>
      <xdr:rowOff>53884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002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38372</xdr:rowOff>
    </xdr:from>
    <xdr:to>
      <xdr:col>68</xdr:col>
      <xdr:colOff>152400</xdr:colOff>
      <xdr:row>61</xdr:row>
      <xdr:rowOff>53884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9682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13426</xdr:rowOff>
    </xdr:from>
    <xdr:to>
      <xdr:col>81</xdr:col>
      <xdr:colOff>95250</xdr:colOff>
      <xdr:row>61</xdr:row>
      <xdr:rowOff>115026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29953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157299</xdr:rowOff>
    </xdr:from>
    <xdr:to>
      <xdr:col>77</xdr:col>
      <xdr:colOff>95250</xdr:colOff>
      <xdr:row>61</xdr:row>
      <xdr:rowOff>87449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97626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3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162469</xdr:rowOff>
    </xdr:from>
    <xdr:to>
      <xdr:col>73</xdr:col>
      <xdr:colOff>44450</xdr:colOff>
      <xdr:row>61</xdr:row>
      <xdr:rowOff>92619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102796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1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3084</xdr:rowOff>
    </xdr:from>
    <xdr:to>
      <xdr:col>68</xdr:col>
      <xdr:colOff>203200</xdr:colOff>
      <xdr:row>61</xdr:row>
      <xdr:rowOff>104684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114861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159022</xdr:rowOff>
    </xdr:from>
    <xdr:to>
      <xdr:col>64</xdr:col>
      <xdr:colOff>152400</xdr:colOff>
      <xdr:row>61</xdr:row>
      <xdr:rowOff>89172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99349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消防ポンプ車購入等にかかる起債の元金償還が開始されたため、前年度と比較すると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ポイント上昇している。また、類似団体平均と比較しても</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要因としては、元利償還金が多額であることがあげられる。令和３年度まで大型建設事業が続き、今後数年間にわたって公債費の上昇は続くため、緊急性・住民ニーズを的確に把握した事業の選択により起債の新規発行の抑制を図り、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59872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918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162378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65859</xdr:rowOff>
    </xdr:from>
    <xdr:to>
      <xdr:col>72</xdr:col>
      <xdr:colOff>203200</xdr:colOff>
      <xdr:row>41</xdr:row>
      <xdr:rowOff>93435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953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38281</xdr:rowOff>
    </xdr:from>
    <xdr:to>
      <xdr:col>68</xdr:col>
      <xdr:colOff>152400</xdr:colOff>
      <xdr:row>41</xdr:row>
      <xdr:rowOff>65859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6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9072</xdr:rowOff>
    </xdr:from>
    <xdr:to>
      <xdr:col>81</xdr:col>
      <xdr:colOff>95250</xdr:colOff>
      <xdr:row>42</xdr:row>
      <xdr:rowOff>110672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152599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15059</xdr:rowOff>
    </xdr:from>
    <xdr:to>
      <xdr:col>68</xdr:col>
      <xdr:colOff>203200</xdr:colOff>
      <xdr:row>41</xdr:row>
      <xdr:rowOff>116659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101436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3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73858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ポイント減少したものの、類似団体平均と比較しても</a:t>
          </a:r>
          <a:r>
            <a:rPr kumimoji="1" lang="en-US" altLang="ja-JP" sz="1300">
              <a:latin typeface="ＭＳ Ｐゴシック" panose="020B0600070205080204" pitchFamily="50" charset="-128"/>
              <a:ea typeface="ＭＳ Ｐゴシック" panose="020B0600070205080204" pitchFamily="50" charset="-128"/>
            </a:rPr>
            <a:t>138.5</a:t>
          </a:r>
          <a:r>
            <a:rPr kumimoji="1" lang="ja-JP" altLang="en-US" sz="1300">
              <a:latin typeface="ＭＳ Ｐゴシック" panose="020B0600070205080204" pitchFamily="50" charset="-128"/>
              <a:ea typeface="ＭＳ Ｐゴシック" panose="020B0600070205080204" pitchFamily="50" charset="-128"/>
            </a:rPr>
            <a:t>ポイント上回っており、順位は最下位となっている。</a:t>
          </a:r>
        </a:p>
        <a:p>
          <a:r>
            <a:rPr kumimoji="1" lang="ja-JP" altLang="en-US" sz="1300">
              <a:latin typeface="ＭＳ Ｐゴシック" panose="020B0600070205080204" pitchFamily="50" charset="-128"/>
              <a:ea typeface="ＭＳ Ｐゴシック" panose="020B0600070205080204" pitchFamily="50" charset="-128"/>
            </a:rPr>
            <a:t>　要因としては、一般会計の地方債残高、公共下水道会計の準元利償還金及び土地開発公社の負債額等負債見込額が高額であるためである。</a:t>
          </a:r>
        </a:p>
        <a:p>
          <a:r>
            <a:rPr kumimoji="1" lang="ja-JP" altLang="en-US" sz="1300">
              <a:latin typeface="ＭＳ Ｐゴシック" panose="020B0600070205080204" pitchFamily="50" charset="-128"/>
              <a:ea typeface="ＭＳ Ｐゴシック" panose="020B0600070205080204" pitchFamily="50" charset="-128"/>
            </a:rPr>
            <a:t>　現在多額の起債発行を伴う新庁舎等整備事業を施行中であり、比率のさらなる上昇が見込まれることから、引き続き土地開発公社の経営健全化計画に則った健全化を進める一方、起債の新規発行の抑制及び財政調整基金の復元など指標改善に取り組む。</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121209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2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93286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6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121209</xdr:rowOff>
    </xdr:from>
    <xdr:to>
      <xdr:col>81</xdr:col>
      <xdr:colOff>133350</xdr:colOff>
      <xdr:row>22</xdr:row>
      <xdr:rowOff>121209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121209</xdr:rowOff>
    </xdr:from>
    <xdr:to>
      <xdr:col>81</xdr:col>
      <xdr:colOff>44450</xdr:colOff>
      <xdr:row>22</xdr:row>
      <xdr:rowOff>153060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893109"/>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121734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50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105207</xdr:rowOff>
    </xdr:from>
    <xdr:to>
      <xdr:col>81</xdr:col>
      <xdr:colOff>95250</xdr:colOff>
      <xdr:row>15</xdr:row>
      <xdr:rowOff>35357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149809</xdr:rowOff>
    </xdr:from>
    <xdr:to>
      <xdr:col>77</xdr:col>
      <xdr:colOff>44450</xdr:colOff>
      <xdr:row>22</xdr:row>
      <xdr:rowOff>153060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750259"/>
          <a:ext cx="889000" cy="1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100381</xdr:rowOff>
    </xdr:from>
    <xdr:to>
      <xdr:col>77</xdr:col>
      <xdr:colOff>95250</xdr:colOff>
      <xdr:row>15</xdr:row>
      <xdr:rowOff>30531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40708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6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149809</xdr:rowOff>
    </xdr:from>
    <xdr:to>
      <xdr:col>72</xdr:col>
      <xdr:colOff>203200</xdr:colOff>
      <xdr:row>22</xdr:row>
      <xdr:rowOff>18898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750259"/>
          <a:ext cx="8890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110033</xdr:rowOff>
    </xdr:from>
    <xdr:to>
      <xdr:col>73</xdr:col>
      <xdr:colOff>44450</xdr:colOff>
      <xdr:row>15</xdr:row>
      <xdr:rowOff>40183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50360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7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143663</xdr:rowOff>
    </xdr:from>
    <xdr:to>
      <xdr:col>68</xdr:col>
      <xdr:colOff>152400</xdr:colOff>
      <xdr:row>22</xdr:row>
      <xdr:rowOff>18898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572663"/>
          <a:ext cx="8890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135128</xdr:rowOff>
    </xdr:from>
    <xdr:to>
      <xdr:col>68</xdr:col>
      <xdr:colOff>203200</xdr:colOff>
      <xdr:row>15</xdr:row>
      <xdr:rowOff>65278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75455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149606</xdr:rowOff>
    </xdr:from>
    <xdr:to>
      <xdr:col>64</xdr:col>
      <xdr:colOff>152400</xdr:colOff>
      <xdr:row>15</xdr:row>
      <xdr:rowOff>79756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89933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70409</xdr:rowOff>
    </xdr:from>
    <xdr:to>
      <xdr:col>81</xdr:col>
      <xdr:colOff>95250</xdr:colOff>
      <xdr:row>23</xdr:row>
      <xdr:rowOff>559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8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137736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73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102260</xdr:rowOff>
    </xdr:from>
    <xdr:to>
      <xdr:col>77</xdr:col>
      <xdr:colOff>95250</xdr:colOff>
      <xdr:row>23</xdr:row>
      <xdr:rowOff>32410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17187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96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99009</xdr:rowOff>
    </xdr:from>
    <xdr:to>
      <xdr:col>73</xdr:col>
      <xdr:colOff>44450</xdr:colOff>
      <xdr:row>22</xdr:row>
      <xdr:rowOff>29159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9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13936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8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139548</xdr:rowOff>
    </xdr:from>
    <xdr:to>
      <xdr:col>68</xdr:col>
      <xdr:colOff>203200</xdr:colOff>
      <xdr:row>22</xdr:row>
      <xdr:rowOff>69698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54475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2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92863</xdr:rowOff>
    </xdr:from>
    <xdr:to>
      <xdr:col>64</xdr:col>
      <xdr:colOff>152400</xdr:colOff>
      <xdr:row>21</xdr:row>
      <xdr:rowOff>23013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7790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0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年度は会計年度任用職員制度の開始により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ポイント増加したが、同様に類似団体も</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ポイント増加したため、類似団体との乖離は小さくなった。ただ、類似団体平均を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　</a:t>
          </a:r>
        </a:p>
        <a:p>
          <a:r>
            <a:rPr kumimoji="1" lang="ja-JP" altLang="en-US" sz="1300">
              <a:latin typeface="ＭＳ Ｐゴシック" panose="020B0600070205080204" pitchFamily="50" charset="-128"/>
              <a:ea typeface="ＭＳ Ｐゴシック" panose="020B0600070205080204" pitchFamily="50" charset="-128"/>
            </a:rPr>
            <a:t>　今後も定員管理の適正化計画により計画的な定員管理を行うとともに、各種手当の見直し、事務効率化・集約化を図り、増加傾向にある時間外手当等の縮減を図る。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54610</xdr:rowOff>
    </xdr:from>
    <xdr:to>
      <xdr:col>24</xdr:col>
      <xdr:colOff>25400</xdr:colOff>
      <xdr:row>38</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826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37</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要因としては、指定管理者制度の導入により委託経費を削減したことによると考えられる。今後も業務委託やリース契約等について契約方法や内容を精査し、経費の縮減を図るとともにその他の外部委託事業については、委託業務の内容やその妥当性・必要性を精査し、見直しを行う。</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01471"/>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16</xdr:row>
      <xdr:rowOff>165100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99786</xdr:rowOff>
    </xdr:from>
    <xdr:to>
      <xdr:col>73</xdr:col>
      <xdr:colOff>180975</xdr:colOff>
      <xdr:row>16</xdr:row>
      <xdr:rowOff>132443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42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99786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123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48986</xdr:rowOff>
    </xdr:from>
    <xdr:to>
      <xdr:col>69</xdr:col>
      <xdr:colOff>142875</xdr:colOff>
      <xdr:row>16</xdr:row>
      <xdr:rowOff>150586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160763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今後も国や県の補助金・負担金を受けて実施している事業について水準超過事業の見直しを進めるとともに、単独事業については、事業が開始された経緯や目的、費用対効果、町民ニーズ、事業の妥当性・必要性等を精査し、廃止・縮減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58</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8425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18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59</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59</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94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その他に係る経常収支比率は、前年度とほぼ同率の</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％であったものの、類似団体平均を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回っている。これは繰出金が多額になっているためである。令和２年度は、介護保険会計及び後期高齢者医療会計への繰出金が増加しており、今後も高齢化の進展とともに増加が見込まれる。また、下水道事業については、基準外繰出も行っており、料金見直しによる歳入の確保を行い、普通会計の負担を減らす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8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58</xdr:row>
      <xdr:rowOff>20320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88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20320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65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毎年上昇傾向にあり、令和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ポイント増加したものの依然として類似団体を</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下回っている。今後も各種団体への補助金はその必要性や効果等を十分に検討し、補助金に係る事業の見直しを行い、整理縮減を図る。また、長期間継続している奨励的な補助金については廃止も含めて検討するとともに報償金や謝礼についても必要性や金額の妥当性を引き続き再検討す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17272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83566</xdr:rowOff>
    </xdr:from>
    <xdr:to>
      <xdr:col>73</xdr:col>
      <xdr:colOff>180975</xdr:colOff>
      <xdr:row>35</xdr:row>
      <xdr:rowOff>161290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8431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83566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119634</xdr:rowOff>
    </xdr:from>
    <xdr:to>
      <xdr:col>78</xdr:col>
      <xdr:colOff>120650</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59961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32766</xdr:rowOff>
    </xdr:from>
    <xdr:to>
      <xdr:col>69</xdr:col>
      <xdr:colOff>142875</xdr:colOff>
      <xdr:row>35</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144543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年度は、消防ポンプ車購入等にかかる起債の元金償還が開始されたため、</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17.3</a:t>
          </a:r>
          <a:r>
            <a:rPr kumimoji="1" lang="ja-JP" altLang="en-US" sz="1300">
              <a:latin typeface="ＭＳ Ｐゴシック" panose="020B0600070205080204" pitchFamily="50" charset="-128"/>
              <a:ea typeface="ＭＳ Ｐゴシック" panose="020B0600070205080204" pitchFamily="50" charset="-128"/>
            </a:rPr>
            <a:t>％となった。また、これは類似団体平均を</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ポイントと大きく上回っている。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現在、多額の起債を伴う庁舎建設等事業を施行中で、さらなる数値の上昇が見込まれるため、今後は緊急性・安全性の観点から事業の選択と集中を行い、起債を伴う普通建設事業費の抑制に努める。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14332</xdr:rowOff>
    </xdr:from>
    <xdr:to>
      <xdr:col>24</xdr:col>
      <xdr:colOff>25400</xdr:colOff>
      <xdr:row>79</xdr:row>
      <xdr:rowOff>40458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558882"/>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14332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5458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55155</xdr:rowOff>
    </xdr:from>
    <xdr:to>
      <xdr:col>15</xdr:col>
      <xdr:colOff>98425</xdr:colOff>
      <xdr:row>79</xdr:row>
      <xdr:rowOff>1270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28255"/>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55155</xdr:rowOff>
    </xdr:from>
    <xdr:to>
      <xdr:col>11</xdr:col>
      <xdr:colOff>9525</xdr:colOff>
      <xdr:row>78</xdr:row>
      <xdr:rowOff>146594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282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161108</xdr:rowOff>
    </xdr:from>
    <xdr:to>
      <xdr:col>24</xdr:col>
      <xdr:colOff>76200</xdr:colOff>
      <xdr:row>79</xdr:row>
      <xdr:rowOff>91258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133185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4355</xdr:rowOff>
    </xdr:from>
    <xdr:to>
      <xdr:col>11</xdr:col>
      <xdr:colOff>60325</xdr:colOff>
      <xdr:row>78</xdr:row>
      <xdr:rowOff>105955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90732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95794</xdr:rowOff>
    </xdr:from>
    <xdr:to>
      <xdr:col>6</xdr:col>
      <xdr:colOff>171450</xdr:colOff>
      <xdr:row>79</xdr:row>
      <xdr:rowOff>25944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10721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人件費及びその他で類似団体平均を上回っているものの、補助費等が大きく下回っているため、類似団体平均を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ポイント下回っている。今後もさらなる行政改革により財政運営の健全化を図っていく。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77</xdr:row>
      <xdr:rowOff>65278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532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28702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20039"/>
          <a:ext cx="889000" cy="18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112936</xdr:rowOff>
    </xdr:from>
    <xdr:to>
      <xdr:col>29</xdr:col>
      <xdr:colOff>127000</xdr:colOff>
      <xdr:row>17</xdr:row>
      <xdr:rowOff>145479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5211"/>
          <a:ext cx="6477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145479</xdr:rowOff>
    </xdr:from>
    <xdr:to>
      <xdr:col>26</xdr:col>
      <xdr:colOff>50800</xdr:colOff>
      <xdr:row>17</xdr:row>
      <xdr:rowOff>147895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07754"/>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147895</xdr:rowOff>
    </xdr:from>
    <xdr:to>
      <xdr:col>22</xdr:col>
      <xdr:colOff>114300</xdr:colOff>
      <xdr:row>18</xdr:row>
      <xdr:rowOff>31521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10170"/>
          <a:ext cx="698500" cy="55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31521</xdr:rowOff>
    </xdr:from>
    <xdr:to>
      <xdr:col>18</xdr:col>
      <xdr:colOff>177800</xdr:colOff>
      <xdr:row>18</xdr:row>
      <xdr:rowOff>74906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65246"/>
          <a:ext cx="698500" cy="43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62136</xdr:rowOff>
    </xdr:from>
    <xdr:to>
      <xdr:col>29</xdr:col>
      <xdr:colOff>177800</xdr:colOff>
      <xdr:row>17</xdr:row>
      <xdr:rowOff>163736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34213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9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94679</xdr:rowOff>
    </xdr:from>
    <xdr:to>
      <xdr:col>26</xdr:col>
      <xdr:colOff>101600</xdr:colOff>
      <xdr:row>18</xdr:row>
      <xdr:rowOff>24829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5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9606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43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97095</xdr:rowOff>
    </xdr:from>
    <xdr:to>
      <xdr:col>22</xdr:col>
      <xdr:colOff>165100</xdr:colOff>
      <xdr:row>18</xdr:row>
      <xdr:rowOff>27245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59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12022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4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152171</xdr:rowOff>
    </xdr:from>
    <xdr:to>
      <xdr:col>19</xdr:col>
      <xdr:colOff>38100</xdr:colOff>
      <xdr:row>18</xdr:row>
      <xdr:rowOff>82321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67098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24106</xdr:rowOff>
    </xdr:from>
    <xdr:to>
      <xdr:col>15</xdr:col>
      <xdr:colOff>101600</xdr:colOff>
      <xdr:row>18</xdr:row>
      <xdr:rowOff>125706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57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110483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101549</xdr:rowOff>
    </xdr:from>
    <xdr:to>
      <xdr:col>29</xdr:col>
      <xdr:colOff>127000</xdr:colOff>
      <xdr:row>35</xdr:row>
      <xdr:rowOff>119475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11899"/>
          <a:ext cx="647700" cy="17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101549</xdr:rowOff>
    </xdr:from>
    <xdr:to>
      <xdr:col>26</xdr:col>
      <xdr:colOff>50800</xdr:colOff>
      <xdr:row>35</xdr:row>
      <xdr:rowOff>170224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11899"/>
          <a:ext cx="698500" cy="68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170224</xdr:rowOff>
    </xdr:from>
    <xdr:to>
      <xdr:col>22</xdr:col>
      <xdr:colOff>114300</xdr:colOff>
      <xdr:row>35</xdr:row>
      <xdr:rowOff>263646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80574"/>
          <a:ext cx="698500" cy="93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212058</xdr:rowOff>
    </xdr:from>
    <xdr:to>
      <xdr:col>18</xdr:col>
      <xdr:colOff>177800</xdr:colOff>
      <xdr:row>35</xdr:row>
      <xdr:rowOff>263646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2408"/>
          <a:ext cx="698500" cy="5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68675</xdr:rowOff>
    </xdr:from>
    <xdr:to>
      <xdr:col>29</xdr:col>
      <xdr:colOff>177800</xdr:colOff>
      <xdr:row>35</xdr:row>
      <xdr:rowOff>170275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79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256652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2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50749</xdr:rowOff>
    </xdr:from>
    <xdr:to>
      <xdr:col>26</xdr:col>
      <xdr:colOff>101600</xdr:colOff>
      <xdr:row>35</xdr:row>
      <xdr:rowOff>152349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6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162526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29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119424</xdr:rowOff>
    </xdr:from>
    <xdr:to>
      <xdr:col>22</xdr:col>
      <xdr:colOff>165100</xdr:colOff>
      <xdr:row>35</xdr:row>
      <xdr:rowOff>221024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2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231201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9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212846</xdr:rowOff>
    </xdr:from>
    <xdr:to>
      <xdr:col>19</xdr:col>
      <xdr:colOff>38100</xdr:colOff>
      <xdr:row>35</xdr:row>
      <xdr:rowOff>314446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2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324623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9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161258</xdr:rowOff>
    </xdr:from>
    <xdr:to>
      <xdr:col>15</xdr:col>
      <xdr:colOff>101600</xdr:colOff>
      <xdr:row>35</xdr:row>
      <xdr:rowOff>262858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273035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4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69275</xdr:rowOff>
    </xdr:from>
    <xdr:to>
      <xdr:col>24</xdr:col>
      <xdr:colOff>63500</xdr:colOff>
      <xdr:row>37</xdr:row>
      <xdr:rowOff>28813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1475"/>
          <a:ext cx="8382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26004</xdr:rowOff>
    </xdr:from>
    <xdr:to>
      <xdr:col>19</xdr:col>
      <xdr:colOff>177800</xdr:colOff>
      <xdr:row>37</xdr:row>
      <xdr:rowOff>28813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69654"/>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26004</xdr:rowOff>
    </xdr:from>
    <xdr:to>
      <xdr:col>15</xdr:col>
      <xdr:colOff>50800</xdr:colOff>
      <xdr:row>37</xdr:row>
      <xdr:rowOff>101067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9654"/>
          <a:ext cx="889000" cy="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101067</xdr:rowOff>
    </xdr:from>
    <xdr:to>
      <xdr:col>10</xdr:col>
      <xdr:colOff>114300</xdr:colOff>
      <xdr:row>37</xdr:row>
      <xdr:rowOff>132973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4717"/>
          <a:ext cx="8890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18475</xdr:rowOff>
    </xdr:from>
    <xdr:to>
      <xdr:col>24</xdr:col>
      <xdr:colOff>114300</xdr:colOff>
      <xdr:row>36</xdr:row>
      <xdr:rowOff>120075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41352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4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149463</xdr:rowOff>
    </xdr:from>
    <xdr:to>
      <xdr:col>20</xdr:col>
      <xdr:colOff>38100</xdr:colOff>
      <xdr:row>37</xdr:row>
      <xdr:rowOff>79613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96140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146654</xdr:rowOff>
    </xdr:from>
    <xdr:to>
      <xdr:col>15</xdr:col>
      <xdr:colOff>101600</xdr:colOff>
      <xdr:row>37</xdr:row>
      <xdr:rowOff>76804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93331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9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50267</xdr:rowOff>
    </xdr:from>
    <xdr:to>
      <xdr:col>10</xdr:col>
      <xdr:colOff>165100</xdr:colOff>
      <xdr:row>37</xdr:row>
      <xdr:rowOff>151867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142994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82173</xdr:rowOff>
    </xdr:from>
    <xdr:to>
      <xdr:col>6</xdr:col>
      <xdr:colOff>38100</xdr:colOff>
      <xdr:row>38</xdr:row>
      <xdr:rowOff>12323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3450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1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100267</xdr:rowOff>
    </xdr:from>
    <xdr:to>
      <xdr:col>24</xdr:col>
      <xdr:colOff>63500</xdr:colOff>
      <xdr:row>56</xdr:row>
      <xdr:rowOff>160941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01467"/>
          <a:ext cx="8382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160941</xdr:rowOff>
    </xdr:from>
    <xdr:to>
      <xdr:col>19</xdr:col>
      <xdr:colOff>177800</xdr:colOff>
      <xdr:row>57</xdr:row>
      <xdr:rowOff>41707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2141"/>
          <a:ext cx="88900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41707</xdr:rowOff>
    </xdr:from>
    <xdr:to>
      <xdr:col>15</xdr:col>
      <xdr:colOff>50800</xdr:colOff>
      <xdr:row>57</xdr:row>
      <xdr:rowOff>52203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14357"/>
          <a:ext cx="889000" cy="1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52203</xdr:rowOff>
    </xdr:from>
    <xdr:to>
      <xdr:col>10</xdr:col>
      <xdr:colOff>114300</xdr:colOff>
      <xdr:row>57</xdr:row>
      <xdr:rowOff>129908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24853"/>
          <a:ext cx="889000" cy="7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49467</xdr:rowOff>
    </xdr:from>
    <xdr:to>
      <xdr:col>24</xdr:col>
      <xdr:colOff>114300</xdr:colOff>
      <xdr:row>56</xdr:row>
      <xdr:rowOff>151067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27894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110141</xdr:rowOff>
    </xdr:from>
    <xdr:to>
      <xdr:col>20</xdr:col>
      <xdr:colOff>38100</xdr:colOff>
      <xdr:row>57</xdr:row>
      <xdr:rowOff>40291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31418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162357</xdr:rowOff>
    </xdr:from>
    <xdr:to>
      <xdr:col>15</xdr:col>
      <xdr:colOff>101600</xdr:colOff>
      <xdr:row>57</xdr:row>
      <xdr:rowOff>92507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83634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5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1403</xdr:rowOff>
    </xdr:from>
    <xdr:to>
      <xdr:col>10</xdr:col>
      <xdr:colOff>165100</xdr:colOff>
      <xdr:row>57</xdr:row>
      <xdr:rowOff>103003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94130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6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79108</xdr:rowOff>
    </xdr:from>
    <xdr:to>
      <xdr:col>6</xdr:col>
      <xdr:colOff>38100</xdr:colOff>
      <xdr:row>58</xdr:row>
      <xdr:rowOff>9258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385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12427</xdr:rowOff>
    </xdr:from>
    <xdr:to>
      <xdr:col>24</xdr:col>
      <xdr:colOff>63500</xdr:colOff>
      <xdr:row>77</xdr:row>
      <xdr:rowOff>12942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4077"/>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12427</xdr:rowOff>
    </xdr:from>
    <xdr:to>
      <xdr:col>19</xdr:col>
      <xdr:colOff>177800</xdr:colOff>
      <xdr:row>77</xdr:row>
      <xdr:rowOff>30429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4077"/>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171017</xdr:rowOff>
    </xdr:from>
    <xdr:to>
      <xdr:col>15</xdr:col>
      <xdr:colOff>50800</xdr:colOff>
      <xdr:row>77</xdr:row>
      <xdr:rowOff>30429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01217"/>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151416</xdr:rowOff>
    </xdr:from>
    <xdr:to>
      <xdr:col>10</xdr:col>
      <xdr:colOff>114300</xdr:colOff>
      <xdr:row>76</xdr:row>
      <xdr:rowOff>171017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81616"/>
          <a:ext cx="889000" cy="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133592</xdr:rowOff>
    </xdr:from>
    <xdr:to>
      <xdr:col>24</xdr:col>
      <xdr:colOff>114300</xdr:colOff>
      <xdr:row>77</xdr:row>
      <xdr:rowOff>63742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112019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133077</xdr:rowOff>
    </xdr:from>
    <xdr:to>
      <xdr:col>20</xdr:col>
      <xdr:colOff>38100</xdr:colOff>
      <xdr:row>77</xdr:row>
      <xdr:rowOff>63227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54354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151079</xdr:rowOff>
    </xdr:from>
    <xdr:to>
      <xdr:col>15</xdr:col>
      <xdr:colOff>101600</xdr:colOff>
      <xdr:row>77</xdr:row>
      <xdr:rowOff>81229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72356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7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120217</xdr:rowOff>
    </xdr:from>
    <xdr:to>
      <xdr:col>10</xdr:col>
      <xdr:colOff>165100</xdr:colOff>
      <xdr:row>77</xdr:row>
      <xdr:rowOff>50367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41494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4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100616</xdr:rowOff>
    </xdr:from>
    <xdr:to>
      <xdr:col>6</xdr:col>
      <xdr:colOff>38100</xdr:colOff>
      <xdr:row>77</xdr:row>
      <xdr:rowOff>30766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21893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148234</xdr:rowOff>
    </xdr:from>
    <xdr:to>
      <xdr:col>24</xdr:col>
      <xdr:colOff>63500</xdr:colOff>
      <xdr:row>96</xdr:row>
      <xdr:rowOff>20599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35984"/>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20599</xdr:rowOff>
    </xdr:from>
    <xdr:to>
      <xdr:col>19</xdr:col>
      <xdr:colOff>177800</xdr:colOff>
      <xdr:row>96</xdr:row>
      <xdr:rowOff>76549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79799"/>
          <a:ext cx="8890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10579</xdr:rowOff>
    </xdr:from>
    <xdr:to>
      <xdr:col>15</xdr:col>
      <xdr:colOff>50800</xdr:colOff>
      <xdr:row>96</xdr:row>
      <xdr:rowOff>76549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69779"/>
          <a:ext cx="8890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10579</xdr:rowOff>
    </xdr:from>
    <xdr:to>
      <xdr:col>10</xdr:col>
      <xdr:colOff>114300</xdr:colOff>
      <xdr:row>96</xdr:row>
      <xdr:rowOff>36982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69779"/>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97434</xdr:rowOff>
    </xdr:from>
    <xdr:to>
      <xdr:col>24</xdr:col>
      <xdr:colOff>114300</xdr:colOff>
      <xdr:row>96</xdr:row>
      <xdr:rowOff>27584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8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120311</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141249</xdr:rowOff>
    </xdr:from>
    <xdr:to>
      <xdr:col>20</xdr:col>
      <xdr:colOff>38100</xdr:colOff>
      <xdr:row>96</xdr:row>
      <xdr:rowOff>71399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2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87926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25749</xdr:rowOff>
    </xdr:from>
    <xdr:to>
      <xdr:col>15</xdr:col>
      <xdr:colOff>101600</xdr:colOff>
      <xdr:row>96</xdr:row>
      <xdr:rowOff>127349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143876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6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131229</xdr:rowOff>
    </xdr:from>
    <xdr:to>
      <xdr:col>10</xdr:col>
      <xdr:colOff>165100</xdr:colOff>
      <xdr:row>96</xdr:row>
      <xdr:rowOff>61379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1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77906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1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157632</xdr:rowOff>
    </xdr:from>
    <xdr:to>
      <xdr:col>6</xdr:col>
      <xdr:colOff>38100</xdr:colOff>
      <xdr:row>96</xdr:row>
      <xdr:rowOff>87782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104309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2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21096</xdr:rowOff>
    </xdr:from>
    <xdr:to>
      <xdr:col>55</xdr:col>
      <xdr:colOff>0</xdr:colOff>
      <xdr:row>38</xdr:row>
      <xdr:rowOff>45981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50396"/>
          <a:ext cx="838200" cy="7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45981</xdr:rowOff>
    </xdr:from>
    <xdr:to>
      <xdr:col>50</xdr:col>
      <xdr:colOff>114300</xdr:colOff>
      <xdr:row>38</xdr:row>
      <xdr:rowOff>64615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61081"/>
          <a:ext cx="889000" cy="1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64615</xdr:rowOff>
    </xdr:from>
    <xdr:to>
      <xdr:col>45</xdr:col>
      <xdr:colOff>177800</xdr:colOff>
      <xdr:row>38</xdr:row>
      <xdr:rowOff>85261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79715"/>
          <a:ext cx="889000" cy="2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85130</xdr:rowOff>
    </xdr:from>
    <xdr:to>
      <xdr:col>41</xdr:col>
      <xdr:colOff>50800</xdr:colOff>
      <xdr:row>38</xdr:row>
      <xdr:rowOff>85261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600230"/>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141746</xdr:rowOff>
    </xdr:from>
    <xdr:to>
      <xdr:col>55</xdr:col>
      <xdr:colOff>50800</xdr:colOff>
      <xdr:row>34</xdr:row>
      <xdr:rowOff>71896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56673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1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166631</xdr:rowOff>
    </xdr:from>
    <xdr:to>
      <xdr:col>50</xdr:col>
      <xdr:colOff>165100</xdr:colOff>
      <xdr:row>38</xdr:row>
      <xdr:rowOff>96781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87908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13815</xdr:rowOff>
    </xdr:from>
    <xdr:to>
      <xdr:col>46</xdr:col>
      <xdr:colOff>38100</xdr:colOff>
      <xdr:row>38</xdr:row>
      <xdr:rowOff>115415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2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106542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2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34461</xdr:rowOff>
    </xdr:from>
    <xdr:to>
      <xdr:col>41</xdr:col>
      <xdr:colOff>101600</xdr:colOff>
      <xdr:row>38</xdr:row>
      <xdr:rowOff>136061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127188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34330</xdr:rowOff>
    </xdr:from>
    <xdr:to>
      <xdr:col>36</xdr:col>
      <xdr:colOff>165100</xdr:colOff>
      <xdr:row>38</xdr:row>
      <xdr:rowOff>135930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127057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66723</xdr:rowOff>
    </xdr:from>
    <xdr:to>
      <xdr:col>55</xdr:col>
      <xdr:colOff>0</xdr:colOff>
      <xdr:row>57</xdr:row>
      <xdr:rowOff>64232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67923"/>
          <a:ext cx="838200" cy="16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64232</xdr:rowOff>
    </xdr:from>
    <xdr:to>
      <xdr:col>50</xdr:col>
      <xdr:colOff>114300</xdr:colOff>
      <xdr:row>57</xdr:row>
      <xdr:rowOff>96228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36882"/>
          <a:ext cx="889000" cy="3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105753</xdr:rowOff>
    </xdr:from>
    <xdr:to>
      <xdr:col>45</xdr:col>
      <xdr:colOff>177800</xdr:colOff>
      <xdr:row>57</xdr:row>
      <xdr:rowOff>96228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535503"/>
          <a:ext cx="8890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105753</xdr:rowOff>
    </xdr:from>
    <xdr:to>
      <xdr:col>41</xdr:col>
      <xdr:colOff>50800</xdr:colOff>
      <xdr:row>56</xdr:row>
      <xdr:rowOff>142557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35503"/>
          <a:ext cx="889000" cy="2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15923</xdr:rowOff>
    </xdr:from>
    <xdr:to>
      <xdr:col>55</xdr:col>
      <xdr:colOff>50800</xdr:colOff>
      <xdr:row>56</xdr:row>
      <xdr:rowOff>117523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38800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6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13432</xdr:rowOff>
    </xdr:from>
    <xdr:to>
      <xdr:col>50</xdr:col>
      <xdr:colOff>165100</xdr:colOff>
      <xdr:row>57</xdr:row>
      <xdr:rowOff>115032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8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106159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7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45428</xdr:rowOff>
    </xdr:from>
    <xdr:to>
      <xdr:col>46</xdr:col>
      <xdr:colOff>38100</xdr:colOff>
      <xdr:row>57</xdr:row>
      <xdr:rowOff>147028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1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138155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1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54953</xdr:rowOff>
    </xdr:from>
    <xdr:to>
      <xdr:col>41</xdr:col>
      <xdr:colOff>101600</xdr:colOff>
      <xdr:row>55</xdr:row>
      <xdr:rowOff>156553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8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5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91757</xdr:rowOff>
    </xdr:from>
    <xdr:to>
      <xdr:col>36</xdr:col>
      <xdr:colOff>165100</xdr:colOff>
      <xdr:row>57</xdr:row>
      <xdr:rowOff>21907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8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158965</xdr:rowOff>
    </xdr:from>
    <xdr:to>
      <xdr:col>55</xdr:col>
      <xdr:colOff>0</xdr:colOff>
      <xdr:row>78</xdr:row>
      <xdr:rowOff>66650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60615"/>
          <a:ext cx="838200" cy="7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66650</xdr:rowOff>
    </xdr:from>
    <xdr:to>
      <xdr:col>50</xdr:col>
      <xdr:colOff>114300</xdr:colOff>
      <xdr:row>78</xdr:row>
      <xdr:rowOff>91376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39750"/>
          <a:ext cx="889000" cy="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77775</xdr:rowOff>
    </xdr:from>
    <xdr:to>
      <xdr:col>45</xdr:col>
      <xdr:colOff>177800</xdr:colOff>
      <xdr:row>78</xdr:row>
      <xdr:rowOff>91376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107975"/>
          <a:ext cx="889000" cy="35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77775</xdr:rowOff>
    </xdr:from>
    <xdr:to>
      <xdr:col>41</xdr:col>
      <xdr:colOff>50800</xdr:colOff>
      <xdr:row>78</xdr:row>
      <xdr:rowOff>132804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107975"/>
          <a:ext cx="889000" cy="3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68966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108165</xdr:rowOff>
    </xdr:from>
    <xdr:to>
      <xdr:col>55</xdr:col>
      <xdr:colOff>50800</xdr:colOff>
      <xdr:row>78</xdr:row>
      <xdr:rowOff>38315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131042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15850</xdr:rowOff>
    </xdr:from>
    <xdr:to>
      <xdr:col>50</xdr:col>
      <xdr:colOff>165100</xdr:colOff>
      <xdr:row>78</xdr:row>
      <xdr:rowOff>117450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108577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40576</xdr:rowOff>
    </xdr:from>
    <xdr:to>
      <xdr:col>46</xdr:col>
      <xdr:colOff>38100</xdr:colOff>
      <xdr:row>78</xdr:row>
      <xdr:rowOff>142176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133303</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0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26975</xdr:rowOff>
    </xdr:from>
    <xdr:to>
      <xdr:col>41</xdr:col>
      <xdr:colOff>101600</xdr:colOff>
      <xdr:row>76</xdr:row>
      <xdr:rowOff>128575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05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145102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83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82004</xdr:rowOff>
    </xdr:from>
    <xdr:to>
      <xdr:col>36</xdr:col>
      <xdr:colOff>165100</xdr:colOff>
      <xdr:row>79</xdr:row>
      <xdr:rowOff>12154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5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3281</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4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65824</xdr:rowOff>
    </xdr:from>
    <xdr:to>
      <xdr:col>55</xdr:col>
      <xdr:colOff>0</xdr:colOff>
      <xdr:row>96</xdr:row>
      <xdr:rowOff>162713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53574"/>
          <a:ext cx="838200" cy="2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153682</xdr:rowOff>
    </xdr:from>
    <xdr:to>
      <xdr:col>50</xdr:col>
      <xdr:colOff>114300</xdr:colOff>
      <xdr:row>96</xdr:row>
      <xdr:rowOff>162713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12882"/>
          <a:ext cx="889000" cy="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22695</xdr:rowOff>
    </xdr:from>
    <xdr:to>
      <xdr:col>45</xdr:col>
      <xdr:colOff>177800</xdr:colOff>
      <xdr:row>96</xdr:row>
      <xdr:rowOff>153682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310445"/>
          <a:ext cx="889000" cy="30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114745</xdr:rowOff>
    </xdr:from>
    <xdr:to>
      <xdr:col>41</xdr:col>
      <xdr:colOff>50800</xdr:colOff>
      <xdr:row>95</xdr:row>
      <xdr:rowOff>22695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231045"/>
          <a:ext cx="889000" cy="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15024</xdr:rowOff>
    </xdr:from>
    <xdr:to>
      <xdr:col>55</xdr:col>
      <xdr:colOff>50800</xdr:colOff>
      <xdr:row>95</xdr:row>
      <xdr:rowOff>116624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37901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111913</xdr:rowOff>
    </xdr:from>
    <xdr:to>
      <xdr:col>50</xdr:col>
      <xdr:colOff>165100</xdr:colOff>
      <xdr:row>97</xdr:row>
      <xdr:rowOff>42063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33190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102882</xdr:rowOff>
    </xdr:from>
    <xdr:to>
      <xdr:col>46</xdr:col>
      <xdr:colOff>38100</xdr:colOff>
      <xdr:row>97</xdr:row>
      <xdr:rowOff>33032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24159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143345</xdr:rowOff>
    </xdr:from>
    <xdr:to>
      <xdr:col>41</xdr:col>
      <xdr:colOff>101600</xdr:colOff>
      <xdr:row>95</xdr:row>
      <xdr:rowOff>73495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2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90022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0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63945</xdr:rowOff>
    </xdr:from>
    <xdr:to>
      <xdr:col>36</xdr:col>
      <xdr:colOff>165100</xdr:colOff>
      <xdr:row>94</xdr:row>
      <xdr:rowOff>165545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18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10622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95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131836</xdr:rowOff>
    </xdr:from>
    <xdr:to>
      <xdr:col>81</xdr:col>
      <xdr:colOff>50800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131836</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646936"/>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133665</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4876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81036</xdr:rowOff>
    </xdr:from>
    <xdr:to>
      <xdr:col>76</xdr:col>
      <xdr:colOff>165100</xdr:colOff>
      <xdr:row>39</xdr:row>
      <xdr:rowOff>11186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9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2313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688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82865</xdr:rowOff>
    </xdr:from>
    <xdr:to>
      <xdr:col>67</xdr:col>
      <xdr:colOff>101600</xdr:colOff>
      <xdr:row>39</xdr:row>
      <xdr:rowOff>13015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4142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69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86534</xdr:rowOff>
    </xdr:from>
    <xdr:to>
      <xdr:col>85</xdr:col>
      <xdr:colOff>127000</xdr:colOff>
      <xdr:row>75</xdr:row>
      <xdr:rowOff>111239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45284"/>
          <a:ext cx="838200" cy="2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111239</xdr:rowOff>
    </xdr:from>
    <xdr:to>
      <xdr:col>81</xdr:col>
      <xdr:colOff>50800</xdr:colOff>
      <xdr:row>75</xdr:row>
      <xdr:rowOff>129282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969989"/>
          <a:ext cx="889000" cy="1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129282</xdr:rowOff>
    </xdr:from>
    <xdr:to>
      <xdr:col>76</xdr:col>
      <xdr:colOff>114300</xdr:colOff>
      <xdr:row>76</xdr:row>
      <xdr:rowOff>26657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988032"/>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143178</xdr:rowOff>
    </xdr:from>
    <xdr:to>
      <xdr:col>71</xdr:col>
      <xdr:colOff>177800</xdr:colOff>
      <xdr:row>76</xdr:row>
      <xdr:rowOff>26657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01928"/>
          <a:ext cx="889000" cy="5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35734</xdr:rowOff>
    </xdr:from>
    <xdr:to>
      <xdr:col>85</xdr:col>
      <xdr:colOff>177800</xdr:colOff>
      <xdr:row>75</xdr:row>
      <xdr:rowOff>137334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9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58611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4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60439</xdr:rowOff>
    </xdr:from>
    <xdr:to>
      <xdr:col>81</xdr:col>
      <xdr:colOff>101600</xdr:colOff>
      <xdr:row>75</xdr:row>
      <xdr:rowOff>162040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191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7116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6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78482</xdr:rowOff>
    </xdr:from>
    <xdr:to>
      <xdr:col>76</xdr:col>
      <xdr:colOff>165100</xdr:colOff>
      <xdr:row>76</xdr:row>
      <xdr:rowOff>8632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25159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1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147307</xdr:rowOff>
    </xdr:from>
    <xdr:to>
      <xdr:col>72</xdr:col>
      <xdr:colOff>38100</xdr:colOff>
      <xdr:row>76</xdr:row>
      <xdr:rowOff>77457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0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93984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8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92378</xdr:rowOff>
    </xdr:from>
    <xdr:to>
      <xdr:col>67</xdr:col>
      <xdr:colOff>101600</xdr:colOff>
      <xdr:row>76</xdr:row>
      <xdr:rowOff>22529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511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39055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33432</xdr:rowOff>
    </xdr:from>
    <xdr:to>
      <xdr:col>85</xdr:col>
      <xdr:colOff>127000</xdr:colOff>
      <xdr:row>99</xdr:row>
      <xdr:rowOff>37912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7006982"/>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37912</xdr:rowOff>
    </xdr:from>
    <xdr:to>
      <xdr:col>81</xdr:col>
      <xdr:colOff>50800</xdr:colOff>
      <xdr:row>99</xdr:row>
      <xdr:rowOff>37912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7011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37912</xdr:rowOff>
    </xdr:from>
    <xdr:to>
      <xdr:col>76</xdr:col>
      <xdr:colOff>114300</xdr:colOff>
      <xdr:row>99</xdr:row>
      <xdr:rowOff>37942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1146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37912</xdr:rowOff>
    </xdr:from>
    <xdr:to>
      <xdr:col>71</xdr:col>
      <xdr:colOff>177800</xdr:colOff>
      <xdr:row>99</xdr:row>
      <xdr:rowOff>37942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11462"/>
          <a:ext cx="8890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154082</xdr:rowOff>
    </xdr:from>
    <xdr:to>
      <xdr:col>85</xdr:col>
      <xdr:colOff>177800</xdr:colOff>
      <xdr:row>99</xdr:row>
      <xdr:rowOff>84232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5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69009</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7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158562</xdr:rowOff>
    </xdr:from>
    <xdr:to>
      <xdr:col>81</xdr:col>
      <xdr:colOff>101600</xdr:colOff>
      <xdr:row>99</xdr:row>
      <xdr:rowOff>88712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79839</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2017" y="1705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158562</xdr:rowOff>
    </xdr:from>
    <xdr:to>
      <xdr:col>76</xdr:col>
      <xdr:colOff>165100</xdr:colOff>
      <xdr:row>99</xdr:row>
      <xdr:rowOff>88712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79839</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158592</xdr:rowOff>
    </xdr:from>
    <xdr:to>
      <xdr:col>72</xdr:col>
      <xdr:colOff>38100</xdr:colOff>
      <xdr:row>99</xdr:row>
      <xdr:rowOff>88742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79869</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53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158562</xdr:rowOff>
    </xdr:from>
    <xdr:to>
      <xdr:col>67</xdr:col>
      <xdr:colOff>101600</xdr:colOff>
      <xdr:row>99</xdr:row>
      <xdr:rowOff>88712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79839</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5017" y="17053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70777</xdr:rowOff>
    </xdr:from>
    <xdr:to>
      <xdr:col>116</xdr:col>
      <xdr:colOff>63500</xdr:colOff>
      <xdr:row>57</xdr:row>
      <xdr:rowOff>71577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84342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68662</xdr:rowOff>
    </xdr:from>
    <xdr:to>
      <xdr:col>111</xdr:col>
      <xdr:colOff>177800</xdr:colOff>
      <xdr:row>57</xdr:row>
      <xdr:rowOff>71577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41312"/>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116533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66605</xdr:rowOff>
    </xdr:from>
    <xdr:to>
      <xdr:col>107</xdr:col>
      <xdr:colOff>50800</xdr:colOff>
      <xdr:row>57</xdr:row>
      <xdr:rowOff>68662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39255"/>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66605</xdr:rowOff>
    </xdr:from>
    <xdr:to>
      <xdr:col>102</xdr:col>
      <xdr:colOff>114300</xdr:colOff>
      <xdr:row>57</xdr:row>
      <xdr:rowOff>67805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839255"/>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19977</xdr:rowOff>
    </xdr:from>
    <xdr:to>
      <xdr:col>116</xdr:col>
      <xdr:colOff>114300</xdr:colOff>
      <xdr:row>57</xdr:row>
      <xdr:rowOff>121577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143165</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4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20777</xdr:rowOff>
    </xdr:from>
    <xdr:to>
      <xdr:col>112</xdr:col>
      <xdr:colOff>38100</xdr:colOff>
      <xdr:row>57</xdr:row>
      <xdr:rowOff>122377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138904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6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17862</xdr:rowOff>
    </xdr:from>
    <xdr:to>
      <xdr:col>107</xdr:col>
      <xdr:colOff>101600</xdr:colOff>
      <xdr:row>57</xdr:row>
      <xdr:rowOff>119462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110589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15805</xdr:rowOff>
    </xdr:from>
    <xdr:to>
      <xdr:col>102</xdr:col>
      <xdr:colOff>165100</xdr:colOff>
      <xdr:row>57</xdr:row>
      <xdr:rowOff>117405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108532</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8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17005</xdr:rowOff>
    </xdr:from>
    <xdr:to>
      <xdr:col>98</xdr:col>
      <xdr:colOff>38100</xdr:colOff>
      <xdr:row>57</xdr:row>
      <xdr:rowOff>118605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109732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88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120669</xdr:rowOff>
    </xdr:from>
    <xdr:to>
      <xdr:col>116</xdr:col>
      <xdr:colOff>63500</xdr:colOff>
      <xdr:row>74</xdr:row>
      <xdr:rowOff>138233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07969"/>
          <a:ext cx="8382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138233</xdr:rowOff>
    </xdr:from>
    <xdr:to>
      <xdr:col>111</xdr:col>
      <xdr:colOff>177800</xdr:colOff>
      <xdr:row>75</xdr:row>
      <xdr:rowOff>50241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25533"/>
          <a:ext cx="889000" cy="8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17266</xdr:rowOff>
    </xdr:from>
    <xdr:to>
      <xdr:col>107</xdr:col>
      <xdr:colOff>50800</xdr:colOff>
      <xdr:row>75</xdr:row>
      <xdr:rowOff>50241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76016"/>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17266</xdr:rowOff>
    </xdr:from>
    <xdr:to>
      <xdr:col>102</xdr:col>
      <xdr:colOff>114300</xdr:colOff>
      <xdr:row>75</xdr:row>
      <xdr:rowOff>78149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76016"/>
          <a:ext cx="8890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69869</xdr:rowOff>
    </xdr:from>
    <xdr:to>
      <xdr:col>116</xdr:col>
      <xdr:colOff>114300</xdr:colOff>
      <xdr:row>75</xdr:row>
      <xdr:rowOff>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92746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87433</xdr:rowOff>
    </xdr:from>
    <xdr:to>
      <xdr:col>112</xdr:col>
      <xdr:colOff>38100</xdr:colOff>
      <xdr:row>75</xdr:row>
      <xdr:rowOff>17583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34110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170891</xdr:rowOff>
    </xdr:from>
    <xdr:to>
      <xdr:col>107</xdr:col>
      <xdr:colOff>101600</xdr:colOff>
      <xdr:row>75</xdr:row>
      <xdr:rowOff>101041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117568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137916</xdr:rowOff>
    </xdr:from>
    <xdr:to>
      <xdr:col>102</xdr:col>
      <xdr:colOff>165100</xdr:colOff>
      <xdr:row>75</xdr:row>
      <xdr:rowOff>68066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84593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0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27349</xdr:rowOff>
    </xdr:from>
    <xdr:to>
      <xdr:col>98</xdr:col>
      <xdr:colOff>38100</xdr:colOff>
      <xdr:row>75</xdr:row>
      <xdr:rowOff>128949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145476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526,296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147,518</a:t>
          </a:r>
          <a:r>
            <a:rPr kumimoji="1" lang="ja-JP" altLang="en-US" sz="1300">
              <a:latin typeface="ＭＳ Ｐゴシック" panose="020B0600070205080204" pitchFamily="50" charset="-128"/>
              <a:ea typeface="ＭＳ Ｐゴシック" panose="020B0600070205080204" pitchFamily="50" charset="-128"/>
            </a:rPr>
            <a:t>円増加している。増加の理由としては、特別定額給付金事業などコロナ対策を行ったことによる補助費等の増加と現在庁舎建設事業を施行中であることによる普通建設事業費の増加があげられる。</a:t>
          </a:r>
        </a:p>
        <a:p>
          <a:r>
            <a:rPr kumimoji="1" lang="ja-JP" altLang="en-US" sz="1300">
              <a:latin typeface="ＭＳ Ｐゴシック" panose="020B0600070205080204" pitchFamily="50" charset="-128"/>
              <a:ea typeface="ＭＳ Ｐゴシック" panose="020B0600070205080204" pitchFamily="50" charset="-128"/>
            </a:rPr>
            <a:t>　多くの経費において類似団体平均を下回っているが、人件費、扶助費、普通建設事業費、公債費、繰出金において類似団体平均を上回った。</a:t>
          </a:r>
        </a:p>
        <a:p>
          <a:r>
            <a:rPr kumimoji="1" lang="ja-JP" altLang="en-US" sz="1300">
              <a:latin typeface="ＭＳ Ｐゴシック" panose="020B0600070205080204" pitchFamily="50" charset="-128"/>
              <a:ea typeface="ＭＳ Ｐゴシック" panose="020B0600070205080204" pitchFamily="50" charset="-128"/>
            </a:rPr>
            <a:t>　特に繰出金は、類似団体平均よりも高い水準で推移しており、その差は毎年大きくなってきている。令和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年度は前年度よりも</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円増加し、類似団体よりも</a:t>
          </a:r>
          <a:r>
            <a:rPr kumimoji="1" lang="en-US" altLang="ja-JP" sz="1300">
              <a:latin typeface="ＭＳ Ｐゴシック" panose="020B0600070205080204" pitchFamily="50" charset="-128"/>
              <a:ea typeface="ＭＳ Ｐゴシック" panose="020B0600070205080204" pitchFamily="50" charset="-128"/>
            </a:rPr>
            <a:t>22,407</a:t>
          </a:r>
          <a:r>
            <a:rPr kumimoji="1" lang="ja-JP" altLang="en-US" sz="1300">
              <a:latin typeface="ＭＳ Ｐゴシック" panose="020B0600070205080204" pitchFamily="50" charset="-128"/>
              <a:ea typeface="ＭＳ Ｐゴシック" panose="020B0600070205080204" pitchFamily="50" charset="-128"/>
            </a:rPr>
            <a:t>円高くなっている。中でも公共下水道会計については、基準外繰出も行われており、できる限り基準内の繰出にとどめられるよう、経費削減等による歳出抑制に加え、料金等の見直しによる歳入確保等、特別会計における独立採算の原則に立ち返った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香川県多度津町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23,056
22,078
24.39
12,737,315
12,134,288
521,907
5,635,035
12,538,120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149.4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169418</xdr:rowOff>
    </xdr:from>
    <xdr:to>
      <xdr:col>24</xdr:col>
      <xdr:colOff>63500</xdr:colOff>
      <xdr:row>33</xdr:row>
      <xdr:rowOff>33782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55818"/>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169418</xdr:rowOff>
    </xdr:from>
    <xdr:to>
      <xdr:col>19</xdr:col>
      <xdr:colOff>177800</xdr:colOff>
      <xdr:row>33</xdr:row>
      <xdr:rowOff>108077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558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108077</xdr:rowOff>
    </xdr:from>
    <xdr:to>
      <xdr:col>15</xdr:col>
      <xdr:colOff>50800</xdr:colOff>
      <xdr:row>33</xdr:row>
      <xdr:rowOff>130937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659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51308</xdr:rowOff>
    </xdr:from>
    <xdr:to>
      <xdr:col>10</xdr:col>
      <xdr:colOff>114300</xdr:colOff>
      <xdr:row>33</xdr:row>
      <xdr:rowOff>130937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0915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143527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154432</xdr:rowOff>
    </xdr:from>
    <xdr:to>
      <xdr:col>24</xdr:col>
      <xdr:colOff>114300</xdr:colOff>
      <xdr:row>33</xdr:row>
      <xdr:rowOff>84582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5859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118618</xdr:rowOff>
    </xdr:from>
    <xdr:to>
      <xdr:col>20</xdr:col>
      <xdr:colOff>38100</xdr:colOff>
      <xdr:row>33</xdr:row>
      <xdr:rowOff>48768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65295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57277</xdr:rowOff>
    </xdr:from>
    <xdr:to>
      <xdr:col>15</xdr:col>
      <xdr:colOff>101600</xdr:colOff>
      <xdr:row>33</xdr:row>
      <xdr:rowOff>158877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3954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9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80137</xdr:rowOff>
    </xdr:from>
    <xdr:to>
      <xdr:col>10</xdr:col>
      <xdr:colOff>165100</xdr:colOff>
      <xdr:row>34</xdr:row>
      <xdr:rowOff>10287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26814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1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508</xdr:rowOff>
    </xdr:from>
    <xdr:to>
      <xdr:col>6</xdr:col>
      <xdr:colOff>38100</xdr:colOff>
      <xdr:row>33</xdr:row>
      <xdr:rowOff>102108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118635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63360</xdr:rowOff>
    </xdr:from>
    <xdr:to>
      <xdr:col>24</xdr:col>
      <xdr:colOff>63500</xdr:colOff>
      <xdr:row>58</xdr:row>
      <xdr:rowOff>101853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64560"/>
          <a:ext cx="838200" cy="38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101853</xdr:rowOff>
    </xdr:from>
    <xdr:to>
      <xdr:col>19</xdr:col>
      <xdr:colOff>177800</xdr:colOff>
      <xdr:row>58</xdr:row>
      <xdr:rowOff>110994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45953"/>
          <a:ext cx="889000" cy="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109936</xdr:rowOff>
    </xdr:from>
    <xdr:to>
      <xdr:col>15</xdr:col>
      <xdr:colOff>50800</xdr:colOff>
      <xdr:row>58</xdr:row>
      <xdr:rowOff>110994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4036"/>
          <a:ext cx="8890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109936</xdr:rowOff>
    </xdr:from>
    <xdr:to>
      <xdr:col>10</xdr:col>
      <xdr:colOff>114300</xdr:colOff>
      <xdr:row>58</xdr:row>
      <xdr:rowOff>120531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403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12560</xdr:rowOff>
    </xdr:from>
    <xdr:to>
      <xdr:col>24</xdr:col>
      <xdr:colOff>114300</xdr:colOff>
      <xdr:row>56</xdr:row>
      <xdr:rowOff>114160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143387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51053</xdr:rowOff>
    </xdr:from>
    <xdr:to>
      <xdr:col>20</xdr:col>
      <xdr:colOff>38100</xdr:colOff>
      <xdr:row>58</xdr:row>
      <xdr:rowOff>152653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143780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60194</xdr:rowOff>
    </xdr:from>
    <xdr:to>
      <xdr:col>15</xdr:col>
      <xdr:colOff>101600</xdr:colOff>
      <xdr:row>58</xdr:row>
      <xdr:rowOff>161794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152921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59136</xdr:rowOff>
    </xdr:from>
    <xdr:to>
      <xdr:col>10</xdr:col>
      <xdr:colOff>165100</xdr:colOff>
      <xdr:row>58</xdr:row>
      <xdr:rowOff>160736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151863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9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69731</xdr:rowOff>
    </xdr:from>
    <xdr:to>
      <xdr:col>6</xdr:col>
      <xdr:colOff>38100</xdr:colOff>
      <xdr:row>58</xdr:row>
      <xdr:rowOff>171331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162458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133724</xdr:rowOff>
    </xdr:from>
    <xdr:to>
      <xdr:col>24</xdr:col>
      <xdr:colOff>63500</xdr:colOff>
      <xdr:row>77</xdr:row>
      <xdr:rowOff>67300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63924"/>
          <a:ext cx="838200" cy="10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49730</xdr:rowOff>
    </xdr:from>
    <xdr:to>
      <xdr:col>19</xdr:col>
      <xdr:colOff>177800</xdr:colOff>
      <xdr:row>77</xdr:row>
      <xdr:rowOff>67300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25138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49730</xdr:rowOff>
    </xdr:from>
    <xdr:to>
      <xdr:col>15</xdr:col>
      <xdr:colOff>50800</xdr:colOff>
      <xdr:row>77</xdr:row>
      <xdr:rowOff>81065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251380"/>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81065</xdr:rowOff>
    </xdr:from>
    <xdr:to>
      <xdr:col>10</xdr:col>
      <xdr:colOff>114300</xdr:colOff>
      <xdr:row>77</xdr:row>
      <xdr:rowOff>142345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82715"/>
          <a:ext cx="889000" cy="6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82924</xdr:rowOff>
    </xdr:from>
    <xdr:to>
      <xdr:col>24</xdr:col>
      <xdr:colOff>114300</xdr:colOff>
      <xdr:row>77</xdr:row>
      <xdr:rowOff>13074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61351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9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16500</xdr:rowOff>
    </xdr:from>
    <xdr:to>
      <xdr:col>20</xdr:col>
      <xdr:colOff>38100</xdr:colOff>
      <xdr:row>77</xdr:row>
      <xdr:rowOff>118100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109227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170380</xdr:rowOff>
    </xdr:from>
    <xdr:to>
      <xdr:col>15</xdr:col>
      <xdr:colOff>101600</xdr:colOff>
      <xdr:row>77</xdr:row>
      <xdr:rowOff>100530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91657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29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30265</xdr:rowOff>
    </xdr:from>
    <xdr:to>
      <xdr:col>10</xdr:col>
      <xdr:colOff>165100</xdr:colOff>
      <xdr:row>77</xdr:row>
      <xdr:rowOff>131865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2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122992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32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91545</xdr:rowOff>
    </xdr:from>
    <xdr:to>
      <xdr:col>6</xdr:col>
      <xdr:colOff>38100</xdr:colOff>
      <xdr:row>78</xdr:row>
      <xdr:rowOff>21695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12822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8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104724</xdr:rowOff>
    </xdr:from>
    <xdr:to>
      <xdr:col>24</xdr:col>
      <xdr:colOff>63500</xdr:colOff>
      <xdr:row>97</xdr:row>
      <xdr:rowOff>137052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735374"/>
          <a:ext cx="838200" cy="3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129623</xdr:rowOff>
    </xdr:from>
    <xdr:to>
      <xdr:col>19</xdr:col>
      <xdr:colOff>177800</xdr:colOff>
      <xdr:row>97</xdr:row>
      <xdr:rowOff>137052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6027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129623</xdr:rowOff>
    </xdr:from>
    <xdr:to>
      <xdr:col>15</xdr:col>
      <xdr:colOff>50800</xdr:colOff>
      <xdr:row>98</xdr:row>
      <xdr:rowOff>64185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60273"/>
          <a:ext cx="889000" cy="10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64185</xdr:rowOff>
    </xdr:from>
    <xdr:to>
      <xdr:col>10</xdr:col>
      <xdr:colOff>114300</xdr:colOff>
      <xdr:row>98</xdr:row>
      <xdr:rowOff>89027</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66285"/>
          <a:ext cx="889000" cy="2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53924</xdr:rowOff>
    </xdr:from>
    <xdr:to>
      <xdr:col>24</xdr:col>
      <xdr:colOff>114300</xdr:colOff>
      <xdr:row>97</xdr:row>
      <xdr:rowOff>155524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32351</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86252</xdr:rowOff>
    </xdr:from>
    <xdr:to>
      <xdr:col>20</xdr:col>
      <xdr:colOff>38100</xdr:colOff>
      <xdr:row>98</xdr:row>
      <xdr:rowOff>16402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78823</xdr:rowOff>
    </xdr:from>
    <xdr:to>
      <xdr:col>15</xdr:col>
      <xdr:colOff>101600</xdr:colOff>
      <xdr:row>98</xdr:row>
      <xdr:rowOff>8973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13385</xdr:rowOff>
    </xdr:from>
    <xdr:to>
      <xdr:col>10</xdr:col>
      <xdr:colOff>165100</xdr:colOff>
      <xdr:row>98</xdr:row>
      <xdr:rowOff>114985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106112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0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38227</xdr:rowOff>
    </xdr:from>
    <xdr:to>
      <xdr:col>6</xdr:col>
      <xdr:colOff>38100</xdr:colOff>
      <xdr:row>98</xdr:row>
      <xdr:rowOff>139827</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130954</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3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75311</xdr:rowOff>
    </xdr:from>
    <xdr:to>
      <xdr:col>55</xdr:col>
      <xdr:colOff>0</xdr:colOff>
      <xdr:row>37</xdr:row>
      <xdr:rowOff>84455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41896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84455</xdr:rowOff>
    </xdr:from>
    <xdr:to>
      <xdr:col>50</xdr:col>
      <xdr:colOff>114300</xdr:colOff>
      <xdr:row>37</xdr:row>
      <xdr:rowOff>85217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2810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65405</xdr:rowOff>
    </xdr:from>
    <xdr:to>
      <xdr:col>45</xdr:col>
      <xdr:colOff>177800</xdr:colOff>
      <xdr:row>37</xdr:row>
      <xdr:rowOff>85217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09055"/>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65405</xdr:rowOff>
    </xdr:from>
    <xdr:to>
      <xdr:col>41</xdr:col>
      <xdr:colOff>50800</xdr:colOff>
      <xdr:row>37</xdr:row>
      <xdr:rowOff>93218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09055"/>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24511</xdr:rowOff>
    </xdr:from>
    <xdr:to>
      <xdr:col>55</xdr:col>
      <xdr:colOff>50800</xdr:colOff>
      <xdr:row>37</xdr:row>
      <xdr:rowOff>126111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47388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1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33655</xdr:rowOff>
    </xdr:from>
    <xdr:to>
      <xdr:col>50</xdr:col>
      <xdr:colOff>165100</xdr:colOff>
      <xdr:row>37</xdr:row>
      <xdr:rowOff>135255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34417</xdr:rowOff>
    </xdr:from>
    <xdr:to>
      <xdr:col>46</xdr:col>
      <xdr:colOff>38100</xdr:colOff>
      <xdr:row>37</xdr:row>
      <xdr:rowOff>136017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152544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5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14605</xdr:rowOff>
    </xdr:from>
    <xdr:to>
      <xdr:col>41</xdr:col>
      <xdr:colOff>101600</xdr:colOff>
      <xdr:row>37</xdr:row>
      <xdr:rowOff>116205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132732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3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42418</xdr:rowOff>
    </xdr:from>
    <xdr:to>
      <xdr:col>36</xdr:col>
      <xdr:colOff>165100</xdr:colOff>
      <xdr:row>37</xdr:row>
      <xdr:rowOff>144018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135145</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17673</xdr:rowOff>
    </xdr:from>
    <xdr:to>
      <xdr:col>55</xdr:col>
      <xdr:colOff>0</xdr:colOff>
      <xdr:row>57</xdr:row>
      <xdr:rowOff>29332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90323"/>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29332</xdr:rowOff>
    </xdr:from>
    <xdr:to>
      <xdr:col>50</xdr:col>
      <xdr:colOff>114300</xdr:colOff>
      <xdr:row>57</xdr:row>
      <xdr:rowOff>46294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01982"/>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46294</xdr:rowOff>
    </xdr:from>
    <xdr:to>
      <xdr:col>45</xdr:col>
      <xdr:colOff>177800</xdr:colOff>
      <xdr:row>57</xdr:row>
      <xdr:rowOff>48192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18944"/>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48192</xdr:rowOff>
    </xdr:from>
    <xdr:to>
      <xdr:col>41</xdr:col>
      <xdr:colOff>50800</xdr:colOff>
      <xdr:row>57</xdr:row>
      <xdr:rowOff>105318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20842"/>
          <a:ext cx="889000" cy="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138323</xdr:rowOff>
    </xdr:from>
    <xdr:to>
      <xdr:col>55</xdr:col>
      <xdr:colOff>50800</xdr:colOff>
      <xdr:row>57</xdr:row>
      <xdr:rowOff>68473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116750</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149982</xdr:rowOff>
    </xdr:from>
    <xdr:to>
      <xdr:col>50</xdr:col>
      <xdr:colOff>165100</xdr:colOff>
      <xdr:row>57</xdr:row>
      <xdr:rowOff>80132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71259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166944</xdr:rowOff>
    </xdr:from>
    <xdr:to>
      <xdr:col>46</xdr:col>
      <xdr:colOff>38100</xdr:colOff>
      <xdr:row>57</xdr:row>
      <xdr:rowOff>97094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6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88221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6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168842</xdr:rowOff>
    </xdr:from>
    <xdr:to>
      <xdr:col>41</xdr:col>
      <xdr:colOff>101600</xdr:colOff>
      <xdr:row>57</xdr:row>
      <xdr:rowOff>98992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7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90119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6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54518</xdr:rowOff>
    </xdr:from>
    <xdr:to>
      <xdr:col>36</xdr:col>
      <xdr:colOff>165100</xdr:colOff>
      <xdr:row>57</xdr:row>
      <xdr:rowOff>156118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2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147245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91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169287</xdr:rowOff>
    </xdr:from>
    <xdr:to>
      <xdr:col>55</xdr:col>
      <xdr:colOff>0</xdr:colOff>
      <xdr:row>78</xdr:row>
      <xdr:rowOff>109525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70937"/>
          <a:ext cx="838200" cy="11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109525</xdr:rowOff>
    </xdr:from>
    <xdr:to>
      <xdr:col>50</xdr:col>
      <xdr:colOff>114300</xdr:colOff>
      <xdr:row>78</xdr:row>
      <xdr:rowOff>158934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8262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158934</xdr:rowOff>
    </xdr:from>
    <xdr:to>
      <xdr:col>45</xdr:col>
      <xdr:colOff>177800</xdr:colOff>
      <xdr:row>78</xdr:row>
      <xdr:rowOff>163736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32034"/>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135031</xdr:rowOff>
    </xdr:from>
    <xdr:to>
      <xdr:col>41</xdr:col>
      <xdr:colOff>50800</xdr:colOff>
      <xdr:row>78</xdr:row>
      <xdr:rowOff>163736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508131"/>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118487</xdr:rowOff>
    </xdr:from>
    <xdr:to>
      <xdr:col>55</xdr:col>
      <xdr:colOff>50800</xdr:colOff>
      <xdr:row>78</xdr:row>
      <xdr:rowOff>48637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2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96914</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9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58725</xdr:rowOff>
    </xdr:from>
    <xdr:to>
      <xdr:col>50</xdr:col>
      <xdr:colOff>165100</xdr:colOff>
      <xdr:row>78</xdr:row>
      <xdr:rowOff>160325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151452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108134</xdr:rowOff>
    </xdr:from>
    <xdr:to>
      <xdr:col>46</xdr:col>
      <xdr:colOff>38100</xdr:colOff>
      <xdr:row>79</xdr:row>
      <xdr:rowOff>38284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29411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7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112936</xdr:rowOff>
    </xdr:from>
    <xdr:to>
      <xdr:col>41</xdr:col>
      <xdr:colOff>101600</xdr:colOff>
      <xdr:row>79</xdr:row>
      <xdr:rowOff>43086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34213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84231</xdr:rowOff>
    </xdr:from>
    <xdr:to>
      <xdr:col>36</xdr:col>
      <xdr:colOff>165100</xdr:colOff>
      <xdr:row>79</xdr:row>
      <xdr:rowOff>14381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5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5508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5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153836</xdr:rowOff>
    </xdr:from>
    <xdr:to>
      <xdr:col>55</xdr:col>
      <xdr:colOff>0</xdr:colOff>
      <xdr:row>95</xdr:row>
      <xdr:rowOff>123355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270136"/>
          <a:ext cx="8382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123355</xdr:rowOff>
    </xdr:from>
    <xdr:to>
      <xdr:col>50</xdr:col>
      <xdr:colOff>114300</xdr:colOff>
      <xdr:row>96</xdr:row>
      <xdr:rowOff>144862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411105"/>
          <a:ext cx="889000" cy="1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38736</xdr:rowOff>
    </xdr:from>
    <xdr:to>
      <xdr:col>45</xdr:col>
      <xdr:colOff>177800</xdr:colOff>
      <xdr:row>96</xdr:row>
      <xdr:rowOff>144862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5983586"/>
          <a:ext cx="889000" cy="6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38736</xdr:rowOff>
    </xdr:from>
    <xdr:to>
      <xdr:col>41</xdr:col>
      <xdr:colOff>50800</xdr:colOff>
      <xdr:row>96</xdr:row>
      <xdr:rowOff>31535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5983586"/>
          <a:ext cx="889000" cy="50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103036</xdr:rowOff>
    </xdr:from>
    <xdr:to>
      <xdr:col>55</xdr:col>
      <xdr:colOff>50800</xdr:colOff>
      <xdr:row>95</xdr:row>
      <xdr:rowOff>33186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2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125913</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72555</xdr:rowOff>
    </xdr:from>
    <xdr:to>
      <xdr:col>50</xdr:col>
      <xdr:colOff>165100</xdr:colOff>
      <xdr:row>96</xdr:row>
      <xdr:rowOff>2705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19232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1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94062</xdr:rowOff>
    </xdr:from>
    <xdr:to>
      <xdr:col>46</xdr:col>
      <xdr:colOff>38100</xdr:colOff>
      <xdr:row>97</xdr:row>
      <xdr:rowOff>24212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5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40739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3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159386</xdr:rowOff>
    </xdr:from>
    <xdr:to>
      <xdr:col>41</xdr:col>
      <xdr:colOff>101600</xdr:colOff>
      <xdr:row>93</xdr:row>
      <xdr:rowOff>89536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59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106063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57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152185</xdr:rowOff>
    </xdr:from>
    <xdr:to>
      <xdr:col>36</xdr:col>
      <xdr:colOff>165100</xdr:colOff>
      <xdr:row>96</xdr:row>
      <xdr:rowOff>82335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4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98862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128224</xdr:rowOff>
    </xdr:from>
    <xdr:to>
      <xdr:col>85</xdr:col>
      <xdr:colOff>127000</xdr:colOff>
      <xdr:row>37</xdr:row>
      <xdr:rowOff>46020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300424"/>
          <a:ext cx="838200" cy="8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46020</xdr:rowOff>
    </xdr:from>
    <xdr:to>
      <xdr:col>81</xdr:col>
      <xdr:colOff>50800</xdr:colOff>
      <xdr:row>37</xdr:row>
      <xdr:rowOff>106690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389670"/>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8026</xdr:rowOff>
    </xdr:from>
    <xdr:to>
      <xdr:col>76</xdr:col>
      <xdr:colOff>114300</xdr:colOff>
      <xdr:row>37</xdr:row>
      <xdr:rowOff>106690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351676"/>
          <a:ext cx="8890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73406</xdr:rowOff>
    </xdr:from>
    <xdr:to>
      <xdr:col>71</xdr:col>
      <xdr:colOff>177800</xdr:colOff>
      <xdr:row>37</xdr:row>
      <xdr:rowOff>8026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245606"/>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77424</xdr:rowOff>
    </xdr:from>
    <xdr:to>
      <xdr:col>85</xdr:col>
      <xdr:colOff>177800</xdr:colOff>
      <xdr:row>37</xdr:row>
      <xdr:rowOff>7574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55851</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2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166670</xdr:rowOff>
    </xdr:from>
    <xdr:to>
      <xdr:col>81</xdr:col>
      <xdr:colOff>101600</xdr:colOff>
      <xdr:row>37</xdr:row>
      <xdr:rowOff>96820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33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87947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4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55890</xdr:rowOff>
    </xdr:from>
    <xdr:to>
      <xdr:col>76</xdr:col>
      <xdr:colOff>165100</xdr:colOff>
      <xdr:row>37</xdr:row>
      <xdr:rowOff>157490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3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148617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4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128676</xdr:rowOff>
    </xdr:from>
    <xdr:to>
      <xdr:col>72</xdr:col>
      <xdr:colOff>38100</xdr:colOff>
      <xdr:row>37</xdr:row>
      <xdr:rowOff>58826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49953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22606</xdr:rowOff>
    </xdr:from>
    <xdr:to>
      <xdr:col>67</xdr:col>
      <xdr:colOff>101600</xdr:colOff>
      <xdr:row>36</xdr:row>
      <xdr:rowOff>124206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115333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40163</xdr:rowOff>
    </xdr:from>
    <xdr:to>
      <xdr:col>85</xdr:col>
      <xdr:colOff>127000</xdr:colOff>
      <xdr:row>57</xdr:row>
      <xdr:rowOff>18752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41363"/>
          <a:ext cx="838200" cy="15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18752</xdr:rowOff>
    </xdr:from>
    <xdr:to>
      <xdr:col>81</xdr:col>
      <xdr:colOff>50800</xdr:colOff>
      <xdr:row>57</xdr:row>
      <xdr:rowOff>54337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791402"/>
          <a:ext cx="8890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132938</xdr:rowOff>
    </xdr:from>
    <xdr:to>
      <xdr:col>76</xdr:col>
      <xdr:colOff>114300</xdr:colOff>
      <xdr:row>57</xdr:row>
      <xdr:rowOff>54337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62688"/>
          <a:ext cx="889000" cy="26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132938</xdr:rowOff>
    </xdr:from>
    <xdr:to>
      <xdr:col>71</xdr:col>
      <xdr:colOff>177800</xdr:colOff>
      <xdr:row>56</xdr:row>
      <xdr:rowOff>28410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62688"/>
          <a:ext cx="889000" cy="6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160813</xdr:rowOff>
    </xdr:from>
    <xdr:to>
      <xdr:col>85</xdr:col>
      <xdr:colOff>177800</xdr:colOff>
      <xdr:row>56</xdr:row>
      <xdr:rowOff>90963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139240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6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139402</xdr:rowOff>
    </xdr:from>
    <xdr:to>
      <xdr:col>81</xdr:col>
      <xdr:colOff>101600</xdr:colOff>
      <xdr:row>57</xdr:row>
      <xdr:rowOff>69552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60679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3537</xdr:rowOff>
    </xdr:from>
    <xdr:to>
      <xdr:col>76</xdr:col>
      <xdr:colOff>165100</xdr:colOff>
      <xdr:row>57</xdr:row>
      <xdr:rowOff>105137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7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96264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82138</xdr:rowOff>
    </xdr:from>
    <xdr:to>
      <xdr:col>72</xdr:col>
      <xdr:colOff>38100</xdr:colOff>
      <xdr:row>56</xdr:row>
      <xdr:rowOff>12288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1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28815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8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149060</xdr:rowOff>
    </xdr:from>
    <xdr:to>
      <xdr:col>67</xdr:col>
      <xdr:colOff>101600</xdr:colOff>
      <xdr:row>56</xdr:row>
      <xdr:rowOff>79210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70337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67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131837</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131837</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04937"/>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133665</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06765"/>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81037</xdr:rowOff>
    </xdr:from>
    <xdr:to>
      <xdr:col>76</xdr:col>
      <xdr:colOff>165100</xdr:colOff>
      <xdr:row>79</xdr:row>
      <xdr:rowOff>11187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2314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46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82865</xdr:rowOff>
    </xdr:from>
    <xdr:to>
      <xdr:col>67</xdr:col>
      <xdr:colOff>101600</xdr:colOff>
      <xdr:row>79</xdr:row>
      <xdr:rowOff>13015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4142</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4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86534</xdr:rowOff>
    </xdr:from>
    <xdr:to>
      <xdr:col>85</xdr:col>
      <xdr:colOff>127000</xdr:colOff>
      <xdr:row>95</xdr:row>
      <xdr:rowOff>111240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74284"/>
          <a:ext cx="838200" cy="2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111240</xdr:rowOff>
    </xdr:from>
    <xdr:to>
      <xdr:col>81</xdr:col>
      <xdr:colOff>50800</xdr:colOff>
      <xdr:row>95</xdr:row>
      <xdr:rowOff>129282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98990"/>
          <a:ext cx="889000" cy="1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129282</xdr:rowOff>
    </xdr:from>
    <xdr:to>
      <xdr:col>76</xdr:col>
      <xdr:colOff>114300</xdr:colOff>
      <xdr:row>96</xdr:row>
      <xdr:rowOff>26657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17032"/>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143177</xdr:rowOff>
    </xdr:from>
    <xdr:to>
      <xdr:col>71</xdr:col>
      <xdr:colOff>177800</xdr:colOff>
      <xdr:row>96</xdr:row>
      <xdr:rowOff>26657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30927"/>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35734</xdr:rowOff>
    </xdr:from>
    <xdr:to>
      <xdr:col>85</xdr:col>
      <xdr:colOff>177800</xdr:colOff>
      <xdr:row>95</xdr:row>
      <xdr:rowOff>137334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58611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60440</xdr:rowOff>
    </xdr:from>
    <xdr:to>
      <xdr:col>81</xdr:col>
      <xdr:colOff>101600</xdr:colOff>
      <xdr:row>95</xdr:row>
      <xdr:rowOff>162040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7117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12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78482</xdr:rowOff>
    </xdr:from>
    <xdr:to>
      <xdr:col>76</xdr:col>
      <xdr:colOff>165100</xdr:colOff>
      <xdr:row>96</xdr:row>
      <xdr:rowOff>8632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25159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1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147307</xdr:rowOff>
    </xdr:from>
    <xdr:to>
      <xdr:col>72</xdr:col>
      <xdr:colOff>38100</xdr:colOff>
      <xdr:row>96</xdr:row>
      <xdr:rowOff>77457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93984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92377</xdr:rowOff>
    </xdr:from>
    <xdr:to>
      <xdr:col>67</xdr:col>
      <xdr:colOff>101600</xdr:colOff>
      <xdr:row>96</xdr:row>
      <xdr:rowOff>22527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39054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15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目的別でみると、議会費、総務費、労働費、土木費、公債費において類似団体平均より高い水準となっている。</a:t>
          </a:r>
        </a:p>
        <a:p>
          <a:r>
            <a:rPr kumimoji="1" lang="ja-JP" altLang="en-US" sz="1300">
              <a:latin typeface="ＭＳ Ｐゴシック" panose="020B0600070205080204" pitchFamily="50" charset="-128"/>
              <a:ea typeface="ＭＳ Ｐゴシック" panose="020B0600070205080204" pitchFamily="50" charset="-128"/>
            </a:rPr>
            <a:t>　前年度より大きく増加したのは総務費で、コロナ対策としての特別定額給付金事業を行ったことや令和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年度にかけて庁舎建設事業を施行中であることから</a:t>
          </a:r>
          <a:r>
            <a:rPr kumimoji="1" lang="en-US" altLang="ja-JP" sz="1300">
              <a:latin typeface="ＭＳ Ｐゴシック" panose="020B0600070205080204" pitchFamily="50" charset="-128"/>
              <a:ea typeface="ＭＳ Ｐゴシック" panose="020B0600070205080204" pitchFamily="50" charset="-128"/>
            </a:rPr>
            <a:t>116,787</a:t>
          </a:r>
          <a:r>
            <a:rPr kumimoji="1" lang="ja-JP" altLang="en-US" sz="1300">
              <a:latin typeface="ＭＳ Ｐゴシック" panose="020B0600070205080204" pitchFamily="50" charset="-128"/>
              <a:ea typeface="ＭＳ Ｐゴシック" panose="020B0600070205080204" pitchFamily="50" charset="-128"/>
            </a:rPr>
            <a:t>円の増額となった。土木費については、令和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年度まで駅周辺整備事業が施行中であることに加え、河川管理費や道路新設拡張事業費に係る普通建設事業費の増加により令和元年度よりも</a:t>
          </a:r>
          <a:r>
            <a:rPr kumimoji="1" lang="en-US" altLang="ja-JP" sz="1300">
              <a:latin typeface="ＭＳ Ｐゴシック" panose="020B0600070205080204" pitchFamily="50" charset="-128"/>
              <a:ea typeface="ＭＳ Ｐゴシック" panose="020B0600070205080204" pitchFamily="50" charset="-128"/>
            </a:rPr>
            <a:t>7,400</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17,576</a:t>
          </a:r>
          <a:r>
            <a:rPr kumimoji="1" lang="ja-JP" altLang="en-US" sz="1300">
              <a:latin typeface="ＭＳ Ｐゴシック" panose="020B0600070205080204" pitchFamily="50" charset="-128"/>
              <a:ea typeface="ＭＳ Ｐゴシック" panose="020B0600070205080204" pitchFamily="50" charset="-128"/>
            </a:rPr>
            <a:t>円と大きく上回った。また、過去に行った事業に係る起債の元金償還が開始されており、今後も公債費の上昇は続くと予想される。令和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普通建設事業費の増大により総務費及び土木費が大きく増加する見込みで、それらにより公債費も将来大きく増加することが予想される。そのため、突発的な普通建設事業については執行事業の取捨選択を行うとともに、経常的なものに対しても上限を設定するなど安全性・緊急性などの観点から計画的に事業を行い平準化することで急激な事業費、ひいては公債費の増加を抑制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毎年実質単年度収支は赤字であり、財政調整基金の取り崩しにより実質収支は黒字となっている。財政調整基金残高については、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年度以降多額の土地の売払収入があったことなどもあり積立を行い回復してきた。しかし、令和元年度以降、土地の売払終了や人件費・公債費の増加等により基金残高が減少し、令和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年度は前年度から</a:t>
          </a:r>
          <a:r>
            <a:rPr kumimoji="1" lang="en-US" altLang="ja-JP" sz="1300">
              <a:latin typeface="ＭＳ ゴシック" pitchFamily="49" charset="-128"/>
              <a:ea typeface="ＭＳ ゴシック" pitchFamily="49" charset="-128"/>
            </a:rPr>
            <a:t>4.96</a:t>
          </a:r>
          <a:r>
            <a:rPr kumimoji="1" lang="ja-JP" altLang="en-US" sz="1300">
              <a:latin typeface="ＭＳ ゴシック" pitchFamily="49" charset="-128"/>
              <a:ea typeface="ＭＳ ゴシック" pitchFamily="49" charset="-128"/>
            </a:rPr>
            <a:t>ポイント減の</a:t>
          </a:r>
          <a:r>
            <a:rPr kumimoji="1" lang="en-US" altLang="ja-JP" sz="1300">
              <a:latin typeface="ＭＳ ゴシック" pitchFamily="49" charset="-128"/>
              <a:ea typeface="ＭＳ ゴシック" pitchFamily="49" charset="-128"/>
            </a:rPr>
            <a:t>24.61</a:t>
          </a:r>
          <a:r>
            <a:rPr kumimoji="1" lang="ja-JP" altLang="en-US" sz="1300">
              <a:latin typeface="ＭＳ ゴシック" pitchFamily="49" charset="-128"/>
              <a:ea typeface="ＭＳ ゴシック" pitchFamily="49" charset="-128"/>
            </a:rPr>
            <a:t>％となった。令和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年度は、財政調整基金残高の大幅な減少を見込んでおり、今後は適切な財源確保と歳出の精査により慎重な財政運営を行う必要がある。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香川県多度津町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国民健康保険特別会計・介護保険事業特別会計・公共下水道特別会計・後期高齢者医療特別会計については、一般会計からの繰入を行っていることから、</a:t>
          </a:r>
          <a:r>
            <a:rPr kumimoji="1" lang="en-US" altLang="ja-JP" sz="1400">
              <a:latin typeface="ＭＳ ゴシック" pitchFamily="49" charset="-128"/>
              <a:ea typeface="ＭＳ ゴシック" pitchFamily="49" charset="-128"/>
            </a:rPr>
            <a:t>3.29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％の範囲にとどまっている。</a:t>
          </a:r>
        </a:p>
        <a:p>
          <a:r>
            <a:rPr kumimoji="1" lang="ja-JP" altLang="en-US" sz="1400">
              <a:latin typeface="ＭＳ ゴシック" pitchFamily="49" charset="-128"/>
              <a:ea typeface="ＭＳ ゴシック" pitchFamily="49" charset="-128"/>
            </a:rPr>
            <a:t>　公共下水道特別会計については、企業会計の観点から繰出基準を明確にすることで経営努力を促し基準外繰出の抑制を図っているが、事業の縮減にも限界があり、やむを得ず基準外の繰出を行っている状況である。独立採算の原則に立ち返った健全な運営を行えるよう、引き続き経費削減や料金見直しの検討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12737315</v>
      </c>
      <c r="BO4" s="426"/>
      <c r="BP4" s="426"/>
      <c r="BQ4" s="426"/>
      <c r="BR4" s="426"/>
      <c r="BS4" s="426"/>
      <c r="BT4" s="426"/>
      <c r="BU4" s="427"/>
      <c r="BV4" s="425">
        <v>9377988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9.3000000000000007</v>
      </c>
      <c r="CU4" s="610"/>
      <c r="CV4" s="610"/>
      <c r="CW4" s="610"/>
      <c r="CX4" s="610"/>
      <c r="CY4" s="610"/>
      <c r="CZ4" s="610"/>
      <c r="DA4" s="611"/>
      <c r="DB4" s="609">
        <v>7.8</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12134288</v>
      </c>
      <c r="BO5" s="431"/>
      <c r="BP5" s="431"/>
      <c r="BQ5" s="431"/>
      <c r="BR5" s="431"/>
      <c r="BS5" s="431"/>
      <c r="BT5" s="431"/>
      <c r="BU5" s="432"/>
      <c r="BV5" s="430">
        <v>8865300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92.2</v>
      </c>
      <c r="CU5" s="401"/>
      <c r="CV5" s="401"/>
      <c r="CW5" s="401"/>
      <c r="CX5" s="401"/>
      <c r="CY5" s="401"/>
      <c r="CZ5" s="401"/>
      <c r="DA5" s="402"/>
      <c r="DB5" s="400">
        <v>91.5</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603027</v>
      </c>
      <c r="BO6" s="431"/>
      <c r="BP6" s="431"/>
      <c r="BQ6" s="431"/>
      <c r="BR6" s="431"/>
      <c r="BS6" s="431"/>
      <c r="BT6" s="431"/>
      <c r="BU6" s="432"/>
      <c r="BV6" s="430">
        <v>512688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97.2</v>
      </c>
      <c r="CU6" s="584"/>
      <c r="CV6" s="584"/>
      <c r="CW6" s="584"/>
      <c r="CX6" s="584"/>
      <c r="CY6" s="584"/>
      <c r="CZ6" s="584"/>
      <c r="DA6" s="585"/>
      <c r="DB6" s="583">
        <v>96.7</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81120</v>
      </c>
      <c r="BO7" s="431"/>
      <c r="BP7" s="431"/>
      <c r="BQ7" s="431"/>
      <c r="BR7" s="431"/>
      <c r="BS7" s="431"/>
      <c r="BT7" s="431"/>
      <c r="BU7" s="432"/>
      <c r="BV7" s="430">
        <v>93223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5635035</v>
      </c>
      <c r="CU7" s="431"/>
      <c r="CV7" s="431"/>
      <c r="CW7" s="431"/>
      <c r="CX7" s="431"/>
      <c r="CY7" s="431"/>
      <c r="CZ7" s="431"/>
      <c r="DA7" s="432"/>
      <c r="DB7" s="430">
        <v>5364802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521907</v>
      </c>
      <c r="BO8" s="431"/>
      <c r="BP8" s="431"/>
      <c r="BQ8" s="431"/>
      <c r="BR8" s="431"/>
      <c r="BS8" s="431"/>
      <c r="BT8" s="431"/>
      <c r="BU8" s="432"/>
      <c r="BV8" s="430">
        <v>419465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0.64</v>
      </c>
      <c r="CU8" s="544"/>
      <c r="CV8" s="544"/>
      <c r="CW8" s="544"/>
      <c r="CX8" s="544"/>
      <c r="CY8" s="544"/>
      <c r="CZ8" s="544"/>
      <c r="DA8" s="545"/>
      <c r="DB8" s="543">
        <v>0.63</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22445</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102442</v>
      </c>
      <c r="BO9" s="431"/>
      <c r="BP9" s="431"/>
      <c r="BQ9" s="431"/>
      <c r="BR9" s="431"/>
      <c r="BS9" s="431"/>
      <c r="BT9" s="431"/>
      <c r="BU9" s="432"/>
      <c r="BV9" s="430">
        <v>107082</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14.1</v>
      </c>
      <c r="CU9" s="401"/>
      <c r="CV9" s="401"/>
      <c r="CW9" s="401"/>
      <c r="CX9" s="401"/>
      <c r="CY9" s="401"/>
      <c r="CZ9" s="401"/>
      <c r="DA9" s="402"/>
      <c r="DB9" s="400">
        <v>14.3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23366</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94</v>
      </c>
      <c r="AV10" s="488"/>
      <c r="AW10" s="488"/>
      <c r="AX10" s="488"/>
      <c r="AY10" s="410" t="s">
        <v>119</v>
      </c>
      <c r="AZ10" s="411"/>
      <c r="BA10" s="411"/>
      <c r="BB10" s="411"/>
      <c r="BC10" s="411"/>
      <c r="BD10" s="411"/>
      <c r="BE10" s="411"/>
      <c r="BF10" s="411"/>
      <c r="BG10" s="411"/>
      <c r="BH10" s="411"/>
      <c r="BI10" s="411"/>
      <c r="BJ10" s="411"/>
      <c r="BK10" s="411"/>
      <c r="BL10" s="411"/>
      <c r="BM10" s="412"/>
      <c r="BN10" s="430">
        <v>36</v>
      </c>
      <c r="BO10" s="431"/>
      <c r="BP10" s="431"/>
      <c r="BQ10" s="431"/>
      <c r="BR10" s="431"/>
      <c r="BS10" s="431"/>
      <c r="BT10" s="431"/>
      <c r="BU10" s="432"/>
      <c r="BV10" s="430">
        <v>61</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94</v>
      </c>
      <c r="AV11" s="488"/>
      <c r="AW11" s="488"/>
      <c r="AX11" s="488"/>
      <c r="AY11" s="410" t="s">
        <v>124</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125</v>
      </c>
      <c r="CE11" s="440"/>
      <c r="CF11" s="440"/>
      <c r="CG11" s="440"/>
      <c r="CH11" s="440"/>
      <c r="CI11" s="440"/>
      <c r="CJ11" s="440"/>
      <c r="CK11" s="440"/>
      <c r="CL11" s="440"/>
      <c r="CM11" s="440"/>
      <c r="CN11" s="440"/>
      <c r="CO11" s="440"/>
      <c r="CP11" s="440"/>
      <c r="CQ11" s="440"/>
      <c r="CR11" s="440"/>
      <c r="CS11" s="441"/>
      <c r="CT11" s="543" t="s">
        <v>126</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x14ac:dyDescent="0.15">
      <c r="A12" s="187"/>
      <c r="B12" s="546" t="s">
        <v>128</v>
      </c>
      <c r="C12" s="547"/>
      <c r="D12" s="547"/>
      <c r="E12" s="547"/>
      <c r="F12" s="547"/>
      <c r="G12" s="547"/>
      <c r="H12" s="547"/>
      <c r="I12" s="547"/>
      <c r="J12" s="547"/>
      <c r="K12" s="548"/>
      <c r="L12" s="555" t="s">
        <v>129</v>
      </c>
      <c r="M12" s="556"/>
      <c r="N12" s="556"/>
      <c r="O12" s="556"/>
      <c r="P12" s="556"/>
      <c r="Q12" s="557"/>
      <c r="R12" s="558">
        <v>23056</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133</v>
      </c>
      <c r="AV12" s="488"/>
      <c r="AW12" s="488"/>
      <c r="AX12" s="488"/>
      <c r="AY12" s="410" t="s">
        <v>134</v>
      </c>
      <c r="AZ12" s="411"/>
      <c r="BA12" s="411"/>
      <c r="BB12" s="411"/>
      <c r="BC12" s="411"/>
      <c r="BD12" s="411"/>
      <c r="BE12" s="411"/>
      <c r="BF12" s="411"/>
      <c r="BG12" s="411"/>
      <c r="BH12" s="411"/>
      <c r="BI12" s="411"/>
      <c r="BJ12" s="411"/>
      <c r="BK12" s="411"/>
      <c r="BL12" s="411"/>
      <c r="BM12" s="412"/>
      <c r="BN12" s="430">
        <v>450000</v>
      </c>
      <c r="BO12" s="431"/>
      <c r="BP12" s="431"/>
      <c r="BQ12" s="431"/>
      <c r="BR12" s="431"/>
      <c r="BS12" s="431"/>
      <c r="BT12" s="431"/>
      <c r="BU12" s="432"/>
      <c r="BV12" s="430">
        <v>550000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22078</v>
      </c>
      <c r="S13" s="534"/>
      <c r="T13" s="534"/>
      <c r="U13" s="534"/>
      <c r="V13" s="535"/>
      <c r="W13" s="521" t="s">
        <v>138</v>
      </c>
      <c r="X13" s="443"/>
      <c r="Y13" s="443"/>
      <c r="Z13" s="443"/>
      <c r="AA13" s="443"/>
      <c r="AB13" s="444"/>
      <c r="AC13" s="406">
        <v>488</v>
      </c>
      <c r="AD13" s="407"/>
      <c r="AE13" s="407"/>
      <c r="AF13" s="407"/>
      <c r="AG13" s="408"/>
      <c r="AH13" s="406">
        <v>566</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-347522</v>
      </c>
      <c r="BO13" s="431"/>
      <c r="BP13" s="431"/>
      <c r="BQ13" s="431"/>
      <c r="BR13" s="431"/>
      <c r="BS13" s="431"/>
      <c r="BT13" s="431"/>
      <c r="BU13" s="432"/>
      <c r="BV13" s="430">
        <v>-442857</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11.5</v>
      </c>
      <c r="CU13" s="401"/>
      <c r="CV13" s="401"/>
      <c r="CW13" s="401"/>
      <c r="CX13" s="401"/>
      <c r="CY13" s="401"/>
      <c r="CZ13" s="401"/>
      <c r="DA13" s="402"/>
      <c r="DB13" s="400">
        <v>10.5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23405</v>
      </c>
      <c r="S14" s="534"/>
      <c r="T14" s="534"/>
      <c r="U14" s="534"/>
      <c r="V14" s="535"/>
      <c r="W14" s="536"/>
      <c r="X14" s="446"/>
      <c r="Y14" s="446"/>
      <c r="Z14" s="446"/>
      <c r="AA14" s="446"/>
      <c r="AB14" s="447"/>
      <c r="AC14" s="526">
        <v>4.5999999999999996</v>
      </c>
      <c r="AD14" s="527"/>
      <c r="AE14" s="527"/>
      <c r="AF14" s="527"/>
      <c r="AG14" s="528"/>
      <c r="AH14" s="526">
        <v>5.2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149.4</v>
      </c>
      <c r="CU14" s="538"/>
      <c r="CV14" s="538"/>
      <c r="CW14" s="538"/>
      <c r="CX14" s="538"/>
      <c r="CY14" s="538"/>
      <c r="CZ14" s="538"/>
      <c r="DA14" s="539"/>
      <c r="DB14" s="537">
        <v>152.69999999999999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22312</v>
      </c>
      <c r="S15" s="534"/>
      <c r="T15" s="534"/>
      <c r="U15" s="534"/>
      <c r="V15" s="535"/>
      <c r="W15" s="521" t="s">
        <v>146</v>
      </c>
      <c r="X15" s="443"/>
      <c r="Y15" s="443"/>
      <c r="Z15" s="443"/>
      <c r="AA15" s="443"/>
      <c r="AB15" s="444"/>
      <c r="AC15" s="406">
        <v>3682</v>
      </c>
      <c r="AD15" s="407"/>
      <c r="AE15" s="407"/>
      <c r="AF15" s="407"/>
      <c r="AG15" s="408"/>
      <c r="AH15" s="406">
        <v>3953</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2928911</v>
      </c>
      <c r="BO15" s="426"/>
      <c r="BP15" s="426"/>
      <c r="BQ15" s="426"/>
      <c r="BR15" s="426"/>
      <c r="BS15" s="426"/>
      <c r="BT15" s="426"/>
      <c r="BU15" s="427"/>
      <c r="BV15" s="425">
        <v>2728792</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35</v>
      </c>
      <c r="AD16" s="527"/>
      <c r="AE16" s="527"/>
      <c r="AF16" s="527"/>
      <c r="AG16" s="528"/>
      <c r="AH16" s="526">
        <v>36.200000000000003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4572522</v>
      </c>
      <c r="BO16" s="431"/>
      <c r="BP16" s="431"/>
      <c r="BQ16" s="431"/>
      <c r="BR16" s="431"/>
      <c r="BS16" s="431"/>
      <c r="BT16" s="431"/>
      <c r="BU16" s="432"/>
      <c r="BV16" s="430">
        <v>4326647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6354</v>
      </c>
      <c r="AD17" s="407"/>
      <c r="AE17" s="407"/>
      <c r="AF17" s="407"/>
      <c r="AG17" s="408"/>
      <c r="AH17" s="406">
        <v>6406</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3711247</v>
      </c>
      <c r="BO17" s="431"/>
      <c r="BP17" s="431"/>
      <c r="BQ17" s="431"/>
      <c r="BR17" s="431"/>
      <c r="BS17" s="431"/>
      <c r="BT17" s="431"/>
      <c r="BU17" s="432"/>
      <c r="BV17" s="430">
        <v>3472298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24.39</v>
      </c>
      <c r="M18" s="495"/>
      <c r="N18" s="495"/>
      <c r="O18" s="495"/>
      <c r="P18" s="495"/>
      <c r="Q18" s="495"/>
      <c r="R18" s="496"/>
      <c r="S18" s="496"/>
      <c r="T18" s="496"/>
      <c r="U18" s="496"/>
      <c r="V18" s="497"/>
      <c r="W18" s="511"/>
      <c r="X18" s="512"/>
      <c r="Y18" s="512"/>
      <c r="Z18" s="512"/>
      <c r="AA18" s="512"/>
      <c r="AB18" s="522"/>
      <c r="AC18" s="394">
        <v>60.4</v>
      </c>
      <c r="AD18" s="395"/>
      <c r="AE18" s="395"/>
      <c r="AF18" s="395"/>
      <c r="AG18" s="498"/>
      <c r="AH18" s="394">
        <v>58.6</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5154955</v>
      </c>
      <c r="BO18" s="431"/>
      <c r="BP18" s="431"/>
      <c r="BQ18" s="431"/>
      <c r="BR18" s="431"/>
      <c r="BS18" s="431"/>
      <c r="BT18" s="431"/>
      <c r="BU18" s="432"/>
      <c r="BV18" s="430">
        <v>5070444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920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6848813</v>
      </c>
      <c r="BO19" s="431"/>
      <c r="BP19" s="431"/>
      <c r="BQ19" s="431"/>
      <c r="BR19" s="431"/>
      <c r="BS19" s="431"/>
      <c r="BT19" s="431"/>
      <c r="BU19" s="432"/>
      <c r="BV19" s="430">
        <v>6526497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9770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12538120</v>
      </c>
      <c r="BO23" s="431"/>
      <c r="BP23" s="431"/>
      <c r="BQ23" s="431"/>
      <c r="BR23" s="431"/>
      <c r="BS23" s="431"/>
      <c r="BT23" s="431"/>
      <c r="BU23" s="432"/>
      <c r="BV23" s="430">
        <v>12319675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7980</v>
      </c>
      <c r="R24" s="407"/>
      <c r="S24" s="407"/>
      <c r="T24" s="407"/>
      <c r="U24" s="407"/>
      <c r="V24" s="408"/>
      <c r="W24" s="472"/>
      <c r="X24" s="463"/>
      <c r="Y24" s="464"/>
      <c r="Z24" s="403" t="s">
        <v>170</v>
      </c>
      <c r="AA24" s="404"/>
      <c r="AB24" s="404"/>
      <c r="AC24" s="404"/>
      <c r="AD24" s="404"/>
      <c r="AE24" s="404"/>
      <c r="AF24" s="404"/>
      <c r="AG24" s="405"/>
      <c r="AH24" s="406">
        <v>156</v>
      </c>
      <c r="AI24" s="407"/>
      <c r="AJ24" s="407"/>
      <c r="AK24" s="407"/>
      <c r="AL24" s="408"/>
      <c r="AM24" s="406">
        <v>470964</v>
      </c>
      <c r="AN24" s="407"/>
      <c r="AO24" s="407"/>
      <c r="AP24" s="407"/>
      <c r="AQ24" s="407"/>
      <c r="AR24" s="408"/>
      <c r="AS24" s="406">
        <v>3019</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9450605</v>
      </c>
      <c r="BO24" s="431"/>
      <c r="BP24" s="431"/>
      <c r="BQ24" s="431"/>
      <c r="BR24" s="431"/>
      <c r="BS24" s="431"/>
      <c r="BT24" s="431"/>
      <c r="BU24" s="432"/>
      <c r="BV24" s="430">
        <v>9141780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6030</v>
      </c>
      <c r="R25" s="407"/>
      <c r="S25" s="407"/>
      <c r="T25" s="407"/>
      <c r="U25" s="407"/>
      <c r="V25" s="408"/>
      <c r="W25" s="472"/>
      <c r="X25" s="463"/>
      <c r="Y25" s="464"/>
      <c r="Z25" s="403" t="s">
        <v>173</v>
      </c>
      <c r="AA25" s="404"/>
      <c r="AB25" s="404"/>
      <c r="AC25" s="404"/>
      <c r="AD25" s="404"/>
      <c r="AE25" s="404"/>
      <c r="AF25" s="404"/>
      <c r="AG25" s="405"/>
      <c r="AH25" s="406">
        <v>35</v>
      </c>
      <c r="AI25" s="407"/>
      <c r="AJ25" s="407"/>
      <c r="AK25" s="407"/>
      <c r="AL25" s="408"/>
      <c r="AM25" s="406">
        <v>105700</v>
      </c>
      <c r="AN25" s="407"/>
      <c r="AO25" s="407"/>
      <c r="AP25" s="407"/>
      <c r="AQ25" s="407"/>
      <c r="AR25" s="408"/>
      <c r="AS25" s="406">
        <v>3020</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5717287</v>
      </c>
      <c r="BO25" s="426"/>
      <c r="BP25" s="426"/>
      <c r="BQ25" s="426"/>
      <c r="BR25" s="426"/>
      <c r="BS25" s="426"/>
      <c r="BT25" s="426"/>
      <c r="BU25" s="427"/>
      <c r="BV25" s="425">
        <v>2568289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5290</v>
      </c>
      <c r="R26" s="407"/>
      <c r="S26" s="407"/>
      <c r="T26" s="407"/>
      <c r="U26" s="407"/>
      <c r="V26" s="408"/>
      <c r="W26" s="472"/>
      <c r="X26" s="463"/>
      <c r="Y26" s="464"/>
      <c r="Z26" s="403" t="s">
        <v>176</v>
      </c>
      <c r="AA26" s="485"/>
      <c r="AB26" s="485"/>
      <c r="AC26" s="485"/>
      <c r="AD26" s="485"/>
      <c r="AE26" s="485"/>
      <c r="AF26" s="485"/>
      <c r="AG26" s="486"/>
      <c r="AH26" s="406">
        <v>3</v>
      </c>
      <c r="AI26" s="407"/>
      <c r="AJ26" s="407"/>
      <c r="AK26" s="407"/>
      <c r="AL26" s="408"/>
      <c r="AM26" s="406">
        <v>10161</v>
      </c>
      <c r="AN26" s="407"/>
      <c r="AO26" s="407"/>
      <c r="AP26" s="407"/>
      <c r="AQ26" s="407"/>
      <c r="AR26" s="408"/>
      <c r="AS26" s="406">
        <v>3387</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126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3690</v>
      </c>
      <c r="R27" s="407"/>
      <c r="S27" s="407"/>
      <c r="T27" s="407"/>
      <c r="U27" s="407"/>
      <c r="V27" s="408"/>
      <c r="W27" s="472"/>
      <c r="X27" s="463"/>
      <c r="Y27" s="464"/>
      <c r="Z27" s="403" t="s">
        <v>179</v>
      </c>
      <c r="AA27" s="404"/>
      <c r="AB27" s="404"/>
      <c r="AC27" s="404"/>
      <c r="AD27" s="404"/>
      <c r="AE27" s="404"/>
      <c r="AF27" s="404"/>
      <c r="AG27" s="405"/>
      <c r="AH27" s="406">
        <v>15</v>
      </c>
      <c r="AI27" s="407"/>
      <c r="AJ27" s="407"/>
      <c r="AK27" s="407"/>
      <c r="AL27" s="408"/>
      <c r="AM27" s="406">
        <v>39720</v>
      </c>
      <c r="AN27" s="407"/>
      <c r="AO27" s="407"/>
      <c r="AP27" s="407"/>
      <c r="AQ27" s="407"/>
      <c r="AR27" s="408"/>
      <c r="AS27" s="406">
        <v>2648</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181</v>
      </c>
      <c r="BO27" s="434"/>
      <c r="BP27" s="434"/>
      <c r="BQ27" s="434"/>
      <c r="BR27" s="434"/>
      <c r="BS27" s="434"/>
      <c r="BT27" s="434"/>
      <c r="BU27" s="435"/>
      <c r="BV27" s="433" t="s">
        <v>181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3170</v>
      </c>
      <c r="R28" s="407"/>
      <c r="S28" s="407"/>
      <c r="T28" s="407"/>
      <c r="U28" s="407"/>
      <c r="V28" s="408"/>
      <c r="W28" s="472"/>
      <c r="X28" s="463"/>
      <c r="Y28" s="464"/>
      <c r="Z28" s="403" t="s">
        <v>183</v>
      </c>
      <c r="AA28" s="404"/>
      <c r="AB28" s="404"/>
      <c r="AC28" s="404"/>
      <c r="AD28" s="404"/>
      <c r="AE28" s="404"/>
      <c r="AF28" s="404"/>
      <c r="AG28" s="405"/>
      <c r="AH28" s="406" t="s">
        <v>181</v>
      </c>
      <c r="AI28" s="407"/>
      <c r="AJ28" s="407"/>
      <c r="AK28" s="407"/>
      <c r="AL28" s="408"/>
      <c r="AM28" s="406" t="s">
        <v>127</v>
      </c>
      <c r="AN28" s="407"/>
      <c r="AO28" s="407"/>
      <c r="AP28" s="407"/>
      <c r="AQ28" s="407"/>
      <c r="AR28" s="408"/>
      <c r="AS28" s="406" t="s">
        <v>181</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1386616</v>
      </c>
      <c r="BO28" s="426"/>
      <c r="BP28" s="426"/>
      <c r="BQ28" s="426"/>
      <c r="BR28" s="426"/>
      <c r="BS28" s="426"/>
      <c r="BT28" s="426"/>
      <c r="BU28" s="427"/>
      <c r="BV28" s="425">
        <v>1586580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12</v>
      </c>
      <c r="M29" s="407"/>
      <c r="N29" s="407"/>
      <c r="O29" s="407"/>
      <c r="P29" s="408"/>
      <c r="Q29" s="406">
        <v>3030</v>
      </c>
      <c r="R29" s="407"/>
      <c r="S29" s="407"/>
      <c r="T29" s="407"/>
      <c r="U29" s="407"/>
      <c r="V29" s="408"/>
      <c r="W29" s="473"/>
      <c r="X29" s="474"/>
      <c r="Y29" s="475"/>
      <c r="Z29" s="403" t="s">
        <v>186</v>
      </c>
      <c r="AA29" s="404"/>
      <c r="AB29" s="404"/>
      <c r="AC29" s="404"/>
      <c r="AD29" s="404"/>
      <c r="AE29" s="404"/>
      <c r="AF29" s="404"/>
      <c r="AG29" s="405"/>
      <c r="AH29" s="406">
        <v>171</v>
      </c>
      <c r="AI29" s="407"/>
      <c r="AJ29" s="407"/>
      <c r="AK29" s="407"/>
      <c r="AL29" s="408"/>
      <c r="AM29" s="406">
        <v>510684</v>
      </c>
      <c r="AN29" s="407"/>
      <c r="AO29" s="407"/>
      <c r="AP29" s="407"/>
      <c r="AQ29" s="407"/>
      <c r="AR29" s="408"/>
      <c r="AS29" s="406">
        <v>2986</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20270</v>
      </c>
      <c r="BO29" s="431"/>
      <c r="BP29" s="431"/>
      <c r="BQ29" s="431"/>
      <c r="BR29" s="431"/>
      <c r="BS29" s="431"/>
      <c r="BT29" s="431"/>
      <c r="BU29" s="432"/>
      <c r="BV29" s="430">
        <v>20270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98.7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391669</v>
      </c>
      <c r="BO30" s="434"/>
      <c r="BP30" s="434"/>
      <c r="BQ30" s="434"/>
      <c r="BR30" s="434"/>
      <c r="BS30" s="434"/>
      <c r="BT30" s="434"/>
      <c r="BU30" s="435"/>
      <c r="BV30" s="433">
        <v>366676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196</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多度津町公共下水道特別会計</v>
      </c>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中讃広域行政事務組合（一般会計）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（公財）多度津町文化体育振興事業団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直営診療所特別会計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中讃広域行政事務組合（仲善クリーンセンター特別会計）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多度津町土地開発公社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〇</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中讃広域行政事務組合（クリントピア丸亀特別会計）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中讃広域行政事務組合（瀬戸グリーンセンター特別会計）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香川県市町総合事務組合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香川県後期高齢者医療広域連合（一般会計）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香川県後期高齢者医療広域連合（後期高齢者医療事業）</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香川県広域水道企業団（水道事業会計）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15</v>
      </c>
      <c r="BX42" s="389"/>
      <c r="BY42" s="388" t="str">
        <f>IF('各会計、関係団体の財政状況及び健全化判断比率'!B76="","",'各会計、関係団体の財政状況及び健全化判断比率'!B76)</f>
        <v>香川県広域水道企業団（工業用水道事業会計）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0ZoYheyORspPN/OAI8mvJZ8ujJ40CZfRYgMhVOJBtWsN2irWxf5MxNDUO/gYd1Kjju3w0Lk1A8Tw1BlB1cRCyQ==" saltValue="4qDqnt3cXJpYYXT8C7o+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560</v>
      </c>
      <c r="D34" s="1212"/>
      <c r="E34" s="1213"/>
      <c r="F34" s="32">
        <v>5.34</v>
      </c>
      <c r="G34" s="33">
        <v>7.51</v>
      </c>
      <c r="H34" s="33">
        <v>5.8</v>
      </c>
      <c r="I34" s="33">
        <v>7.81</v>
      </c>
      <c r="J34" s="34">
        <v>9.26</v>
      </c>
      <c r="K34" s="22"/>
      <c r="L34" s="22"/>
      <c r="M34" s="22"/>
      <c r="N34" s="22"/>
      <c r="O34" s="22"/>
      <c r="P34" s="22"/>
    </row>
    <row r="35" spans="1:16" ht="39" customHeight="1" x14ac:dyDescent="0.15">
      <c r="A35" s="22"/>
      <c r="B35" s="35"/>
      <c r="C35" s="1206" t="s">
        <v>561</v>
      </c>
      <c r="D35" s="1207"/>
      <c r="E35" s="1208"/>
      <c r="F35" s="36">
        <v>4.51</v>
      </c>
      <c r="G35" s="37">
        <v>5.53</v>
      </c>
      <c r="H35" s="37">
        <v>3.46</v>
      </c>
      <c r="I35" s="37">
        <v>3.64</v>
      </c>
      <c r="J35" s="38">
        <v>3.29</v>
      </c>
      <c r="K35" s="22"/>
      <c r="L35" s="22"/>
      <c r="M35" s="22"/>
      <c r="N35" s="22"/>
      <c r="O35" s="22"/>
      <c r="P35" s="22"/>
    </row>
    <row r="36" spans="1:16" ht="39" customHeight="1" x14ac:dyDescent="0.15">
      <c r="A36" s="22"/>
      <c r="B36" s="35"/>
      <c r="C36" s="1206" t="s">
        <v>562</v>
      </c>
      <c r="D36" s="1207"/>
      <c r="E36" s="1208"/>
      <c r="F36" s="36">
        <v>1.48</v>
      </c>
      <c r="G36" s="37">
        <v>1.71</v>
      </c>
      <c r="H36" s="37">
        <v>2.35</v>
      </c>
      <c r="I36" s="37">
        <v>1.49</v>
      </c>
      <c r="J36" s="38">
        <v>1.08</v>
      </c>
      <c r="K36" s="22"/>
      <c r="L36" s="22"/>
      <c r="M36" s="22"/>
      <c r="N36" s="22"/>
      <c r="O36" s="22"/>
      <c r="P36" s="22"/>
    </row>
    <row r="37" spans="1:16" ht="39" customHeight="1" x14ac:dyDescent="0.15">
      <c r="A37" s="22"/>
      <c r="B37" s="35"/>
      <c r="C37" s="1206" t="s">
        <v>563</v>
      </c>
      <c r="D37" s="1207"/>
      <c r="E37" s="1208"/>
      <c r="F37" s="36">
        <v>0.72</v>
      </c>
      <c r="G37" s="37">
        <v>0.56999999999999995</v>
      </c>
      <c r="H37" s="37">
        <v>0</v>
      </c>
      <c r="I37" s="37">
        <v>0.43</v>
      </c>
      <c r="J37" s="38">
        <v>0.23</v>
      </c>
      <c r="K37" s="22"/>
      <c r="L37" s="22"/>
      <c r="M37" s="22"/>
      <c r="N37" s="22"/>
      <c r="O37" s="22"/>
      <c r="P37" s="22"/>
    </row>
    <row r="38" spans="1:16" ht="39" customHeight="1" x14ac:dyDescent="0.15">
      <c r="A38" s="22"/>
      <c r="B38" s="35"/>
      <c r="C38" s="1206" t="s">
        <v>564</v>
      </c>
      <c r="D38" s="1207"/>
      <c r="E38" s="1208"/>
      <c r="F38" s="36">
        <v>0.05</v>
      </c>
      <c r="G38" s="37">
        <v>0.09</v>
      </c>
      <c r="H38" s="37">
        <v>0.12</v>
      </c>
      <c r="I38" s="37">
        <v>0.08</v>
      </c>
      <c r="J38" s="38">
        <v>0.06</v>
      </c>
      <c r="K38" s="22"/>
      <c r="L38" s="22"/>
      <c r="M38" s="22"/>
      <c r="N38" s="22"/>
      <c r="O38" s="22"/>
      <c r="P38" s="22"/>
    </row>
    <row r="39" spans="1:16" ht="39" customHeight="1" x14ac:dyDescent="0.15">
      <c r="A39" s="22"/>
      <c r="B39" s="35"/>
      <c r="C39" s="1206" t="s">
        <v>565</v>
      </c>
      <c r="D39" s="1207"/>
      <c r="E39" s="1208"/>
      <c r="F39" s="36">
        <v>0.08</v>
      </c>
      <c r="G39" s="37">
        <v>0.03</v>
      </c>
      <c r="H39" s="37">
        <v>0.03</v>
      </c>
      <c r="I39" s="37">
        <v>0.03</v>
      </c>
      <c r="J39" s="38">
        <v>0.03</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566</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567</v>
      </c>
      <c r="D43" s="1210"/>
      <c r="E43" s="1211"/>
      <c r="F43" s="41">
        <v>12.75</v>
      </c>
      <c r="G43" s="42">
        <v>12.63</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4kExB1w0IGAywcfbrnWp/W0miGq8nqEKNBinLlc+dpFzk0Wq27KcnMUzyTc4Ucn6K3wJXqQsyx/c4K3bi6Phg==" saltValue="qh8hLapRx3xWvM4cQUyT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930</v>
      </c>
      <c r="L45" s="60">
        <v>849</v>
      </c>
      <c r="M45" s="60">
        <v>941</v>
      </c>
      <c r="N45" s="60">
        <v>965</v>
      </c>
      <c r="O45" s="61">
        <v>985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508</v>
      </c>
      <c r="L46" s="64" t="s">
        <v>508</v>
      </c>
      <c r="M46" s="64" t="s">
        <v>508</v>
      </c>
      <c r="N46" s="64" t="s">
        <v>508</v>
      </c>
      <c r="O46" s="65" t="s">
        <v>508</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508</v>
      </c>
      <c r="L47" s="64" t="s">
        <v>508</v>
      </c>
      <c r="M47" s="64" t="s">
        <v>508</v>
      </c>
      <c r="N47" s="64" t="s">
        <v>508</v>
      </c>
      <c r="O47" s="65" t="s">
        <v>508</v>
      </c>
      <c r="P47" s="48"/>
      <c r="Q47" s="48"/>
      <c r="R47" s="48"/>
      <c r="S47" s="48"/>
      <c r="T47" s="48"/>
      <c r="U47" s="48"/>
    </row>
    <row r="48" spans="1:21" ht="30.75" customHeight="1" x14ac:dyDescent="0.15">
      <c r="A48" s="48"/>
      <c r="B48" s="1234"/>
      <c r="C48" s="1235"/>
      <c r="D48" s="62"/>
      <c r="E48" s="1216" t="s">
        <v>15</v>
      </c>
      <c r="F48" s="1216"/>
      <c r="G48" s="1216"/>
      <c r="H48" s="1216"/>
      <c r="I48" s="1216"/>
      <c r="J48" s="1217"/>
      <c r="K48" s="63">
        <v>344</v>
      </c>
      <c r="L48" s="64">
        <v>361</v>
      </c>
      <c r="M48" s="64">
        <v>343</v>
      </c>
      <c r="N48" s="64">
        <v>409</v>
      </c>
      <c r="O48" s="65">
        <v>375</v>
      </c>
      <c r="P48" s="48"/>
      <c r="Q48" s="48"/>
      <c r="R48" s="48"/>
      <c r="S48" s="48"/>
      <c r="T48" s="48"/>
      <c r="U48" s="48"/>
    </row>
    <row r="49" spans="1:21" ht="30.75" customHeight="1" x14ac:dyDescent="0.15">
      <c r="A49" s="48"/>
      <c r="B49" s="1234"/>
      <c r="C49" s="1235"/>
      <c r="D49" s="62"/>
      <c r="E49" s="1216" t="s">
        <v>16</v>
      </c>
      <c r="F49" s="1216"/>
      <c r="G49" s="1216"/>
      <c r="H49" s="1216"/>
      <c r="I49" s="1216"/>
      <c r="J49" s="1217"/>
      <c r="K49" s="63">
        <v>69</v>
      </c>
      <c r="L49" s="64">
        <v>66</v>
      </c>
      <c r="M49" s="64">
        <v>130</v>
      </c>
      <c r="N49" s="64">
        <v>120</v>
      </c>
      <c r="O49" s="65">
        <v>120</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508</v>
      </c>
      <c r="L50" s="64" t="s">
        <v>508</v>
      </c>
      <c r="M50" s="64" t="s">
        <v>508</v>
      </c>
      <c r="N50" s="64">
        <v>9</v>
      </c>
      <c r="O50" s="65">
        <v>18</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905</v>
      </c>
      <c r="L52" s="64">
        <v>902</v>
      </c>
      <c r="M52" s="64">
        <v>928</v>
      </c>
      <c r="N52" s="64">
        <v>933</v>
      </c>
      <c r="O52" s="65">
        <v>960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438</v>
      </c>
      <c r="L53" s="69">
        <v>374</v>
      </c>
      <c r="M53" s="69">
        <v>486</v>
      </c>
      <c r="N53" s="69">
        <v>570</v>
      </c>
      <c r="O53" s="70">
        <v>538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CKPVhI6iIIvRIq71p4beCGGGj1fu0CUiTUO4boWRc//Bh7zAEthgWmJVY5e+eB/g6fJfxrOxWRLBMc5N9HnTA==" saltValue="Uwf7L2/UQN+NxtoLmHaX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2" t="s">
        <v>30</v>
      </c>
      <c r="C41" s="1253"/>
      <c r="D41" s="102"/>
      <c r="E41" s="1254" t="s">
        <v>31</v>
      </c>
      <c r="F41" s="1254"/>
      <c r="G41" s="1254"/>
      <c r="H41" s="1255"/>
      <c r="I41" s="103">
        <v>11737</v>
      </c>
      <c r="J41" s="104">
        <v>12596</v>
      </c>
      <c r="K41" s="104">
        <v>12495</v>
      </c>
      <c r="L41" s="104">
        <v>12320</v>
      </c>
      <c r="M41" s="105">
        <v>12538</v>
      </c>
    </row>
    <row r="42" spans="2:13" ht="27.75" customHeight="1" x14ac:dyDescent="0.15">
      <c r="B42" s="1242"/>
      <c r="C42" s="1243"/>
      <c r="D42" s="106"/>
      <c r="E42" s="1246" t="s">
        <v>32</v>
      </c>
      <c r="F42" s="1246"/>
      <c r="G42" s="1246"/>
      <c r="H42" s="1247"/>
      <c r="I42" s="107" t="s">
        <v>508</v>
      </c>
      <c r="J42" s="108" t="s">
        <v>508</v>
      </c>
      <c r="K42" s="108" t="s">
        <v>508</v>
      </c>
      <c r="L42" s="108">
        <v>685</v>
      </c>
      <c r="M42" s="109">
        <v>692</v>
      </c>
    </row>
    <row r="43" spans="2:13" ht="27.75" customHeight="1" x14ac:dyDescent="0.15">
      <c r="B43" s="1242"/>
      <c r="C43" s="1243"/>
      <c r="D43" s="106"/>
      <c r="E43" s="1246" t="s">
        <v>33</v>
      </c>
      <c r="F43" s="1246"/>
      <c r="G43" s="1246"/>
      <c r="H43" s="1247"/>
      <c r="I43" s="107">
        <v>5529</v>
      </c>
      <c r="J43" s="108">
        <v>5694</v>
      </c>
      <c r="K43" s="108">
        <v>5352</v>
      </c>
      <c r="L43" s="108">
        <v>5431</v>
      </c>
      <c r="M43" s="109">
        <v>5212</v>
      </c>
    </row>
    <row r="44" spans="2:13" ht="27.75" customHeight="1" x14ac:dyDescent="0.15">
      <c r="B44" s="1242"/>
      <c r="C44" s="1243"/>
      <c r="D44" s="106"/>
      <c r="E44" s="1246" t="s">
        <v>34</v>
      </c>
      <c r="F44" s="1246"/>
      <c r="G44" s="1246"/>
      <c r="H44" s="1247"/>
      <c r="I44" s="107">
        <v>835</v>
      </c>
      <c r="J44" s="108">
        <v>811</v>
      </c>
      <c r="K44" s="108">
        <v>1152</v>
      </c>
      <c r="L44" s="108">
        <v>1008</v>
      </c>
      <c r="M44" s="109">
        <v>959</v>
      </c>
    </row>
    <row r="45" spans="2:13" ht="27.75" customHeight="1" x14ac:dyDescent="0.15">
      <c r="B45" s="1242"/>
      <c r="C45" s="1243"/>
      <c r="D45" s="106"/>
      <c r="E45" s="1246" t="s">
        <v>35</v>
      </c>
      <c r="F45" s="1246"/>
      <c r="G45" s="1246"/>
      <c r="H45" s="1247"/>
      <c r="I45" s="107">
        <v>1496</v>
      </c>
      <c r="J45" s="108">
        <v>1439</v>
      </c>
      <c r="K45" s="108">
        <v>1383</v>
      </c>
      <c r="L45" s="108">
        <v>1332</v>
      </c>
      <c r="M45" s="109">
        <v>1307</v>
      </c>
    </row>
    <row r="46" spans="2:13" ht="27.75" customHeight="1" x14ac:dyDescent="0.15">
      <c r="B46" s="1242"/>
      <c r="C46" s="1243"/>
      <c r="D46" s="110"/>
      <c r="E46" s="1246" t="s">
        <v>36</v>
      </c>
      <c r="F46" s="1246"/>
      <c r="G46" s="1246"/>
      <c r="H46" s="1247"/>
      <c r="I46" s="107">
        <v>1368</v>
      </c>
      <c r="J46" s="108">
        <v>1260</v>
      </c>
      <c r="K46" s="108">
        <v>1152</v>
      </c>
      <c r="L46" s="108">
        <v>1033</v>
      </c>
      <c r="M46" s="109">
        <v>924</v>
      </c>
    </row>
    <row r="47" spans="2:13" ht="27.75" customHeight="1" x14ac:dyDescent="0.15">
      <c r="B47" s="1242"/>
      <c r="C47" s="1243"/>
      <c r="D47" s="111"/>
      <c r="E47" s="1256" t="s">
        <v>37</v>
      </c>
      <c r="F47" s="1257"/>
      <c r="G47" s="1257"/>
      <c r="H47" s="1258"/>
      <c r="I47" s="107" t="s">
        <v>508</v>
      </c>
      <c r="J47" s="108" t="s">
        <v>508</v>
      </c>
      <c r="K47" s="108" t="s">
        <v>508</v>
      </c>
      <c r="L47" s="108" t="s">
        <v>508</v>
      </c>
      <c r="M47" s="109" t="s">
        <v>508</v>
      </c>
    </row>
    <row r="48" spans="2:13" ht="27.75" customHeight="1" x14ac:dyDescent="0.15">
      <c r="B48" s="1242"/>
      <c r="C48" s="1243"/>
      <c r="D48" s="106"/>
      <c r="E48" s="1246" t="s">
        <v>38</v>
      </c>
      <c r="F48" s="1246"/>
      <c r="G48" s="1246"/>
      <c r="H48" s="1247"/>
      <c r="I48" s="107" t="s">
        <v>508</v>
      </c>
      <c r="J48" s="108" t="s">
        <v>508</v>
      </c>
      <c r="K48" s="108" t="s">
        <v>508</v>
      </c>
      <c r="L48" s="108" t="s">
        <v>508</v>
      </c>
      <c r="M48" s="109" t="s">
        <v>508</v>
      </c>
    </row>
    <row r="49" spans="2:13" ht="27.75" customHeight="1" x14ac:dyDescent="0.15">
      <c r="B49" s="1244"/>
      <c r="C49" s="1245"/>
      <c r="D49" s="106"/>
      <c r="E49" s="1246" t="s">
        <v>39</v>
      </c>
      <c r="F49" s="1246"/>
      <c r="G49" s="1246"/>
      <c r="H49" s="1247"/>
      <c r="I49" s="107" t="s">
        <v>508</v>
      </c>
      <c r="J49" s="108" t="s">
        <v>508</v>
      </c>
      <c r="K49" s="108" t="s">
        <v>508</v>
      </c>
      <c r="L49" s="108" t="s">
        <v>508</v>
      </c>
      <c r="M49" s="109" t="s">
        <v>508</v>
      </c>
    </row>
    <row r="50" spans="2:13" ht="27.75" customHeight="1" x14ac:dyDescent="0.15">
      <c r="B50" s="1240" t="s">
        <v>40</v>
      </c>
      <c r="C50" s="1241"/>
      <c r="D50" s="112"/>
      <c r="E50" s="1246" t="s">
        <v>41</v>
      </c>
      <c r="F50" s="1246"/>
      <c r="G50" s="1246"/>
      <c r="H50" s="1247"/>
      <c r="I50" s="107">
        <v>2510</v>
      </c>
      <c r="J50" s="108">
        <v>2697</v>
      </c>
      <c r="K50" s="108">
        <v>2873</v>
      </c>
      <c r="L50" s="108">
        <v>2582</v>
      </c>
      <c r="M50" s="109">
        <v>2414</v>
      </c>
    </row>
    <row r="51" spans="2:13" ht="27.75" customHeight="1" x14ac:dyDescent="0.15">
      <c r="B51" s="1242"/>
      <c r="C51" s="1243"/>
      <c r="D51" s="106"/>
      <c r="E51" s="1246" t="s">
        <v>42</v>
      </c>
      <c r="F51" s="1246"/>
      <c r="G51" s="1246"/>
      <c r="H51" s="1247"/>
      <c r="I51" s="107">
        <v>1007</v>
      </c>
      <c r="J51" s="108">
        <v>929</v>
      </c>
      <c r="K51" s="108">
        <v>912</v>
      </c>
      <c r="L51" s="108">
        <v>913</v>
      </c>
      <c r="M51" s="109">
        <v>860</v>
      </c>
    </row>
    <row r="52" spans="2:13" ht="27.75" customHeight="1" x14ac:dyDescent="0.15">
      <c r="B52" s="1244"/>
      <c r="C52" s="1245"/>
      <c r="D52" s="106"/>
      <c r="E52" s="1246" t="s">
        <v>43</v>
      </c>
      <c r="F52" s="1246"/>
      <c r="G52" s="1246"/>
      <c r="H52" s="1247"/>
      <c r="I52" s="107">
        <v>12179</v>
      </c>
      <c r="J52" s="108">
        <v>11918</v>
      </c>
      <c r="K52" s="108">
        <v>11633</v>
      </c>
      <c r="L52" s="108">
        <v>11413</v>
      </c>
      <c r="M52" s="109">
        <v>11259</v>
      </c>
    </row>
    <row r="53" spans="2:13" ht="27.75" customHeight="1" thickBot="1" x14ac:dyDescent="0.2">
      <c r="B53" s="1248" t="s">
        <v>44</v>
      </c>
      <c r="C53" s="1249"/>
      <c r="D53" s="113"/>
      <c r="E53" s="1250" t="s">
        <v>45</v>
      </c>
      <c r="F53" s="1250"/>
      <c r="G53" s="1250"/>
      <c r="H53" s="1251"/>
      <c r="I53" s="114">
        <v>5270</v>
      </c>
      <c r="J53" s="115">
        <v>6256</v>
      </c>
      <c r="K53" s="115">
        <v>6116</v>
      </c>
      <c r="L53" s="115">
        <v>6900</v>
      </c>
      <c r="M53" s="116">
        <v>7098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3NyMJVFUoxaGoiEQj7MVtpcVGwR8/ejzQEVqv67NlQFuJwW/ZHB+Qu6ruPfUK3zTiwXMYuSsD7fMEzwJYqk0w==" saltValue="5RlEWaFxMuac74XvOoBB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7" t="s">
        <v>48</v>
      </c>
      <c r="D55" s="1267"/>
      <c r="E55" s="1268"/>
      <c r="F55" s="128">
        <v>1937</v>
      </c>
      <c r="G55" s="128">
        <v>1587</v>
      </c>
      <c r="H55" s="129">
        <v>1387</v>
      </c>
    </row>
    <row r="56" spans="2:8" ht="52.5" customHeight="1" x14ac:dyDescent="0.15">
      <c r="B56" s="130"/>
      <c r="C56" s="1269" t="s">
        <v>49</v>
      </c>
      <c r="D56" s="1269"/>
      <c r="E56" s="1270"/>
      <c r="F56" s="131">
        <v>20</v>
      </c>
      <c r="G56" s="131">
        <v>20</v>
      </c>
      <c r="H56" s="132">
        <v>20</v>
      </c>
    </row>
    <row r="57" spans="2:8" ht="53.25" customHeight="1" x14ac:dyDescent="0.15">
      <c r="B57" s="130"/>
      <c r="C57" s="1271" t="s">
        <v>50</v>
      </c>
      <c r="D57" s="1271"/>
      <c r="E57" s="1272"/>
      <c r="F57" s="133">
        <v>355</v>
      </c>
      <c r="G57" s="133">
        <v>367</v>
      </c>
      <c r="H57" s="134">
        <v>392</v>
      </c>
    </row>
    <row r="58" spans="2:8" ht="45.75" customHeight="1" x14ac:dyDescent="0.15">
      <c r="B58" s="135"/>
      <c r="C58" s="1259" t="s">
        <v>574</v>
      </c>
      <c r="D58" s="1260"/>
      <c r="E58" s="1261"/>
      <c r="F58" s="136">
        <v>140</v>
      </c>
      <c r="G58" s="136">
        <v>160</v>
      </c>
      <c r="H58" s="137">
        <v>180</v>
      </c>
    </row>
    <row r="59" spans="2:8" ht="45.75" customHeight="1" x14ac:dyDescent="0.15">
      <c r="B59" s="135"/>
      <c r="C59" s="1259" t="s">
        <v>575</v>
      </c>
      <c r="D59" s="1260"/>
      <c r="E59" s="1261"/>
      <c r="F59" s="136">
        <v>107</v>
      </c>
      <c r="G59" s="136">
        <v>105</v>
      </c>
      <c r="H59" s="137">
        <v>103</v>
      </c>
    </row>
    <row r="60" spans="2:8" ht="45.75" customHeight="1" x14ac:dyDescent="0.15">
      <c r="B60" s="135"/>
      <c r="C60" s="1259" t="s">
        <v>576</v>
      </c>
      <c r="D60" s="1260"/>
      <c r="E60" s="1261"/>
      <c r="F60" s="136">
        <v>47</v>
      </c>
      <c r="G60" s="136">
        <v>47</v>
      </c>
      <c r="H60" s="137">
        <v>47</v>
      </c>
    </row>
    <row r="61" spans="2:8" ht="45.75" customHeight="1" x14ac:dyDescent="0.15">
      <c r="B61" s="135"/>
      <c r="C61" s="1259" t="s">
        <v>577</v>
      </c>
      <c r="D61" s="1260"/>
      <c r="E61" s="1261"/>
      <c r="F61" s="136">
        <v>29</v>
      </c>
      <c r="G61" s="136">
        <v>29</v>
      </c>
      <c r="H61" s="137">
        <v>29</v>
      </c>
    </row>
    <row r="62" spans="2:8" ht="45.75" customHeight="1" thickBot="1" x14ac:dyDescent="0.2">
      <c r="B62" s="138"/>
      <c r="C62" s="1262" t="s">
        <v>578</v>
      </c>
      <c r="D62" s="1263"/>
      <c r="E62" s="1264"/>
      <c r="F62" s="139">
        <v>17</v>
      </c>
      <c r="G62" s="139">
        <v>15</v>
      </c>
      <c r="H62" s="140">
        <v>12</v>
      </c>
    </row>
    <row r="63" spans="2:8" ht="52.5" customHeight="1" thickBot="1" x14ac:dyDescent="0.2">
      <c r="B63" s="141"/>
      <c r="C63" s="1265" t="s">
        <v>51</v>
      </c>
      <c r="D63" s="1265"/>
      <c r="E63" s="1266"/>
      <c r="F63" s="142">
        <v>2311</v>
      </c>
      <c r="G63" s="142">
        <v>1974</v>
      </c>
      <c r="H63" s="143">
        <v>1799</v>
      </c>
    </row>
    <row r="64" spans="2:8" ht="15" customHeight="1" x14ac:dyDescent="0.15"/>
  </sheetData>
  <sheetProtection algorithmName="SHA-512" hashValue="Ja1aTILXaNiEiOUx6pTpUXD/27cFjgcv8As3B0jQidKfPjSVnVsM9+RI7rUAtG0Ynl78CV+C7Qjo3f4Mfh62+A==" saltValue="Fua4yXQrCmgp+9+v0alN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54625</v>
      </c>
      <c r="E3" s="162"/>
      <c r="F3" s="163">
        <v>57122</v>
      </c>
      <c r="G3" s="164"/>
      <c r="H3" s="165"/>
    </row>
    <row r="4" spans="1:8" x14ac:dyDescent="0.15">
      <c r="A4" s="166"/>
      <c r="B4" s="167"/>
      <c r="C4" s="168"/>
      <c r="D4" s="169">
        <v>44318</v>
      </c>
      <c r="E4" s="170"/>
      <c r="F4" s="171">
        <v>36191</v>
      </c>
      <c r="G4" s="172"/>
      <c r="H4" s="173"/>
    </row>
    <row r="5" spans="1:8" x14ac:dyDescent="0.15">
      <c r="A5" s="154" t="s">
        <v>542</v>
      </c>
      <c r="B5" s="159"/>
      <c r="C5" s="160"/>
      <c r="D5" s="161">
        <v>81955</v>
      </c>
      <c r="E5" s="162"/>
      <c r="F5" s="163">
        <v>53655</v>
      </c>
      <c r="G5" s="164"/>
      <c r="H5" s="165"/>
    </row>
    <row r="6" spans="1:8" x14ac:dyDescent="0.15">
      <c r="A6" s="166"/>
      <c r="B6" s="167"/>
      <c r="C6" s="168"/>
      <c r="D6" s="169">
        <v>72397</v>
      </c>
      <c r="E6" s="170"/>
      <c r="F6" s="171">
        <v>32719</v>
      </c>
      <c r="G6" s="172"/>
      <c r="H6" s="173"/>
    </row>
    <row r="7" spans="1:8" x14ac:dyDescent="0.15">
      <c r="A7" s="154" t="s">
        <v>543</v>
      </c>
      <c r="B7" s="159"/>
      <c r="C7" s="160"/>
      <c r="D7" s="161">
        <v>38205</v>
      </c>
      <c r="E7" s="162"/>
      <c r="F7" s="163">
        <v>53869</v>
      </c>
      <c r="G7" s="164"/>
      <c r="H7" s="165"/>
    </row>
    <row r="8" spans="1:8" x14ac:dyDescent="0.15">
      <c r="A8" s="166"/>
      <c r="B8" s="167"/>
      <c r="C8" s="168"/>
      <c r="D8" s="169">
        <v>23297</v>
      </c>
      <c r="E8" s="170"/>
      <c r="F8" s="171">
        <v>35046</v>
      </c>
      <c r="G8" s="172"/>
      <c r="H8" s="173"/>
    </row>
    <row r="9" spans="1:8" x14ac:dyDescent="0.15">
      <c r="A9" s="154" t="s">
        <v>544</v>
      </c>
      <c r="B9" s="159"/>
      <c r="C9" s="160"/>
      <c r="D9" s="161">
        <v>42404</v>
      </c>
      <c r="E9" s="162"/>
      <c r="F9" s="163">
        <v>59119</v>
      </c>
      <c r="G9" s="164"/>
      <c r="H9" s="165"/>
    </row>
    <row r="10" spans="1:8" x14ac:dyDescent="0.15">
      <c r="A10" s="166"/>
      <c r="B10" s="167"/>
      <c r="C10" s="168"/>
      <c r="D10" s="169">
        <v>26608</v>
      </c>
      <c r="E10" s="170"/>
      <c r="F10" s="171">
        <v>29900</v>
      </c>
      <c r="G10" s="172"/>
      <c r="H10" s="173"/>
    </row>
    <row r="11" spans="1:8" x14ac:dyDescent="0.15">
      <c r="A11" s="154" t="s">
        <v>545</v>
      </c>
      <c r="B11" s="159"/>
      <c r="C11" s="160"/>
      <c r="D11" s="161">
        <v>64577</v>
      </c>
      <c r="E11" s="162"/>
      <c r="F11" s="163">
        <v>53895</v>
      </c>
      <c r="G11" s="164"/>
      <c r="H11" s="165"/>
    </row>
    <row r="12" spans="1:8" x14ac:dyDescent="0.15">
      <c r="A12" s="166"/>
      <c r="B12" s="167"/>
      <c r="C12" s="174"/>
      <c r="D12" s="169">
        <v>43388</v>
      </c>
      <c r="E12" s="170"/>
      <c r="F12" s="171">
        <v>31224</v>
      </c>
      <c r="G12" s="172"/>
      <c r="H12" s="173"/>
    </row>
    <row r="13" spans="1:8" x14ac:dyDescent="0.15">
      <c r="A13" s="154"/>
      <c r="B13" s="159"/>
      <c r="C13" s="175"/>
      <c r="D13" s="176">
        <v>56353</v>
      </c>
      <c r="E13" s="177"/>
      <c r="F13" s="178">
        <v>55532</v>
      </c>
      <c r="G13" s="179"/>
      <c r="H13" s="165"/>
    </row>
    <row r="14" spans="1:8" x14ac:dyDescent="0.15">
      <c r="A14" s="166"/>
      <c r="B14" s="167"/>
      <c r="C14" s="168"/>
      <c r="D14" s="169">
        <v>42002</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5.35</v>
      </c>
      <c r="C19" s="180">
        <f>ROUND(VALUE(SUBSTITUTE(実質収支比率等に係る経年分析!G$48,"▲","-")),2)</f>
        <v>7.52</v>
      </c>
      <c r="D19" s="180">
        <f>ROUND(VALUE(SUBSTITUTE(実質収支比率等に係る経年分析!H$48,"▲","-")),2)</f>
        <v>5.8</v>
      </c>
      <c r="E19" s="180">
        <f>ROUND(VALUE(SUBSTITUTE(実質収支比率等に係る経年分析!I$48,"▲","-")),2)</f>
        <v>7.82</v>
      </c>
      <c r="F19" s="180">
        <f>ROUND(VALUE(SUBSTITUTE(実質収支比率等に係る経年分析!J$48,"▲","-")),2)</f>
        <v>9.26</v>
      </c>
    </row>
    <row r="20" spans="1:11" x14ac:dyDescent="0.15">
      <c r="A20" s="180" t="s">
        <v>55</v>
      </c>
      <c r="B20" s="180">
        <f>ROUND(VALUE(SUBSTITUTE(実質収支比率等に係る経年分析!F$47,"▲","-")),2)</f>
        <v>32.46</v>
      </c>
      <c r="C20" s="180">
        <f>ROUND(VALUE(SUBSTITUTE(実質収支比率等に係る経年分析!G$47,"▲","-")),2)</f>
        <v>35.43</v>
      </c>
      <c r="D20" s="180">
        <f>ROUND(VALUE(SUBSTITUTE(実質収支比率等に係る経年分析!H$47,"▲","-")),2)</f>
        <v>35.97</v>
      </c>
      <c r="E20" s="180">
        <f>ROUND(VALUE(SUBSTITUTE(実質収支比率等に係る経年分析!I$47,"▲","-")),2)</f>
        <v>29.57</v>
      </c>
      <c r="F20" s="180">
        <f>ROUND(VALUE(SUBSTITUTE(実質収支比率等に係る経年分析!J$47,"▲","-")),2)</f>
        <v>24.61</v>
      </c>
    </row>
    <row r="21" spans="1:11" x14ac:dyDescent="0.15">
      <c r="A21" s="180" t="s">
        <v>56</v>
      </c>
      <c r="B21" s="180">
        <f>IF(ISNUMBER(VALUE(SUBSTITUTE(実質収支比率等に係る経年分析!F$49,"▲","-"))),ROUND(VALUE(SUBSTITUTE(実質収支比率等に係る経年分析!F$49,"▲","-")),2),NA())</f>
        <v>-5.83</v>
      </c>
      <c r="C21" s="180">
        <f>IF(ISNUMBER(VALUE(SUBSTITUTE(実質収支比率等に係る経年分析!G$49,"▲","-"))),ROUND(VALUE(SUBSTITUTE(実質収支比率等に係る経年分析!G$49,"▲","-")),2),NA())</f>
        <v>-1.85</v>
      </c>
      <c r="D21" s="180">
        <f>IF(ISNUMBER(VALUE(SUBSTITUTE(実質収支比率等に係る経年分析!H$49,"▲","-"))),ROUND(VALUE(SUBSTITUTE(実質収支比率等に係る経年分析!H$49,"▲","-")),2),NA())</f>
        <v>-5.35</v>
      </c>
      <c r="E21" s="180">
        <f>IF(ISNUMBER(VALUE(SUBSTITUTE(実質収支比率等に係る経年分析!I$49,"▲","-"))),ROUND(VALUE(SUBSTITUTE(実質収支比率等に係る経年分析!I$49,"▲","-")),2),NA())</f>
        <v>-8.25</v>
      </c>
      <c r="F21" s="180">
        <f>IF(ISNUMBER(VALUE(SUBSTITUTE(実質収支比率等に係る経年分析!J$49,"▲","-"))),ROUND(VALUE(SUBSTITUTE(実質収支比率等に係る経年分析!J$49,"▲","-")),2),NA())</f>
        <v>-6.17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12.75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12.63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直営診療所特別会計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多度津町公共下水道特別会計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0.56999999999999995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905</v>
      </c>
      <c r="E42" s="182"/>
      <c r="F42" s="182"/>
      <c r="G42" s="182">
        <f>'実質公債費比率（分子）の構造'!L$52</f>
        <v>902</v>
      </c>
      <c r="H42" s="182"/>
      <c r="I42" s="182"/>
      <c r="J42" s="182">
        <f>'実質公債費比率（分子）の構造'!M$52</f>
        <v>928</v>
      </c>
      <c r="K42" s="182"/>
      <c r="L42" s="182"/>
      <c r="M42" s="182">
        <f>'実質公債費比率（分子）の構造'!N$52</f>
        <v>933</v>
      </c>
      <c r="N42" s="182"/>
      <c r="O42" s="182"/>
      <c r="P42" s="182">
        <f>'実質公債費比率（分子）の構造'!O$52</f>
        <v>960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9</v>
      </c>
      <c r="L44" s="182"/>
      <c r="M44" s="182"/>
      <c r="N44" s="182">
        <f>'実質公債費比率（分子）の構造'!O$50</f>
        <v>18</v>
      </c>
      <c r="O44" s="182"/>
      <c r="P44" s="182"/>
    </row>
    <row r="45" spans="1:16" x14ac:dyDescent="0.15">
      <c r="A45" s="182" t="s">
        <v>66</v>
      </c>
      <c r="B45" s="182">
        <f>'実質公債費比率（分子）の構造'!K$49</f>
        <v>69</v>
      </c>
      <c r="C45" s="182"/>
      <c r="D45" s="182"/>
      <c r="E45" s="182">
        <f>'実質公債費比率（分子）の構造'!L$49</f>
        <v>66</v>
      </c>
      <c r="F45" s="182"/>
      <c r="G45" s="182"/>
      <c r="H45" s="182">
        <f>'実質公債費比率（分子）の構造'!M$49</f>
        <v>130</v>
      </c>
      <c r="I45" s="182"/>
      <c r="J45" s="182"/>
      <c r="K45" s="182">
        <f>'実質公債費比率（分子）の構造'!N$49</f>
        <v>120</v>
      </c>
      <c r="L45" s="182"/>
      <c r="M45" s="182"/>
      <c r="N45" s="182">
        <f>'実質公債費比率（分子）の構造'!O$49</f>
        <v>120</v>
      </c>
      <c r="O45" s="182"/>
      <c r="P45" s="182"/>
    </row>
    <row r="46" spans="1:16" x14ac:dyDescent="0.15">
      <c r="A46" s="182" t="s">
        <v>67</v>
      </c>
      <c r="B46" s="182">
        <f>'実質公債費比率（分子）の構造'!K$48</f>
        <v>344</v>
      </c>
      <c r="C46" s="182"/>
      <c r="D46" s="182"/>
      <c r="E46" s="182">
        <f>'実質公債費比率（分子）の構造'!L$48</f>
        <v>361</v>
      </c>
      <c r="F46" s="182"/>
      <c r="G46" s="182"/>
      <c r="H46" s="182">
        <f>'実質公債費比率（分子）の構造'!M$48</f>
        <v>343</v>
      </c>
      <c r="I46" s="182"/>
      <c r="J46" s="182"/>
      <c r="K46" s="182">
        <f>'実質公債費比率（分子）の構造'!N$48</f>
        <v>409</v>
      </c>
      <c r="L46" s="182"/>
      <c r="M46" s="182"/>
      <c r="N46" s="182">
        <f>'実質公債費比率（分子）の構造'!O$48</f>
        <v>375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930</v>
      </c>
      <c r="C49" s="182"/>
      <c r="D49" s="182"/>
      <c r="E49" s="182">
        <f>'実質公債費比率（分子）の構造'!L$45</f>
        <v>849</v>
      </c>
      <c r="F49" s="182"/>
      <c r="G49" s="182"/>
      <c r="H49" s="182">
        <f>'実質公債費比率（分子）の構造'!M$45</f>
        <v>941</v>
      </c>
      <c r="I49" s="182"/>
      <c r="J49" s="182"/>
      <c r="K49" s="182">
        <f>'実質公債費比率（分子）の構造'!N$45</f>
        <v>965</v>
      </c>
      <c r="L49" s="182"/>
      <c r="M49" s="182"/>
      <c r="N49" s="182">
        <f>'実質公債費比率（分子）の構造'!O$45</f>
        <v>985</v>
      </c>
      <c r="O49" s="182"/>
      <c r="P49" s="182"/>
    </row>
    <row r="50" spans="1:16" x14ac:dyDescent="0.15">
      <c r="A50" s="182" t="s">
        <v>71</v>
      </c>
      <c r="B50" s="182" t="e">
        <f>NA()</f>
        <v>#N/A</v>
      </c>
      <c r="C50" s="182">
        <f>IF(ISNUMBER('実質公債費比率（分子）の構造'!K$53),'実質公債費比率（分子）の構造'!K$53,NA())</f>
        <v>438</v>
      </c>
      <c r="D50" s="182" t="e">
        <f>NA()</f>
        <v>#N/A</v>
      </c>
      <c r="E50" s="182" t="e">
        <f>NA()</f>
        <v>#N/A</v>
      </c>
      <c r="F50" s="182">
        <f>IF(ISNUMBER('実質公債費比率（分子）の構造'!L$53),'実質公債費比率（分子）の構造'!L$53,NA())</f>
        <v>374</v>
      </c>
      <c r="G50" s="182" t="e">
        <f>NA()</f>
        <v>#N/A</v>
      </c>
      <c r="H50" s="182" t="e">
        <f>NA()</f>
        <v>#N/A</v>
      </c>
      <c r="I50" s="182">
        <f>IF(ISNUMBER('実質公債費比率（分子）の構造'!M$53),'実質公債費比率（分子）の構造'!M$53,NA())</f>
        <v>486</v>
      </c>
      <c r="J50" s="182" t="e">
        <f>NA()</f>
        <v>#N/A</v>
      </c>
      <c r="K50" s="182" t="e">
        <f>NA()</f>
        <v>#N/A</v>
      </c>
      <c r="L50" s="182">
        <f>IF(ISNUMBER('実質公債費比率（分子）の構造'!N$53),'実質公債費比率（分子）の構造'!N$53,NA())</f>
        <v>570</v>
      </c>
      <c r="M50" s="182" t="e">
        <f>NA()</f>
        <v>#N/A</v>
      </c>
      <c r="N50" s="182" t="e">
        <f>NA()</f>
        <v>#N/A</v>
      </c>
      <c r="O50" s="182">
        <f>IF(ISNUMBER('実質公債費比率（分子）の構造'!O$53),'実質公債費比率（分子）の構造'!O$53,NA())</f>
        <v>538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12179</v>
      </c>
      <c r="E56" s="181"/>
      <c r="F56" s="181"/>
      <c r="G56" s="181">
        <f>'将来負担比率（分子）の構造'!J$52</f>
        <v>11918</v>
      </c>
      <c r="H56" s="181"/>
      <c r="I56" s="181"/>
      <c r="J56" s="181">
        <f>'将来負担比率（分子）の構造'!K$52</f>
        <v>11633</v>
      </c>
      <c r="K56" s="181"/>
      <c r="L56" s="181"/>
      <c r="M56" s="181">
        <f>'将来負担比率（分子）の構造'!L$52</f>
        <v>11413</v>
      </c>
      <c r="N56" s="181"/>
      <c r="O56" s="181"/>
      <c r="P56" s="181">
        <f>'将来負担比率（分子）の構造'!M$52</f>
        <v>11259</v>
      </c>
    </row>
    <row r="57" spans="1:16" x14ac:dyDescent="0.15">
      <c r="A57" s="181" t="s">
        <v>42</v>
      </c>
      <c r="B57" s="181"/>
      <c r="C57" s="181"/>
      <c r="D57" s="181">
        <f>'将来負担比率（分子）の構造'!I$51</f>
        <v>1007</v>
      </c>
      <c r="E57" s="181"/>
      <c r="F57" s="181"/>
      <c r="G57" s="181">
        <f>'将来負担比率（分子）の構造'!J$51</f>
        <v>929</v>
      </c>
      <c r="H57" s="181"/>
      <c r="I57" s="181"/>
      <c r="J57" s="181">
        <f>'将来負担比率（分子）の構造'!K$51</f>
        <v>912</v>
      </c>
      <c r="K57" s="181"/>
      <c r="L57" s="181"/>
      <c r="M57" s="181">
        <f>'将来負担比率（分子）の構造'!L$51</f>
        <v>913</v>
      </c>
      <c r="N57" s="181"/>
      <c r="O57" s="181"/>
      <c r="P57" s="181">
        <f>'将来負担比率（分子）の構造'!M$51</f>
        <v>860</v>
      </c>
    </row>
    <row r="58" spans="1:16" x14ac:dyDescent="0.15">
      <c r="A58" s="181" t="s">
        <v>41</v>
      </c>
      <c r="B58" s="181"/>
      <c r="C58" s="181"/>
      <c r="D58" s="181">
        <f>'将来負担比率（分子）の構造'!I$50</f>
        <v>2510</v>
      </c>
      <c r="E58" s="181"/>
      <c r="F58" s="181"/>
      <c r="G58" s="181">
        <f>'将来負担比率（分子）の構造'!J$50</f>
        <v>2697</v>
      </c>
      <c r="H58" s="181"/>
      <c r="I58" s="181"/>
      <c r="J58" s="181">
        <f>'将来負担比率（分子）の構造'!K$50</f>
        <v>2873</v>
      </c>
      <c r="K58" s="181"/>
      <c r="L58" s="181"/>
      <c r="M58" s="181">
        <f>'将来負担比率（分子）の構造'!L$50</f>
        <v>2582</v>
      </c>
      <c r="N58" s="181"/>
      <c r="O58" s="181"/>
      <c r="P58" s="181">
        <f>'将来負担比率（分子）の構造'!M$50</f>
        <v>2414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1368</v>
      </c>
      <c r="C61" s="181"/>
      <c r="D61" s="181"/>
      <c r="E61" s="181">
        <f>'将来負担比率（分子）の構造'!J$46</f>
        <v>1260</v>
      </c>
      <c r="F61" s="181"/>
      <c r="G61" s="181"/>
      <c r="H61" s="181">
        <f>'将来負担比率（分子）の構造'!K$46</f>
        <v>1152</v>
      </c>
      <c r="I61" s="181"/>
      <c r="J61" s="181"/>
      <c r="K61" s="181">
        <f>'将来負担比率（分子）の構造'!L$46</f>
        <v>1033</v>
      </c>
      <c r="L61" s="181"/>
      <c r="M61" s="181"/>
      <c r="N61" s="181">
        <f>'将来負担比率（分子）の構造'!M$46</f>
        <v>924</v>
      </c>
      <c r="O61" s="181"/>
      <c r="P61" s="181"/>
    </row>
    <row r="62" spans="1:16" x14ac:dyDescent="0.15">
      <c r="A62" s="181" t="s">
        <v>35</v>
      </c>
      <c r="B62" s="181">
        <f>'将来負担比率（分子）の構造'!I$45</f>
        <v>1496</v>
      </c>
      <c r="C62" s="181"/>
      <c r="D62" s="181"/>
      <c r="E62" s="181">
        <f>'将来負担比率（分子）の構造'!J$45</f>
        <v>1439</v>
      </c>
      <c r="F62" s="181"/>
      <c r="G62" s="181"/>
      <c r="H62" s="181">
        <f>'将来負担比率（分子）の構造'!K$45</f>
        <v>1383</v>
      </c>
      <c r="I62" s="181"/>
      <c r="J62" s="181"/>
      <c r="K62" s="181">
        <f>'将来負担比率（分子）の構造'!L$45</f>
        <v>1332</v>
      </c>
      <c r="L62" s="181"/>
      <c r="M62" s="181"/>
      <c r="N62" s="181">
        <f>'将来負担比率（分子）の構造'!M$45</f>
        <v>1307</v>
      </c>
      <c r="O62" s="181"/>
      <c r="P62" s="181"/>
    </row>
    <row r="63" spans="1:16" x14ac:dyDescent="0.15">
      <c r="A63" s="181" t="s">
        <v>34</v>
      </c>
      <c r="B63" s="181">
        <f>'将来負担比率（分子）の構造'!I$44</f>
        <v>835</v>
      </c>
      <c r="C63" s="181"/>
      <c r="D63" s="181"/>
      <c r="E63" s="181">
        <f>'将来負担比率（分子）の構造'!J$44</f>
        <v>811</v>
      </c>
      <c r="F63" s="181"/>
      <c r="G63" s="181"/>
      <c r="H63" s="181">
        <f>'将来負担比率（分子）の構造'!K$44</f>
        <v>1152</v>
      </c>
      <c r="I63" s="181"/>
      <c r="J63" s="181"/>
      <c r="K63" s="181">
        <f>'将来負担比率（分子）の構造'!L$44</f>
        <v>1008</v>
      </c>
      <c r="L63" s="181"/>
      <c r="M63" s="181"/>
      <c r="N63" s="181">
        <f>'将来負担比率（分子）の構造'!M$44</f>
        <v>959</v>
      </c>
      <c r="O63" s="181"/>
      <c r="P63" s="181"/>
    </row>
    <row r="64" spans="1:16" x14ac:dyDescent="0.15">
      <c r="A64" s="181" t="s">
        <v>33</v>
      </c>
      <c r="B64" s="181">
        <f>'将来負担比率（分子）の構造'!I$43</f>
        <v>5529</v>
      </c>
      <c r="C64" s="181"/>
      <c r="D64" s="181"/>
      <c r="E64" s="181">
        <f>'将来負担比率（分子）の構造'!J$43</f>
        <v>5694</v>
      </c>
      <c r="F64" s="181"/>
      <c r="G64" s="181"/>
      <c r="H64" s="181">
        <f>'将来負担比率（分子）の構造'!K$43</f>
        <v>5352</v>
      </c>
      <c r="I64" s="181"/>
      <c r="J64" s="181"/>
      <c r="K64" s="181">
        <f>'将来負担比率（分子）の構造'!L$43</f>
        <v>5431</v>
      </c>
      <c r="L64" s="181"/>
      <c r="M64" s="181"/>
      <c r="N64" s="181">
        <f>'将来負担比率（分子）の構造'!M$43</f>
        <v>5212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685</v>
      </c>
      <c r="L65" s="181"/>
      <c r="M65" s="181"/>
      <c r="N65" s="181">
        <f>'将来負担比率（分子）の構造'!M$42</f>
        <v>692</v>
      </c>
      <c r="O65" s="181"/>
      <c r="P65" s="181"/>
    </row>
    <row r="66" spans="1:16" x14ac:dyDescent="0.15">
      <c r="A66" s="181" t="s">
        <v>31</v>
      </c>
      <c r="B66" s="181">
        <f>'将来負担比率（分子）の構造'!I$41</f>
        <v>11737</v>
      </c>
      <c r="C66" s="181"/>
      <c r="D66" s="181"/>
      <c r="E66" s="181">
        <f>'将来負担比率（分子）の構造'!J$41</f>
        <v>12596</v>
      </c>
      <c r="F66" s="181"/>
      <c r="G66" s="181"/>
      <c r="H66" s="181">
        <f>'将来負担比率（分子）の構造'!K$41</f>
        <v>12495</v>
      </c>
      <c r="I66" s="181"/>
      <c r="J66" s="181"/>
      <c r="K66" s="181">
        <f>'将来負担比率（分子）の構造'!L$41</f>
        <v>12320</v>
      </c>
      <c r="L66" s="181"/>
      <c r="M66" s="181"/>
      <c r="N66" s="181">
        <f>'将来負担比率（分子）の構造'!M$41</f>
        <v>12538</v>
      </c>
      <c r="O66" s="181"/>
      <c r="P66" s="181"/>
    </row>
    <row r="67" spans="1:16" x14ac:dyDescent="0.15">
      <c r="A67" s="181" t="s">
        <v>75</v>
      </c>
      <c r="B67" s="181" t="e">
        <f>NA()</f>
        <v>#N/A</v>
      </c>
      <c r="C67" s="181">
        <f>IF(ISNUMBER('将来負担比率（分子）の構造'!I$53), IF('将来負担比率（分子）の構造'!I$53 &lt; 0, 0, '将来負担比率（分子）の構造'!I$53), NA())</f>
        <v>5270</v>
      </c>
      <c r="D67" s="181" t="e">
        <f>NA()</f>
        <v>#N/A</v>
      </c>
      <c r="E67" s="181" t="e">
        <f>NA()</f>
        <v>#N/A</v>
      </c>
      <c r="F67" s="181">
        <f>IF(ISNUMBER('将来負担比率（分子）の構造'!J$53), IF('将来負担比率（分子）の構造'!J$53 &lt; 0, 0, '将来負担比率（分子）の構造'!J$53), NA())</f>
        <v>6256</v>
      </c>
      <c r="G67" s="181" t="e">
        <f>NA()</f>
        <v>#N/A</v>
      </c>
      <c r="H67" s="181" t="e">
        <f>NA()</f>
        <v>#N/A</v>
      </c>
      <c r="I67" s="181">
        <f>IF(ISNUMBER('将来負担比率（分子）の構造'!K$53), IF('将来負担比率（分子）の構造'!K$53 &lt; 0, 0, '将来負担比率（分子）の構造'!K$53), NA())</f>
        <v>6116</v>
      </c>
      <c r="J67" s="181" t="e">
        <f>NA()</f>
        <v>#N/A</v>
      </c>
      <c r="K67" s="181" t="e">
        <f>NA()</f>
        <v>#N/A</v>
      </c>
      <c r="L67" s="181">
        <f>IF(ISNUMBER('将来負担比率（分子）の構造'!L$53), IF('将来負担比率（分子）の構造'!L$53 &lt; 0, 0, '将来負担比率（分子）の構造'!L$53), NA())</f>
        <v>6900</v>
      </c>
      <c r="M67" s="181" t="e">
        <f>NA()</f>
        <v>#N/A</v>
      </c>
      <c r="N67" s="181" t="e">
        <f>NA()</f>
        <v>#N/A</v>
      </c>
      <c r="O67" s="181">
        <f>IF(ISNUMBER('将来負担比率（分子）の構造'!M$53), IF('将来負担比率（分子）の構造'!M$53 &lt; 0, 0, '将来負担比率（分子）の構造'!M$53), NA())</f>
        <v>7098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1937</v>
      </c>
      <c r="C72" s="185">
        <f>基金残高に係る経年分析!G55</f>
        <v>1587</v>
      </c>
      <c r="D72" s="185">
        <f>基金残高に係る経年分析!H55</f>
        <v>1387</v>
      </c>
    </row>
    <row r="73" spans="1:16" x14ac:dyDescent="0.15">
      <c r="A73" s="184" t="s">
        <v>78</v>
      </c>
      <c r="B73" s="185">
        <f>基金残高に係る経年分析!F56</f>
        <v>20</v>
      </c>
      <c r="C73" s="185">
        <f>基金残高に係る経年分析!G56</f>
        <v>20</v>
      </c>
      <c r="D73" s="185">
        <f>基金残高に係る経年分析!H56</f>
        <v>20</v>
      </c>
    </row>
    <row r="74" spans="1:16" x14ac:dyDescent="0.15">
      <c r="A74" s="184" t="s">
        <v>79</v>
      </c>
      <c r="B74" s="185">
        <f>基金残高に係る経年分析!F57</f>
        <v>355</v>
      </c>
      <c r="C74" s="185">
        <f>基金残高に係る経年分析!G57</f>
        <v>367</v>
      </c>
      <c r="D74" s="185">
        <f>基金残高に係る経年分析!H57</f>
        <v>392</v>
      </c>
    </row>
  </sheetData>
  <sheetProtection algorithmName="SHA-512" hashValue="kJhZKsrhHo7tNqdp5t39qqAkpOW70uAbO9bzbqEYFmzYinrXTNcgZCl4oRqqLOIsJYxTmDwAlTnwbny5qB9sFw==" saltValue="siSappKRY46OZyHnhYEE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3061813</v>
      </c>
      <c r="S5" s="698"/>
      <c r="T5" s="698"/>
      <c r="U5" s="698"/>
      <c r="V5" s="698"/>
      <c r="W5" s="698"/>
      <c r="X5" s="698"/>
      <c r="Y5" s="741"/>
      <c r="Z5" s="759">
        <v>24</v>
      </c>
      <c r="AA5" s="759"/>
      <c r="AB5" s="759"/>
      <c r="AC5" s="759"/>
      <c r="AD5" s="760">
        <v>2996833</v>
      </c>
      <c r="AE5" s="760"/>
      <c r="AF5" s="760"/>
      <c r="AG5" s="760"/>
      <c r="AH5" s="760"/>
      <c r="AI5" s="760"/>
      <c r="AJ5" s="760"/>
      <c r="AK5" s="760"/>
      <c r="AL5" s="742">
        <v>56.5</v>
      </c>
      <c r="AM5" s="713"/>
      <c r="AN5" s="713"/>
      <c r="AO5" s="743"/>
      <c r="AP5" s="708" t="s">
        <v>227</v>
      </c>
      <c r="AQ5" s="709"/>
      <c r="AR5" s="709"/>
      <c r="AS5" s="709"/>
      <c r="AT5" s="709"/>
      <c r="AU5" s="709"/>
      <c r="AV5" s="709"/>
      <c r="AW5" s="709"/>
      <c r="AX5" s="709"/>
      <c r="AY5" s="709"/>
      <c r="AZ5" s="709"/>
      <c r="BA5" s="709"/>
      <c r="BB5" s="709"/>
      <c r="BC5" s="709"/>
      <c r="BD5" s="709"/>
      <c r="BE5" s="709"/>
      <c r="BF5" s="710"/>
      <c r="BG5" s="642">
        <v>2996833</v>
      </c>
      <c r="BH5" s="643"/>
      <c r="BI5" s="643"/>
      <c r="BJ5" s="643"/>
      <c r="BK5" s="643"/>
      <c r="BL5" s="643"/>
      <c r="BM5" s="643"/>
      <c r="BN5" s="644"/>
      <c r="BO5" s="675">
        <v>97.9</v>
      </c>
      <c r="BP5" s="675"/>
      <c r="BQ5" s="675"/>
      <c r="BR5" s="675"/>
      <c r="BS5" s="676">
        <v>37030</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61220</v>
      </c>
      <c r="S6" s="643"/>
      <c r="T6" s="643"/>
      <c r="U6" s="643"/>
      <c r="V6" s="643"/>
      <c r="W6" s="643"/>
      <c r="X6" s="643"/>
      <c r="Y6" s="644"/>
      <c r="Z6" s="675">
        <v>0.5</v>
      </c>
      <c r="AA6" s="675"/>
      <c r="AB6" s="675"/>
      <c r="AC6" s="675"/>
      <c r="AD6" s="676">
        <v>61220</v>
      </c>
      <c r="AE6" s="676"/>
      <c r="AF6" s="676"/>
      <c r="AG6" s="676"/>
      <c r="AH6" s="676"/>
      <c r="AI6" s="676"/>
      <c r="AJ6" s="676"/>
      <c r="AK6" s="676"/>
      <c r="AL6" s="645">
        <v>1.2</v>
      </c>
      <c r="AM6" s="646"/>
      <c r="AN6" s="646"/>
      <c r="AO6" s="677"/>
      <c r="AP6" s="639" t="s">
        <v>232</v>
      </c>
      <c r="AQ6" s="640"/>
      <c r="AR6" s="640"/>
      <c r="AS6" s="640"/>
      <c r="AT6" s="640"/>
      <c r="AU6" s="640"/>
      <c r="AV6" s="640"/>
      <c r="AW6" s="640"/>
      <c r="AX6" s="640"/>
      <c r="AY6" s="640"/>
      <c r="AZ6" s="640"/>
      <c r="BA6" s="640"/>
      <c r="BB6" s="640"/>
      <c r="BC6" s="640"/>
      <c r="BD6" s="640"/>
      <c r="BE6" s="640"/>
      <c r="BF6" s="641"/>
      <c r="BG6" s="642">
        <v>2996833</v>
      </c>
      <c r="BH6" s="643"/>
      <c r="BI6" s="643"/>
      <c r="BJ6" s="643"/>
      <c r="BK6" s="643"/>
      <c r="BL6" s="643"/>
      <c r="BM6" s="643"/>
      <c r="BN6" s="644"/>
      <c r="BO6" s="675">
        <v>97.9</v>
      </c>
      <c r="BP6" s="675"/>
      <c r="BQ6" s="675"/>
      <c r="BR6" s="675"/>
      <c r="BS6" s="676">
        <v>37030</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109005</v>
      </c>
      <c r="CS6" s="643"/>
      <c r="CT6" s="643"/>
      <c r="CU6" s="643"/>
      <c r="CV6" s="643"/>
      <c r="CW6" s="643"/>
      <c r="CX6" s="643"/>
      <c r="CY6" s="644"/>
      <c r="CZ6" s="742">
        <v>0.9</v>
      </c>
      <c r="DA6" s="713"/>
      <c r="DB6" s="713"/>
      <c r="DC6" s="745"/>
      <c r="DD6" s="648" t="s">
        <v>234</v>
      </c>
      <c r="DE6" s="643"/>
      <c r="DF6" s="643"/>
      <c r="DG6" s="643"/>
      <c r="DH6" s="643"/>
      <c r="DI6" s="643"/>
      <c r="DJ6" s="643"/>
      <c r="DK6" s="643"/>
      <c r="DL6" s="643"/>
      <c r="DM6" s="643"/>
      <c r="DN6" s="643"/>
      <c r="DO6" s="643"/>
      <c r="DP6" s="644"/>
      <c r="DQ6" s="648">
        <v>108737</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4717</v>
      </c>
      <c r="S7" s="643"/>
      <c r="T7" s="643"/>
      <c r="U7" s="643"/>
      <c r="V7" s="643"/>
      <c r="W7" s="643"/>
      <c r="X7" s="643"/>
      <c r="Y7" s="644"/>
      <c r="Z7" s="675">
        <v>0</v>
      </c>
      <c r="AA7" s="675"/>
      <c r="AB7" s="675"/>
      <c r="AC7" s="675"/>
      <c r="AD7" s="676">
        <v>4717</v>
      </c>
      <c r="AE7" s="676"/>
      <c r="AF7" s="676"/>
      <c r="AG7" s="676"/>
      <c r="AH7" s="676"/>
      <c r="AI7" s="676"/>
      <c r="AJ7" s="676"/>
      <c r="AK7" s="676"/>
      <c r="AL7" s="645">
        <v>0.1</v>
      </c>
      <c r="AM7" s="646"/>
      <c r="AN7" s="646"/>
      <c r="AO7" s="677"/>
      <c r="AP7" s="639" t="s">
        <v>236</v>
      </c>
      <c r="AQ7" s="640"/>
      <c r="AR7" s="640"/>
      <c r="AS7" s="640"/>
      <c r="AT7" s="640"/>
      <c r="AU7" s="640"/>
      <c r="AV7" s="640"/>
      <c r="AW7" s="640"/>
      <c r="AX7" s="640"/>
      <c r="AY7" s="640"/>
      <c r="AZ7" s="640"/>
      <c r="BA7" s="640"/>
      <c r="BB7" s="640"/>
      <c r="BC7" s="640"/>
      <c r="BD7" s="640"/>
      <c r="BE7" s="640"/>
      <c r="BF7" s="641"/>
      <c r="BG7" s="642">
        <v>1273528</v>
      </c>
      <c r="BH7" s="643"/>
      <c r="BI7" s="643"/>
      <c r="BJ7" s="643"/>
      <c r="BK7" s="643"/>
      <c r="BL7" s="643"/>
      <c r="BM7" s="643"/>
      <c r="BN7" s="644"/>
      <c r="BO7" s="675">
        <v>41.6</v>
      </c>
      <c r="BP7" s="675"/>
      <c r="BQ7" s="675"/>
      <c r="BR7" s="675"/>
      <c r="BS7" s="676">
        <v>37030</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3882077</v>
      </c>
      <c r="CS7" s="643"/>
      <c r="CT7" s="643"/>
      <c r="CU7" s="643"/>
      <c r="CV7" s="643"/>
      <c r="CW7" s="643"/>
      <c r="CX7" s="643"/>
      <c r="CY7" s="644"/>
      <c r="CZ7" s="675">
        <v>32</v>
      </c>
      <c r="DA7" s="675"/>
      <c r="DB7" s="675"/>
      <c r="DC7" s="675"/>
      <c r="DD7" s="648">
        <v>429005</v>
      </c>
      <c r="DE7" s="643"/>
      <c r="DF7" s="643"/>
      <c r="DG7" s="643"/>
      <c r="DH7" s="643"/>
      <c r="DI7" s="643"/>
      <c r="DJ7" s="643"/>
      <c r="DK7" s="643"/>
      <c r="DL7" s="643"/>
      <c r="DM7" s="643"/>
      <c r="DN7" s="643"/>
      <c r="DO7" s="643"/>
      <c r="DP7" s="644"/>
      <c r="DQ7" s="648">
        <v>1088615</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15715</v>
      </c>
      <c r="S8" s="643"/>
      <c r="T8" s="643"/>
      <c r="U8" s="643"/>
      <c r="V8" s="643"/>
      <c r="W8" s="643"/>
      <c r="X8" s="643"/>
      <c r="Y8" s="644"/>
      <c r="Z8" s="675">
        <v>0.1</v>
      </c>
      <c r="AA8" s="675"/>
      <c r="AB8" s="675"/>
      <c r="AC8" s="675"/>
      <c r="AD8" s="676">
        <v>15715</v>
      </c>
      <c r="AE8" s="676"/>
      <c r="AF8" s="676"/>
      <c r="AG8" s="676"/>
      <c r="AH8" s="676"/>
      <c r="AI8" s="676"/>
      <c r="AJ8" s="676"/>
      <c r="AK8" s="676"/>
      <c r="AL8" s="645">
        <v>0.3</v>
      </c>
      <c r="AM8" s="646"/>
      <c r="AN8" s="646"/>
      <c r="AO8" s="677"/>
      <c r="AP8" s="639" t="s">
        <v>239</v>
      </c>
      <c r="AQ8" s="640"/>
      <c r="AR8" s="640"/>
      <c r="AS8" s="640"/>
      <c r="AT8" s="640"/>
      <c r="AU8" s="640"/>
      <c r="AV8" s="640"/>
      <c r="AW8" s="640"/>
      <c r="AX8" s="640"/>
      <c r="AY8" s="640"/>
      <c r="AZ8" s="640"/>
      <c r="BA8" s="640"/>
      <c r="BB8" s="640"/>
      <c r="BC8" s="640"/>
      <c r="BD8" s="640"/>
      <c r="BE8" s="640"/>
      <c r="BF8" s="641"/>
      <c r="BG8" s="642">
        <v>41096</v>
      </c>
      <c r="BH8" s="643"/>
      <c r="BI8" s="643"/>
      <c r="BJ8" s="643"/>
      <c r="BK8" s="643"/>
      <c r="BL8" s="643"/>
      <c r="BM8" s="643"/>
      <c r="BN8" s="644"/>
      <c r="BO8" s="675">
        <v>1.3</v>
      </c>
      <c r="BP8" s="675"/>
      <c r="BQ8" s="675"/>
      <c r="BR8" s="675"/>
      <c r="BS8" s="648" t="s">
        <v>181</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2982663</v>
      </c>
      <c r="CS8" s="643"/>
      <c r="CT8" s="643"/>
      <c r="CU8" s="643"/>
      <c r="CV8" s="643"/>
      <c r="CW8" s="643"/>
      <c r="CX8" s="643"/>
      <c r="CY8" s="644"/>
      <c r="CZ8" s="675">
        <v>24.6</v>
      </c>
      <c r="DA8" s="675"/>
      <c r="DB8" s="675"/>
      <c r="DC8" s="675"/>
      <c r="DD8" s="648">
        <v>31292</v>
      </c>
      <c r="DE8" s="643"/>
      <c r="DF8" s="643"/>
      <c r="DG8" s="643"/>
      <c r="DH8" s="643"/>
      <c r="DI8" s="643"/>
      <c r="DJ8" s="643"/>
      <c r="DK8" s="643"/>
      <c r="DL8" s="643"/>
      <c r="DM8" s="643"/>
      <c r="DN8" s="643"/>
      <c r="DO8" s="643"/>
      <c r="DP8" s="644"/>
      <c r="DQ8" s="648">
        <v>1549359</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15694</v>
      </c>
      <c r="S9" s="643"/>
      <c r="T9" s="643"/>
      <c r="U9" s="643"/>
      <c r="V9" s="643"/>
      <c r="W9" s="643"/>
      <c r="X9" s="643"/>
      <c r="Y9" s="644"/>
      <c r="Z9" s="675">
        <v>0.1</v>
      </c>
      <c r="AA9" s="675"/>
      <c r="AB9" s="675"/>
      <c r="AC9" s="675"/>
      <c r="AD9" s="676">
        <v>15694</v>
      </c>
      <c r="AE9" s="676"/>
      <c r="AF9" s="676"/>
      <c r="AG9" s="676"/>
      <c r="AH9" s="676"/>
      <c r="AI9" s="676"/>
      <c r="AJ9" s="676"/>
      <c r="AK9" s="676"/>
      <c r="AL9" s="645">
        <v>0.3</v>
      </c>
      <c r="AM9" s="646"/>
      <c r="AN9" s="646"/>
      <c r="AO9" s="677"/>
      <c r="AP9" s="639" t="s">
        <v>242</v>
      </c>
      <c r="AQ9" s="640"/>
      <c r="AR9" s="640"/>
      <c r="AS9" s="640"/>
      <c r="AT9" s="640"/>
      <c r="AU9" s="640"/>
      <c r="AV9" s="640"/>
      <c r="AW9" s="640"/>
      <c r="AX9" s="640"/>
      <c r="AY9" s="640"/>
      <c r="AZ9" s="640"/>
      <c r="BA9" s="640"/>
      <c r="BB9" s="640"/>
      <c r="BC9" s="640"/>
      <c r="BD9" s="640"/>
      <c r="BE9" s="640"/>
      <c r="BF9" s="641"/>
      <c r="BG9" s="642">
        <v>1003182</v>
      </c>
      <c r="BH9" s="643"/>
      <c r="BI9" s="643"/>
      <c r="BJ9" s="643"/>
      <c r="BK9" s="643"/>
      <c r="BL9" s="643"/>
      <c r="BM9" s="643"/>
      <c r="BN9" s="644"/>
      <c r="BO9" s="675">
        <v>32.799999999999997</v>
      </c>
      <c r="BP9" s="675"/>
      <c r="BQ9" s="675"/>
      <c r="BR9" s="675"/>
      <c r="BS9" s="648" t="s">
        <v>181</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803175</v>
      </c>
      <c r="CS9" s="643"/>
      <c r="CT9" s="643"/>
      <c r="CU9" s="643"/>
      <c r="CV9" s="643"/>
      <c r="CW9" s="643"/>
      <c r="CX9" s="643"/>
      <c r="CY9" s="644"/>
      <c r="CZ9" s="675">
        <v>6.6</v>
      </c>
      <c r="DA9" s="675"/>
      <c r="DB9" s="675"/>
      <c r="DC9" s="675"/>
      <c r="DD9" s="648">
        <v>29803</v>
      </c>
      <c r="DE9" s="643"/>
      <c r="DF9" s="643"/>
      <c r="DG9" s="643"/>
      <c r="DH9" s="643"/>
      <c r="DI9" s="643"/>
      <c r="DJ9" s="643"/>
      <c r="DK9" s="643"/>
      <c r="DL9" s="643"/>
      <c r="DM9" s="643"/>
      <c r="DN9" s="643"/>
      <c r="DO9" s="643"/>
      <c r="DP9" s="644"/>
      <c r="DQ9" s="648">
        <v>533529</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181</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234</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66012</v>
      </c>
      <c r="BH10" s="643"/>
      <c r="BI10" s="643"/>
      <c r="BJ10" s="643"/>
      <c r="BK10" s="643"/>
      <c r="BL10" s="643"/>
      <c r="BM10" s="643"/>
      <c r="BN10" s="644"/>
      <c r="BO10" s="675">
        <v>2.2000000000000002</v>
      </c>
      <c r="BP10" s="675"/>
      <c r="BQ10" s="675"/>
      <c r="BR10" s="675"/>
      <c r="BS10" s="648" t="s">
        <v>181</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18887</v>
      </c>
      <c r="CS10" s="643"/>
      <c r="CT10" s="643"/>
      <c r="CU10" s="643"/>
      <c r="CV10" s="643"/>
      <c r="CW10" s="643"/>
      <c r="CX10" s="643"/>
      <c r="CY10" s="644"/>
      <c r="CZ10" s="675">
        <v>0.2</v>
      </c>
      <c r="DA10" s="675"/>
      <c r="DB10" s="675"/>
      <c r="DC10" s="675"/>
      <c r="DD10" s="648" t="s">
        <v>234</v>
      </c>
      <c r="DE10" s="643"/>
      <c r="DF10" s="643"/>
      <c r="DG10" s="643"/>
      <c r="DH10" s="643"/>
      <c r="DI10" s="643"/>
      <c r="DJ10" s="643"/>
      <c r="DK10" s="643"/>
      <c r="DL10" s="643"/>
      <c r="DM10" s="643"/>
      <c r="DN10" s="643"/>
      <c r="DO10" s="643"/>
      <c r="DP10" s="644"/>
      <c r="DQ10" s="648">
        <v>3887</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500495</v>
      </c>
      <c r="S11" s="643"/>
      <c r="T11" s="643"/>
      <c r="U11" s="643"/>
      <c r="V11" s="643"/>
      <c r="W11" s="643"/>
      <c r="X11" s="643"/>
      <c r="Y11" s="644"/>
      <c r="Z11" s="645">
        <v>3.9</v>
      </c>
      <c r="AA11" s="646"/>
      <c r="AB11" s="646"/>
      <c r="AC11" s="647"/>
      <c r="AD11" s="648">
        <v>500495</v>
      </c>
      <c r="AE11" s="643"/>
      <c r="AF11" s="643"/>
      <c r="AG11" s="643"/>
      <c r="AH11" s="643"/>
      <c r="AI11" s="643"/>
      <c r="AJ11" s="643"/>
      <c r="AK11" s="644"/>
      <c r="AL11" s="645">
        <v>9.4</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163238</v>
      </c>
      <c r="BH11" s="643"/>
      <c r="BI11" s="643"/>
      <c r="BJ11" s="643"/>
      <c r="BK11" s="643"/>
      <c r="BL11" s="643"/>
      <c r="BM11" s="643"/>
      <c r="BN11" s="644"/>
      <c r="BO11" s="675">
        <v>5.3</v>
      </c>
      <c r="BP11" s="675"/>
      <c r="BQ11" s="675"/>
      <c r="BR11" s="675"/>
      <c r="BS11" s="648">
        <v>37030</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296003</v>
      </c>
      <c r="CS11" s="643"/>
      <c r="CT11" s="643"/>
      <c r="CU11" s="643"/>
      <c r="CV11" s="643"/>
      <c r="CW11" s="643"/>
      <c r="CX11" s="643"/>
      <c r="CY11" s="644"/>
      <c r="CZ11" s="675">
        <v>2.4</v>
      </c>
      <c r="DA11" s="675"/>
      <c r="DB11" s="675"/>
      <c r="DC11" s="675"/>
      <c r="DD11" s="648">
        <v>68248</v>
      </c>
      <c r="DE11" s="643"/>
      <c r="DF11" s="643"/>
      <c r="DG11" s="643"/>
      <c r="DH11" s="643"/>
      <c r="DI11" s="643"/>
      <c r="DJ11" s="643"/>
      <c r="DK11" s="643"/>
      <c r="DL11" s="643"/>
      <c r="DM11" s="643"/>
      <c r="DN11" s="643"/>
      <c r="DO11" s="643"/>
      <c r="DP11" s="644"/>
      <c r="DQ11" s="648">
        <v>114239</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234</v>
      </c>
      <c r="S12" s="643"/>
      <c r="T12" s="643"/>
      <c r="U12" s="643"/>
      <c r="V12" s="643"/>
      <c r="W12" s="643"/>
      <c r="X12" s="643"/>
      <c r="Y12" s="644"/>
      <c r="Z12" s="675" t="s">
        <v>234</v>
      </c>
      <c r="AA12" s="675"/>
      <c r="AB12" s="675"/>
      <c r="AC12" s="675"/>
      <c r="AD12" s="676" t="s">
        <v>234</v>
      </c>
      <c r="AE12" s="676"/>
      <c r="AF12" s="676"/>
      <c r="AG12" s="676"/>
      <c r="AH12" s="676"/>
      <c r="AI12" s="676"/>
      <c r="AJ12" s="676"/>
      <c r="AK12" s="676"/>
      <c r="AL12" s="645" t="s">
        <v>181</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1474134</v>
      </c>
      <c r="BH12" s="643"/>
      <c r="BI12" s="643"/>
      <c r="BJ12" s="643"/>
      <c r="BK12" s="643"/>
      <c r="BL12" s="643"/>
      <c r="BM12" s="643"/>
      <c r="BN12" s="644"/>
      <c r="BO12" s="675">
        <v>48.1</v>
      </c>
      <c r="BP12" s="675"/>
      <c r="BQ12" s="675"/>
      <c r="BR12" s="675"/>
      <c r="BS12" s="648" t="s">
        <v>234</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192371</v>
      </c>
      <c r="CS12" s="643"/>
      <c r="CT12" s="643"/>
      <c r="CU12" s="643"/>
      <c r="CV12" s="643"/>
      <c r="CW12" s="643"/>
      <c r="CX12" s="643"/>
      <c r="CY12" s="644"/>
      <c r="CZ12" s="675">
        <v>1.6</v>
      </c>
      <c r="DA12" s="675"/>
      <c r="DB12" s="675"/>
      <c r="DC12" s="675"/>
      <c r="DD12" s="648">
        <v>362</v>
      </c>
      <c r="DE12" s="643"/>
      <c r="DF12" s="643"/>
      <c r="DG12" s="643"/>
      <c r="DH12" s="643"/>
      <c r="DI12" s="643"/>
      <c r="DJ12" s="643"/>
      <c r="DK12" s="643"/>
      <c r="DL12" s="643"/>
      <c r="DM12" s="643"/>
      <c r="DN12" s="643"/>
      <c r="DO12" s="643"/>
      <c r="DP12" s="644"/>
      <c r="DQ12" s="648">
        <v>128893</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234</v>
      </c>
      <c r="AA13" s="675"/>
      <c r="AB13" s="675"/>
      <c r="AC13" s="675"/>
      <c r="AD13" s="676" t="s">
        <v>234</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1469649</v>
      </c>
      <c r="BH13" s="643"/>
      <c r="BI13" s="643"/>
      <c r="BJ13" s="643"/>
      <c r="BK13" s="643"/>
      <c r="BL13" s="643"/>
      <c r="BM13" s="643"/>
      <c r="BN13" s="644"/>
      <c r="BO13" s="675">
        <v>48</v>
      </c>
      <c r="BP13" s="675"/>
      <c r="BQ13" s="675"/>
      <c r="BR13" s="675"/>
      <c r="BS13" s="648" t="s">
        <v>234</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1366249</v>
      </c>
      <c r="CS13" s="643"/>
      <c r="CT13" s="643"/>
      <c r="CU13" s="643"/>
      <c r="CV13" s="643"/>
      <c r="CW13" s="643"/>
      <c r="CX13" s="643"/>
      <c r="CY13" s="644"/>
      <c r="CZ13" s="675">
        <v>11.3</v>
      </c>
      <c r="DA13" s="675"/>
      <c r="DB13" s="675"/>
      <c r="DC13" s="675"/>
      <c r="DD13" s="648">
        <v>646834</v>
      </c>
      <c r="DE13" s="643"/>
      <c r="DF13" s="643"/>
      <c r="DG13" s="643"/>
      <c r="DH13" s="643"/>
      <c r="DI13" s="643"/>
      <c r="DJ13" s="643"/>
      <c r="DK13" s="643"/>
      <c r="DL13" s="643"/>
      <c r="DM13" s="643"/>
      <c r="DN13" s="643"/>
      <c r="DO13" s="643"/>
      <c r="DP13" s="644"/>
      <c r="DQ13" s="648">
        <v>671966</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181</v>
      </c>
      <c r="AA14" s="675"/>
      <c r="AB14" s="675"/>
      <c r="AC14" s="675"/>
      <c r="AD14" s="676" t="s">
        <v>181</v>
      </c>
      <c r="AE14" s="676"/>
      <c r="AF14" s="676"/>
      <c r="AG14" s="676"/>
      <c r="AH14" s="676"/>
      <c r="AI14" s="676"/>
      <c r="AJ14" s="676"/>
      <c r="AK14" s="676"/>
      <c r="AL14" s="645" t="s">
        <v>234</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81316</v>
      </c>
      <c r="BH14" s="643"/>
      <c r="BI14" s="643"/>
      <c r="BJ14" s="643"/>
      <c r="BK14" s="643"/>
      <c r="BL14" s="643"/>
      <c r="BM14" s="643"/>
      <c r="BN14" s="644"/>
      <c r="BO14" s="675">
        <v>2.7</v>
      </c>
      <c r="BP14" s="675"/>
      <c r="BQ14" s="675"/>
      <c r="BR14" s="675"/>
      <c r="BS14" s="648" t="s">
        <v>234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409257</v>
      </c>
      <c r="CS14" s="643"/>
      <c r="CT14" s="643"/>
      <c r="CU14" s="643"/>
      <c r="CV14" s="643"/>
      <c r="CW14" s="643"/>
      <c r="CX14" s="643"/>
      <c r="CY14" s="644"/>
      <c r="CZ14" s="675">
        <v>3.4</v>
      </c>
      <c r="DA14" s="675"/>
      <c r="DB14" s="675"/>
      <c r="DC14" s="675"/>
      <c r="DD14" s="648">
        <v>78206</v>
      </c>
      <c r="DE14" s="643"/>
      <c r="DF14" s="643"/>
      <c r="DG14" s="643"/>
      <c r="DH14" s="643"/>
      <c r="DI14" s="643"/>
      <c r="DJ14" s="643"/>
      <c r="DK14" s="643"/>
      <c r="DL14" s="643"/>
      <c r="DM14" s="643"/>
      <c r="DN14" s="643"/>
      <c r="DO14" s="643"/>
      <c r="DP14" s="644"/>
      <c r="DQ14" s="648">
        <v>329084</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181</v>
      </c>
      <c r="S15" s="643"/>
      <c r="T15" s="643"/>
      <c r="U15" s="643"/>
      <c r="V15" s="643"/>
      <c r="W15" s="643"/>
      <c r="X15" s="643"/>
      <c r="Y15" s="644"/>
      <c r="Z15" s="675" t="s">
        <v>234</v>
      </c>
      <c r="AA15" s="675"/>
      <c r="AB15" s="675"/>
      <c r="AC15" s="675"/>
      <c r="AD15" s="676" t="s">
        <v>181</v>
      </c>
      <c r="AE15" s="676"/>
      <c r="AF15" s="676"/>
      <c r="AG15" s="676"/>
      <c r="AH15" s="676"/>
      <c r="AI15" s="676"/>
      <c r="AJ15" s="676"/>
      <c r="AK15" s="676"/>
      <c r="AL15" s="645" t="s">
        <v>234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167855</v>
      </c>
      <c r="BH15" s="643"/>
      <c r="BI15" s="643"/>
      <c r="BJ15" s="643"/>
      <c r="BK15" s="643"/>
      <c r="BL15" s="643"/>
      <c r="BM15" s="643"/>
      <c r="BN15" s="644"/>
      <c r="BO15" s="675">
        <v>5.5</v>
      </c>
      <c r="BP15" s="675"/>
      <c r="BQ15" s="675"/>
      <c r="BR15" s="675"/>
      <c r="BS15" s="648" t="s">
        <v>181</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1088817</v>
      </c>
      <c r="CS15" s="643"/>
      <c r="CT15" s="643"/>
      <c r="CU15" s="643"/>
      <c r="CV15" s="643"/>
      <c r="CW15" s="643"/>
      <c r="CX15" s="643"/>
      <c r="CY15" s="644"/>
      <c r="CZ15" s="675">
        <v>9</v>
      </c>
      <c r="DA15" s="675"/>
      <c r="DB15" s="675"/>
      <c r="DC15" s="675"/>
      <c r="DD15" s="648">
        <v>205137</v>
      </c>
      <c r="DE15" s="643"/>
      <c r="DF15" s="643"/>
      <c r="DG15" s="643"/>
      <c r="DH15" s="643"/>
      <c r="DI15" s="643"/>
      <c r="DJ15" s="643"/>
      <c r="DK15" s="643"/>
      <c r="DL15" s="643"/>
      <c r="DM15" s="643"/>
      <c r="DN15" s="643"/>
      <c r="DO15" s="643"/>
      <c r="DP15" s="644"/>
      <c r="DQ15" s="648">
        <v>749228</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5711</v>
      </c>
      <c r="S16" s="643"/>
      <c r="T16" s="643"/>
      <c r="U16" s="643"/>
      <c r="V16" s="643"/>
      <c r="W16" s="643"/>
      <c r="X16" s="643"/>
      <c r="Y16" s="644"/>
      <c r="Z16" s="675">
        <v>0</v>
      </c>
      <c r="AA16" s="675"/>
      <c r="AB16" s="675"/>
      <c r="AC16" s="675"/>
      <c r="AD16" s="676">
        <v>5711</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181</v>
      </c>
      <c r="BH16" s="643"/>
      <c r="BI16" s="643"/>
      <c r="BJ16" s="643"/>
      <c r="BK16" s="643"/>
      <c r="BL16" s="643"/>
      <c r="BM16" s="643"/>
      <c r="BN16" s="644"/>
      <c r="BO16" s="675" t="s">
        <v>181</v>
      </c>
      <c r="BP16" s="675"/>
      <c r="BQ16" s="675"/>
      <c r="BR16" s="675"/>
      <c r="BS16" s="648" t="s">
        <v>181</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t="s">
        <v>234</v>
      </c>
      <c r="CS16" s="643"/>
      <c r="CT16" s="643"/>
      <c r="CU16" s="643"/>
      <c r="CV16" s="643"/>
      <c r="CW16" s="643"/>
      <c r="CX16" s="643"/>
      <c r="CY16" s="644"/>
      <c r="CZ16" s="675" t="s">
        <v>234</v>
      </c>
      <c r="DA16" s="675"/>
      <c r="DB16" s="675"/>
      <c r="DC16" s="675"/>
      <c r="DD16" s="648" t="s">
        <v>234</v>
      </c>
      <c r="DE16" s="643"/>
      <c r="DF16" s="643"/>
      <c r="DG16" s="643"/>
      <c r="DH16" s="643"/>
      <c r="DI16" s="643"/>
      <c r="DJ16" s="643"/>
      <c r="DK16" s="643"/>
      <c r="DL16" s="643"/>
      <c r="DM16" s="643"/>
      <c r="DN16" s="643"/>
      <c r="DO16" s="643"/>
      <c r="DP16" s="644"/>
      <c r="DQ16" s="648" t="s">
        <v>181</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24597</v>
      </c>
      <c r="S17" s="643"/>
      <c r="T17" s="643"/>
      <c r="U17" s="643"/>
      <c r="V17" s="643"/>
      <c r="W17" s="643"/>
      <c r="X17" s="643"/>
      <c r="Y17" s="644"/>
      <c r="Z17" s="675">
        <v>0.2</v>
      </c>
      <c r="AA17" s="675"/>
      <c r="AB17" s="675"/>
      <c r="AC17" s="675"/>
      <c r="AD17" s="676">
        <v>24597</v>
      </c>
      <c r="AE17" s="676"/>
      <c r="AF17" s="676"/>
      <c r="AG17" s="676"/>
      <c r="AH17" s="676"/>
      <c r="AI17" s="676"/>
      <c r="AJ17" s="676"/>
      <c r="AK17" s="676"/>
      <c r="AL17" s="645">
        <v>0.5</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181</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985784</v>
      </c>
      <c r="CS17" s="643"/>
      <c r="CT17" s="643"/>
      <c r="CU17" s="643"/>
      <c r="CV17" s="643"/>
      <c r="CW17" s="643"/>
      <c r="CX17" s="643"/>
      <c r="CY17" s="644"/>
      <c r="CZ17" s="675">
        <v>8.1</v>
      </c>
      <c r="DA17" s="675"/>
      <c r="DB17" s="675"/>
      <c r="DC17" s="675"/>
      <c r="DD17" s="648" t="s">
        <v>234</v>
      </c>
      <c r="DE17" s="643"/>
      <c r="DF17" s="643"/>
      <c r="DG17" s="643"/>
      <c r="DH17" s="643"/>
      <c r="DI17" s="643"/>
      <c r="DJ17" s="643"/>
      <c r="DK17" s="643"/>
      <c r="DL17" s="643"/>
      <c r="DM17" s="643"/>
      <c r="DN17" s="643"/>
      <c r="DO17" s="643"/>
      <c r="DP17" s="644"/>
      <c r="DQ17" s="648">
        <v>968249</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21457</v>
      </c>
      <c r="S18" s="643"/>
      <c r="T18" s="643"/>
      <c r="U18" s="643"/>
      <c r="V18" s="643"/>
      <c r="W18" s="643"/>
      <c r="X18" s="643"/>
      <c r="Y18" s="644"/>
      <c r="Z18" s="675">
        <v>0.2</v>
      </c>
      <c r="AA18" s="675"/>
      <c r="AB18" s="675"/>
      <c r="AC18" s="675"/>
      <c r="AD18" s="676">
        <v>21457</v>
      </c>
      <c r="AE18" s="676"/>
      <c r="AF18" s="676"/>
      <c r="AG18" s="676"/>
      <c r="AH18" s="676"/>
      <c r="AI18" s="676"/>
      <c r="AJ18" s="676"/>
      <c r="AK18" s="676"/>
      <c r="AL18" s="645">
        <v>0.4</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181</v>
      </c>
      <c r="BP18" s="675"/>
      <c r="BQ18" s="675"/>
      <c r="BR18" s="675"/>
      <c r="BS18" s="648" t="s">
        <v>234</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181</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17360</v>
      </c>
      <c r="S19" s="643"/>
      <c r="T19" s="643"/>
      <c r="U19" s="643"/>
      <c r="V19" s="643"/>
      <c r="W19" s="643"/>
      <c r="X19" s="643"/>
      <c r="Y19" s="644"/>
      <c r="Z19" s="675">
        <v>0.1</v>
      </c>
      <c r="AA19" s="675"/>
      <c r="AB19" s="675"/>
      <c r="AC19" s="675"/>
      <c r="AD19" s="676">
        <v>17360</v>
      </c>
      <c r="AE19" s="676"/>
      <c r="AF19" s="676"/>
      <c r="AG19" s="676"/>
      <c r="AH19" s="676"/>
      <c r="AI19" s="676"/>
      <c r="AJ19" s="676"/>
      <c r="AK19" s="676"/>
      <c r="AL19" s="645">
        <v>0.3</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64980</v>
      </c>
      <c r="BH19" s="643"/>
      <c r="BI19" s="643"/>
      <c r="BJ19" s="643"/>
      <c r="BK19" s="643"/>
      <c r="BL19" s="643"/>
      <c r="BM19" s="643"/>
      <c r="BN19" s="644"/>
      <c r="BO19" s="675">
        <v>2.1</v>
      </c>
      <c r="BP19" s="675"/>
      <c r="BQ19" s="675"/>
      <c r="BR19" s="675"/>
      <c r="BS19" s="648" t="s">
        <v>181</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181</v>
      </c>
      <c r="CS19" s="643"/>
      <c r="CT19" s="643"/>
      <c r="CU19" s="643"/>
      <c r="CV19" s="643"/>
      <c r="CW19" s="643"/>
      <c r="CX19" s="643"/>
      <c r="CY19" s="644"/>
      <c r="CZ19" s="675" t="s">
        <v>234</v>
      </c>
      <c r="DA19" s="675"/>
      <c r="DB19" s="675"/>
      <c r="DC19" s="675"/>
      <c r="DD19" s="648" t="s">
        <v>234</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2562</v>
      </c>
      <c r="S20" s="643"/>
      <c r="T20" s="643"/>
      <c r="U20" s="643"/>
      <c r="V20" s="643"/>
      <c r="W20" s="643"/>
      <c r="X20" s="643"/>
      <c r="Y20" s="644"/>
      <c r="Z20" s="675">
        <v>0</v>
      </c>
      <c r="AA20" s="675"/>
      <c r="AB20" s="675"/>
      <c r="AC20" s="675"/>
      <c r="AD20" s="676">
        <v>2562</v>
      </c>
      <c r="AE20" s="676"/>
      <c r="AF20" s="676"/>
      <c r="AG20" s="676"/>
      <c r="AH20" s="676"/>
      <c r="AI20" s="676"/>
      <c r="AJ20" s="676"/>
      <c r="AK20" s="676"/>
      <c r="AL20" s="645">
        <v>0</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64980</v>
      </c>
      <c r="BH20" s="643"/>
      <c r="BI20" s="643"/>
      <c r="BJ20" s="643"/>
      <c r="BK20" s="643"/>
      <c r="BL20" s="643"/>
      <c r="BM20" s="643"/>
      <c r="BN20" s="644"/>
      <c r="BO20" s="675">
        <v>2.1</v>
      </c>
      <c r="BP20" s="675"/>
      <c r="BQ20" s="675"/>
      <c r="BR20" s="675"/>
      <c r="BS20" s="648" t="s">
        <v>234</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12134288</v>
      </c>
      <c r="CS20" s="643"/>
      <c r="CT20" s="643"/>
      <c r="CU20" s="643"/>
      <c r="CV20" s="643"/>
      <c r="CW20" s="643"/>
      <c r="CX20" s="643"/>
      <c r="CY20" s="644"/>
      <c r="CZ20" s="675">
        <v>100</v>
      </c>
      <c r="DA20" s="675"/>
      <c r="DB20" s="675"/>
      <c r="DC20" s="675"/>
      <c r="DD20" s="648">
        <v>1488887</v>
      </c>
      <c r="DE20" s="643"/>
      <c r="DF20" s="643"/>
      <c r="DG20" s="643"/>
      <c r="DH20" s="643"/>
      <c r="DI20" s="643"/>
      <c r="DJ20" s="643"/>
      <c r="DK20" s="643"/>
      <c r="DL20" s="643"/>
      <c r="DM20" s="643"/>
      <c r="DN20" s="643"/>
      <c r="DO20" s="643"/>
      <c r="DP20" s="644"/>
      <c r="DQ20" s="648">
        <v>6245786</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1535</v>
      </c>
      <c r="S21" s="643"/>
      <c r="T21" s="643"/>
      <c r="U21" s="643"/>
      <c r="V21" s="643"/>
      <c r="W21" s="643"/>
      <c r="X21" s="643"/>
      <c r="Y21" s="644"/>
      <c r="Z21" s="675">
        <v>0</v>
      </c>
      <c r="AA21" s="675"/>
      <c r="AB21" s="675"/>
      <c r="AC21" s="675"/>
      <c r="AD21" s="676">
        <v>1535</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t="s">
        <v>234</v>
      </c>
      <c r="BH21" s="643"/>
      <c r="BI21" s="643"/>
      <c r="BJ21" s="643"/>
      <c r="BK21" s="643"/>
      <c r="BL21" s="643"/>
      <c r="BM21" s="643"/>
      <c r="BN21" s="644"/>
      <c r="BO21" s="675" t="s">
        <v>234</v>
      </c>
      <c r="BP21" s="675"/>
      <c r="BQ21" s="675"/>
      <c r="BR21" s="675"/>
      <c r="BS21" s="648" t="s">
        <v>181</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1865356</v>
      </c>
      <c r="S22" s="643"/>
      <c r="T22" s="643"/>
      <c r="U22" s="643"/>
      <c r="V22" s="643"/>
      <c r="W22" s="643"/>
      <c r="X22" s="643"/>
      <c r="Y22" s="644"/>
      <c r="Z22" s="675">
        <v>14.6</v>
      </c>
      <c r="AA22" s="675"/>
      <c r="AB22" s="675"/>
      <c r="AC22" s="675"/>
      <c r="AD22" s="676">
        <v>1639231</v>
      </c>
      <c r="AE22" s="676"/>
      <c r="AF22" s="676"/>
      <c r="AG22" s="676"/>
      <c r="AH22" s="676"/>
      <c r="AI22" s="676"/>
      <c r="AJ22" s="676"/>
      <c r="AK22" s="676"/>
      <c r="AL22" s="645">
        <v>30.9</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234</v>
      </c>
      <c r="BH22" s="643"/>
      <c r="BI22" s="643"/>
      <c r="BJ22" s="643"/>
      <c r="BK22" s="643"/>
      <c r="BL22" s="643"/>
      <c r="BM22" s="643"/>
      <c r="BN22" s="644"/>
      <c r="BO22" s="675" t="s">
        <v>234</v>
      </c>
      <c r="BP22" s="675"/>
      <c r="BQ22" s="675"/>
      <c r="BR22" s="675"/>
      <c r="BS22" s="648" t="s">
        <v>234</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1639231</v>
      </c>
      <c r="S23" s="643"/>
      <c r="T23" s="643"/>
      <c r="U23" s="643"/>
      <c r="V23" s="643"/>
      <c r="W23" s="643"/>
      <c r="X23" s="643"/>
      <c r="Y23" s="644"/>
      <c r="Z23" s="675">
        <v>12.9</v>
      </c>
      <c r="AA23" s="675"/>
      <c r="AB23" s="675"/>
      <c r="AC23" s="675"/>
      <c r="AD23" s="676">
        <v>1639231</v>
      </c>
      <c r="AE23" s="676"/>
      <c r="AF23" s="676"/>
      <c r="AG23" s="676"/>
      <c r="AH23" s="676"/>
      <c r="AI23" s="676"/>
      <c r="AJ23" s="676"/>
      <c r="AK23" s="676"/>
      <c r="AL23" s="645">
        <v>30.9</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v>64980</v>
      </c>
      <c r="BH23" s="643"/>
      <c r="BI23" s="643"/>
      <c r="BJ23" s="643"/>
      <c r="BK23" s="643"/>
      <c r="BL23" s="643"/>
      <c r="BM23" s="643"/>
      <c r="BN23" s="644"/>
      <c r="BO23" s="675">
        <v>2.1</v>
      </c>
      <c r="BP23" s="675"/>
      <c r="BQ23" s="675"/>
      <c r="BR23" s="675"/>
      <c r="BS23" s="648" t="s">
        <v>234</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226125</v>
      </c>
      <c r="S24" s="643"/>
      <c r="T24" s="643"/>
      <c r="U24" s="643"/>
      <c r="V24" s="643"/>
      <c r="W24" s="643"/>
      <c r="X24" s="643"/>
      <c r="Y24" s="644"/>
      <c r="Z24" s="675">
        <v>1.8</v>
      </c>
      <c r="AA24" s="675"/>
      <c r="AB24" s="675"/>
      <c r="AC24" s="675"/>
      <c r="AD24" s="676" t="s">
        <v>234</v>
      </c>
      <c r="AE24" s="676"/>
      <c r="AF24" s="676"/>
      <c r="AG24" s="676"/>
      <c r="AH24" s="676"/>
      <c r="AI24" s="676"/>
      <c r="AJ24" s="676"/>
      <c r="AK24" s="676"/>
      <c r="AL24" s="645" t="s">
        <v>234</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234</v>
      </c>
      <c r="BH24" s="643"/>
      <c r="BI24" s="643"/>
      <c r="BJ24" s="643"/>
      <c r="BK24" s="643"/>
      <c r="BL24" s="643"/>
      <c r="BM24" s="643"/>
      <c r="BN24" s="644"/>
      <c r="BO24" s="675" t="s">
        <v>234</v>
      </c>
      <c r="BP24" s="675"/>
      <c r="BQ24" s="675"/>
      <c r="BR24" s="675"/>
      <c r="BS24" s="648" t="s">
        <v>181</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4302720</v>
      </c>
      <c r="CS24" s="698"/>
      <c r="CT24" s="698"/>
      <c r="CU24" s="698"/>
      <c r="CV24" s="698"/>
      <c r="CW24" s="698"/>
      <c r="CX24" s="698"/>
      <c r="CY24" s="741"/>
      <c r="CZ24" s="742">
        <v>35.5</v>
      </c>
      <c r="DA24" s="713"/>
      <c r="DB24" s="713"/>
      <c r="DC24" s="745"/>
      <c r="DD24" s="740">
        <v>2982454</v>
      </c>
      <c r="DE24" s="698"/>
      <c r="DF24" s="698"/>
      <c r="DG24" s="698"/>
      <c r="DH24" s="698"/>
      <c r="DI24" s="698"/>
      <c r="DJ24" s="698"/>
      <c r="DK24" s="741"/>
      <c r="DL24" s="740">
        <v>2935753</v>
      </c>
      <c r="DM24" s="698"/>
      <c r="DN24" s="698"/>
      <c r="DO24" s="698"/>
      <c r="DP24" s="698"/>
      <c r="DQ24" s="698"/>
      <c r="DR24" s="698"/>
      <c r="DS24" s="698"/>
      <c r="DT24" s="698"/>
      <c r="DU24" s="698"/>
      <c r="DV24" s="741"/>
      <c r="DW24" s="742">
        <v>52.5</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234</v>
      </c>
      <c r="S25" s="643"/>
      <c r="T25" s="643"/>
      <c r="U25" s="643"/>
      <c r="V25" s="643"/>
      <c r="W25" s="643"/>
      <c r="X25" s="643"/>
      <c r="Y25" s="644"/>
      <c r="Z25" s="675" t="s">
        <v>234</v>
      </c>
      <c r="AA25" s="675"/>
      <c r="AB25" s="675"/>
      <c r="AC25" s="675"/>
      <c r="AD25" s="676" t="s">
        <v>181</v>
      </c>
      <c r="AE25" s="676"/>
      <c r="AF25" s="676"/>
      <c r="AG25" s="676"/>
      <c r="AH25" s="676"/>
      <c r="AI25" s="676"/>
      <c r="AJ25" s="676"/>
      <c r="AK25" s="676"/>
      <c r="AL25" s="645" t="s">
        <v>181</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234</v>
      </c>
      <c r="BH25" s="643"/>
      <c r="BI25" s="643"/>
      <c r="BJ25" s="643"/>
      <c r="BK25" s="643"/>
      <c r="BL25" s="643"/>
      <c r="BM25" s="643"/>
      <c r="BN25" s="644"/>
      <c r="BO25" s="675" t="s">
        <v>181</v>
      </c>
      <c r="BP25" s="675"/>
      <c r="BQ25" s="675"/>
      <c r="BR25" s="675"/>
      <c r="BS25" s="648" t="s">
        <v>181</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1690296</v>
      </c>
      <c r="CS25" s="661"/>
      <c r="CT25" s="661"/>
      <c r="CU25" s="661"/>
      <c r="CV25" s="661"/>
      <c r="CW25" s="661"/>
      <c r="CX25" s="661"/>
      <c r="CY25" s="662"/>
      <c r="CZ25" s="645">
        <v>13.9</v>
      </c>
      <c r="DA25" s="663"/>
      <c r="DB25" s="663"/>
      <c r="DC25" s="664"/>
      <c r="DD25" s="648">
        <v>1527247</v>
      </c>
      <c r="DE25" s="661"/>
      <c r="DF25" s="661"/>
      <c r="DG25" s="661"/>
      <c r="DH25" s="661"/>
      <c r="DI25" s="661"/>
      <c r="DJ25" s="661"/>
      <c r="DK25" s="662"/>
      <c r="DL25" s="648">
        <v>1521966</v>
      </c>
      <c r="DM25" s="661"/>
      <c r="DN25" s="661"/>
      <c r="DO25" s="661"/>
      <c r="DP25" s="661"/>
      <c r="DQ25" s="661"/>
      <c r="DR25" s="661"/>
      <c r="DS25" s="661"/>
      <c r="DT25" s="661"/>
      <c r="DU25" s="661"/>
      <c r="DV25" s="662"/>
      <c r="DW25" s="645">
        <v>27.2</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5576775</v>
      </c>
      <c r="S26" s="643"/>
      <c r="T26" s="643"/>
      <c r="U26" s="643"/>
      <c r="V26" s="643"/>
      <c r="W26" s="643"/>
      <c r="X26" s="643"/>
      <c r="Y26" s="644"/>
      <c r="Z26" s="675">
        <v>43.8</v>
      </c>
      <c r="AA26" s="675"/>
      <c r="AB26" s="675"/>
      <c r="AC26" s="675"/>
      <c r="AD26" s="676">
        <v>5285670</v>
      </c>
      <c r="AE26" s="676"/>
      <c r="AF26" s="676"/>
      <c r="AG26" s="676"/>
      <c r="AH26" s="676"/>
      <c r="AI26" s="676"/>
      <c r="AJ26" s="676"/>
      <c r="AK26" s="676"/>
      <c r="AL26" s="645">
        <v>99.6</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234</v>
      </c>
      <c r="BH26" s="643"/>
      <c r="BI26" s="643"/>
      <c r="BJ26" s="643"/>
      <c r="BK26" s="643"/>
      <c r="BL26" s="643"/>
      <c r="BM26" s="643"/>
      <c r="BN26" s="644"/>
      <c r="BO26" s="675" t="s">
        <v>234</v>
      </c>
      <c r="BP26" s="675"/>
      <c r="BQ26" s="675"/>
      <c r="BR26" s="675"/>
      <c r="BS26" s="648" t="s">
        <v>234</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1010260</v>
      </c>
      <c r="CS26" s="643"/>
      <c r="CT26" s="643"/>
      <c r="CU26" s="643"/>
      <c r="CV26" s="643"/>
      <c r="CW26" s="643"/>
      <c r="CX26" s="643"/>
      <c r="CY26" s="644"/>
      <c r="CZ26" s="645">
        <v>8.3000000000000007</v>
      </c>
      <c r="DA26" s="663"/>
      <c r="DB26" s="663"/>
      <c r="DC26" s="664"/>
      <c r="DD26" s="648">
        <v>891270</v>
      </c>
      <c r="DE26" s="643"/>
      <c r="DF26" s="643"/>
      <c r="DG26" s="643"/>
      <c r="DH26" s="643"/>
      <c r="DI26" s="643"/>
      <c r="DJ26" s="643"/>
      <c r="DK26" s="644"/>
      <c r="DL26" s="648" t="s">
        <v>181</v>
      </c>
      <c r="DM26" s="643"/>
      <c r="DN26" s="643"/>
      <c r="DO26" s="643"/>
      <c r="DP26" s="643"/>
      <c r="DQ26" s="643"/>
      <c r="DR26" s="643"/>
      <c r="DS26" s="643"/>
      <c r="DT26" s="643"/>
      <c r="DU26" s="643"/>
      <c r="DV26" s="644"/>
      <c r="DW26" s="645" t="s">
        <v>234</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2967</v>
      </c>
      <c r="S27" s="643"/>
      <c r="T27" s="643"/>
      <c r="U27" s="643"/>
      <c r="V27" s="643"/>
      <c r="W27" s="643"/>
      <c r="X27" s="643"/>
      <c r="Y27" s="644"/>
      <c r="Z27" s="675">
        <v>0</v>
      </c>
      <c r="AA27" s="675"/>
      <c r="AB27" s="675"/>
      <c r="AC27" s="675"/>
      <c r="AD27" s="676">
        <v>2967</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3061813</v>
      </c>
      <c r="BH27" s="643"/>
      <c r="BI27" s="643"/>
      <c r="BJ27" s="643"/>
      <c r="BK27" s="643"/>
      <c r="BL27" s="643"/>
      <c r="BM27" s="643"/>
      <c r="BN27" s="644"/>
      <c r="BO27" s="675">
        <v>100</v>
      </c>
      <c r="BP27" s="675"/>
      <c r="BQ27" s="675"/>
      <c r="BR27" s="675"/>
      <c r="BS27" s="648">
        <v>37030</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1626640</v>
      </c>
      <c r="CS27" s="661"/>
      <c r="CT27" s="661"/>
      <c r="CU27" s="661"/>
      <c r="CV27" s="661"/>
      <c r="CW27" s="661"/>
      <c r="CX27" s="661"/>
      <c r="CY27" s="662"/>
      <c r="CZ27" s="645">
        <v>13.4</v>
      </c>
      <c r="DA27" s="663"/>
      <c r="DB27" s="663"/>
      <c r="DC27" s="664"/>
      <c r="DD27" s="648">
        <v>486958</v>
      </c>
      <c r="DE27" s="661"/>
      <c r="DF27" s="661"/>
      <c r="DG27" s="661"/>
      <c r="DH27" s="661"/>
      <c r="DI27" s="661"/>
      <c r="DJ27" s="661"/>
      <c r="DK27" s="662"/>
      <c r="DL27" s="648">
        <v>445538</v>
      </c>
      <c r="DM27" s="661"/>
      <c r="DN27" s="661"/>
      <c r="DO27" s="661"/>
      <c r="DP27" s="661"/>
      <c r="DQ27" s="661"/>
      <c r="DR27" s="661"/>
      <c r="DS27" s="661"/>
      <c r="DT27" s="661"/>
      <c r="DU27" s="661"/>
      <c r="DV27" s="662"/>
      <c r="DW27" s="645">
        <v>8</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123461</v>
      </c>
      <c r="S28" s="643"/>
      <c r="T28" s="643"/>
      <c r="U28" s="643"/>
      <c r="V28" s="643"/>
      <c r="W28" s="643"/>
      <c r="X28" s="643"/>
      <c r="Y28" s="644"/>
      <c r="Z28" s="675">
        <v>1</v>
      </c>
      <c r="AA28" s="675"/>
      <c r="AB28" s="675"/>
      <c r="AC28" s="675"/>
      <c r="AD28" s="676" t="s">
        <v>234</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985784</v>
      </c>
      <c r="CS28" s="643"/>
      <c r="CT28" s="643"/>
      <c r="CU28" s="643"/>
      <c r="CV28" s="643"/>
      <c r="CW28" s="643"/>
      <c r="CX28" s="643"/>
      <c r="CY28" s="644"/>
      <c r="CZ28" s="645">
        <v>8.1</v>
      </c>
      <c r="DA28" s="663"/>
      <c r="DB28" s="663"/>
      <c r="DC28" s="664"/>
      <c r="DD28" s="648">
        <v>968249</v>
      </c>
      <c r="DE28" s="643"/>
      <c r="DF28" s="643"/>
      <c r="DG28" s="643"/>
      <c r="DH28" s="643"/>
      <c r="DI28" s="643"/>
      <c r="DJ28" s="643"/>
      <c r="DK28" s="644"/>
      <c r="DL28" s="648">
        <v>968249</v>
      </c>
      <c r="DM28" s="643"/>
      <c r="DN28" s="643"/>
      <c r="DO28" s="643"/>
      <c r="DP28" s="643"/>
      <c r="DQ28" s="643"/>
      <c r="DR28" s="643"/>
      <c r="DS28" s="643"/>
      <c r="DT28" s="643"/>
      <c r="DU28" s="643"/>
      <c r="DV28" s="644"/>
      <c r="DW28" s="645">
        <v>17.3</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74325</v>
      </c>
      <c r="S29" s="643"/>
      <c r="T29" s="643"/>
      <c r="U29" s="643"/>
      <c r="V29" s="643"/>
      <c r="W29" s="643"/>
      <c r="X29" s="643"/>
      <c r="Y29" s="644"/>
      <c r="Z29" s="675">
        <v>0.6</v>
      </c>
      <c r="AA29" s="675"/>
      <c r="AB29" s="675"/>
      <c r="AC29" s="675"/>
      <c r="AD29" s="676" t="s">
        <v>234</v>
      </c>
      <c r="AE29" s="676"/>
      <c r="AF29" s="676"/>
      <c r="AG29" s="676"/>
      <c r="AH29" s="676"/>
      <c r="AI29" s="676"/>
      <c r="AJ29" s="676"/>
      <c r="AK29" s="676"/>
      <c r="AL29" s="645" t="s">
        <v>234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985375</v>
      </c>
      <c r="CS29" s="661"/>
      <c r="CT29" s="661"/>
      <c r="CU29" s="661"/>
      <c r="CV29" s="661"/>
      <c r="CW29" s="661"/>
      <c r="CX29" s="661"/>
      <c r="CY29" s="662"/>
      <c r="CZ29" s="645">
        <v>8.1</v>
      </c>
      <c r="DA29" s="663"/>
      <c r="DB29" s="663"/>
      <c r="DC29" s="664"/>
      <c r="DD29" s="648">
        <v>967840</v>
      </c>
      <c r="DE29" s="661"/>
      <c r="DF29" s="661"/>
      <c r="DG29" s="661"/>
      <c r="DH29" s="661"/>
      <c r="DI29" s="661"/>
      <c r="DJ29" s="661"/>
      <c r="DK29" s="662"/>
      <c r="DL29" s="648">
        <v>967840</v>
      </c>
      <c r="DM29" s="661"/>
      <c r="DN29" s="661"/>
      <c r="DO29" s="661"/>
      <c r="DP29" s="661"/>
      <c r="DQ29" s="661"/>
      <c r="DR29" s="661"/>
      <c r="DS29" s="661"/>
      <c r="DT29" s="661"/>
      <c r="DU29" s="661"/>
      <c r="DV29" s="662"/>
      <c r="DW29" s="645">
        <v>17.3</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72522</v>
      </c>
      <c r="S30" s="643"/>
      <c r="T30" s="643"/>
      <c r="U30" s="643"/>
      <c r="V30" s="643"/>
      <c r="W30" s="643"/>
      <c r="X30" s="643"/>
      <c r="Y30" s="644"/>
      <c r="Z30" s="675">
        <v>0.6</v>
      </c>
      <c r="AA30" s="675"/>
      <c r="AB30" s="675"/>
      <c r="AC30" s="675"/>
      <c r="AD30" s="676">
        <v>617</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940062</v>
      </c>
      <c r="CS30" s="643"/>
      <c r="CT30" s="643"/>
      <c r="CU30" s="643"/>
      <c r="CV30" s="643"/>
      <c r="CW30" s="643"/>
      <c r="CX30" s="643"/>
      <c r="CY30" s="644"/>
      <c r="CZ30" s="645">
        <v>7.7</v>
      </c>
      <c r="DA30" s="663"/>
      <c r="DB30" s="663"/>
      <c r="DC30" s="664"/>
      <c r="DD30" s="648">
        <v>922527</v>
      </c>
      <c r="DE30" s="643"/>
      <c r="DF30" s="643"/>
      <c r="DG30" s="643"/>
      <c r="DH30" s="643"/>
      <c r="DI30" s="643"/>
      <c r="DJ30" s="643"/>
      <c r="DK30" s="644"/>
      <c r="DL30" s="648">
        <v>922527</v>
      </c>
      <c r="DM30" s="643"/>
      <c r="DN30" s="643"/>
      <c r="DO30" s="643"/>
      <c r="DP30" s="643"/>
      <c r="DQ30" s="643"/>
      <c r="DR30" s="643"/>
      <c r="DS30" s="643"/>
      <c r="DT30" s="643"/>
      <c r="DU30" s="643"/>
      <c r="DV30" s="644"/>
      <c r="DW30" s="645">
        <v>16.5</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3860624</v>
      </c>
      <c r="S31" s="643"/>
      <c r="T31" s="643"/>
      <c r="U31" s="643"/>
      <c r="V31" s="643"/>
      <c r="W31" s="643"/>
      <c r="X31" s="643"/>
      <c r="Y31" s="644"/>
      <c r="Z31" s="675">
        <v>30.3</v>
      </c>
      <c r="AA31" s="675"/>
      <c r="AB31" s="675"/>
      <c r="AC31" s="675"/>
      <c r="AD31" s="676" t="s">
        <v>181</v>
      </c>
      <c r="AE31" s="676"/>
      <c r="AF31" s="676"/>
      <c r="AG31" s="676"/>
      <c r="AH31" s="676"/>
      <c r="AI31" s="676"/>
      <c r="AJ31" s="676"/>
      <c r="AK31" s="676"/>
      <c r="AL31" s="645" t="s">
        <v>181</v>
      </c>
      <c r="AM31" s="646"/>
      <c r="AN31" s="646"/>
      <c r="AO31" s="677"/>
      <c r="AP31" s="718" t="s">
        <v>311</v>
      </c>
      <c r="AQ31" s="719"/>
      <c r="AR31" s="719"/>
      <c r="AS31" s="719"/>
      <c r="AT31" s="724" t="s">
        <v>312</v>
      </c>
      <c r="AU31" s="231"/>
      <c r="AV31" s="231"/>
      <c r="AW31" s="231"/>
      <c r="AX31" s="708" t="s">
        <v>186</v>
      </c>
      <c r="AY31" s="709"/>
      <c r="AZ31" s="709"/>
      <c r="BA31" s="709"/>
      <c r="BB31" s="709"/>
      <c r="BC31" s="709"/>
      <c r="BD31" s="709"/>
      <c r="BE31" s="709"/>
      <c r="BF31" s="710"/>
      <c r="BG31" s="711">
        <v>98.2</v>
      </c>
      <c r="BH31" s="712"/>
      <c r="BI31" s="712"/>
      <c r="BJ31" s="712"/>
      <c r="BK31" s="712"/>
      <c r="BL31" s="712"/>
      <c r="BM31" s="713">
        <v>96.5</v>
      </c>
      <c r="BN31" s="712"/>
      <c r="BO31" s="712"/>
      <c r="BP31" s="712"/>
      <c r="BQ31" s="714"/>
      <c r="BR31" s="711">
        <v>99.2</v>
      </c>
      <c r="BS31" s="712"/>
      <c r="BT31" s="712"/>
      <c r="BU31" s="712"/>
      <c r="BV31" s="712"/>
      <c r="BW31" s="712"/>
      <c r="BX31" s="713">
        <v>97.3</v>
      </c>
      <c r="BY31" s="712"/>
      <c r="BZ31" s="712"/>
      <c r="CA31" s="712"/>
      <c r="CB31" s="714"/>
      <c r="CD31" s="729"/>
      <c r="CE31" s="730"/>
      <c r="CF31" s="681" t="s">
        <v>313</v>
      </c>
      <c r="CG31" s="682"/>
      <c r="CH31" s="682"/>
      <c r="CI31" s="682"/>
      <c r="CJ31" s="682"/>
      <c r="CK31" s="682"/>
      <c r="CL31" s="682"/>
      <c r="CM31" s="682"/>
      <c r="CN31" s="682"/>
      <c r="CO31" s="682"/>
      <c r="CP31" s="682"/>
      <c r="CQ31" s="683"/>
      <c r="CR31" s="642">
        <v>45313</v>
      </c>
      <c r="CS31" s="661"/>
      <c r="CT31" s="661"/>
      <c r="CU31" s="661"/>
      <c r="CV31" s="661"/>
      <c r="CW31" s="661"/>
      <c r="CX31" s="661"/>
      <c r="CY31" s="662"/>
      <c r="CZ31" s="645">
        <v>0.4</v>
      </c>
      <c r="DA31" s="663"/>
      <c r="DB31" s="663"/>
      <c r="DC31" s="664"/>
      <c r="DD31" s="648">
        <v>45313</v>
      </c>
      <c r="DE31" s="661"/>
      <c r="DF31" s="661"/>
      <c r="DG31" s="661"/>
      <c r="DH31" s="661"/>
      <c r="DI31" s="661"/>
      <c r="DJ31" s="661"/>
      <c r="DK31" s="662"/>
      <c r="DL31" s="648">
        <v>45313</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181</v>
      </c>
      <c r="S32" s="643"/>
      <c r="T32" s="643"/>
      <c r="U32" s="643"/>
      <c r="V32" s="643"/>
      <c r="W32" s="643"/>
      <c r="X32" s="643"/>
      <c r="Y32" s="644"/>
      <c r="Z32" s="675" t="s">
        <v>234</v>
      </c>
      <c r="AA32" s="675"/>
      <c r="AB32" s="675"/>
      <c r="AC32" s="675"/>
      <c r="AD32" s="676" t="s">
        <v>234</v>
      </c>
      <c r="AE32" s="676"/>
      <c r="AF32" s="676"/>
      <c r="AG32" s="676"/>
      <c r="AH32" s="676"/>
      <c r="AI32" s="676"/>
      <c r="AJ32" s="676"/>
      <c r="AK32" s="676"/>
      <c r="AL32" s="645" t="s">
        <v>234</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98.6</v>
      </c>
      <c r="BH32" s="661"/>
      <c r="BI32" s="661"/>
      <c r="BJ32" s="661"/>
      <c r="BK32" s="661"/>
      <c r="BL32" s="661"/>
      <c r="BM32" s="646">
        <v>96.1</v>
      </c>
      <c r="BN32" s="707"/>
      <c r="BO32" s="707"/>
      <c r="BP32" s="707"/>
      <c r="BQ32" s="688"/>
      <c r="BR32" s="715">
        <v>99.1</v>
      </c>
      <c r="BS32" s="661"/>
      <c r="BT32" s="661"/>
      <c r="BU32" s="661"/>
      <c r="BV32" s="661"/>
      <c r="BW32" s="661"/>
      <c r="BX32" s="646">
        <v>96.3</v>
      </c>
      <c r="BY32" s="707"/>
      <c r="BZ32" s="707"/>
      <c r="CA32" s="707"/>
      <c r="CB32" s="688"/>
      <c r="CD32" s="731"/>
      <c r="CE32" s="732"/>
      <c r="CF32" s="681" t="s">
        <v>317</v>
      </c>
      <c r="CG32" s="682"/>
      <c r="CH32" s="682"/>
      <c r="CI32" s="682"/>
      <c r="CJ32" s="682"/>
      <c r="CK32" s="682"/>
      <c r="CL32" s="682"/>
      <c r="CM32" s="682"/>
      <c r="CN32" s="682"/>
      <c r="CO32" s="682"/>
      <c r="CP32" s="682"/>
      <c r="CQ32" s="683"/>
      <c r="CR32" s="642">
        <v>409</v>
      </c>
      <c r="CS32" s="643"/>
      <c r="CT32" s="643"/>
      <c r="CU32" s="643"/>
      <c r="CV32" s="643"/>
      <c r="CW32" s="643"/>
      <c r="CX32" s="643"/>
      <c r="CY32" s="644"/>
      <c r="CZ32" s="645">
        <v>0</v>
      </c>
      <c r="DA32" s="663"/>
      <c r="DB32" s="663"/>
      <c r="DC32" s="664"/>
      <c r="DD32" s="648">
        <v>409</v>
      </c>
      <c r="DE32" s="643"/>
      <c r="DF32" s="643"/>
      <c r="DG32" s="643"/>
      <c r="DH32" s="643"/>
      <c r="DI32" s="643"/>
      <c r="DJ32" s="643"/>
      <c r="DK32" s="644"/>
      <c r="DL32" s="648">
        <v>409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664763</v>
      </c>
      <c r="S33" s="643"/>
      <c r="T33" s="643"/>
      <c r="U33" s="643"/>
      <c r="V33" s="643"/>
      <c r="W33" s="643"/>
      <c r="X33" s="643"/>
      <c r="Y33" s="644"/>
      <c r="Z33" s="675">
        <v>5.2</v>
      </c>
      <c r="AA33" s="675"/>
      <c r="AB33" s="675"/>
      <c r="AC33" s="675"/>
      <c r="AD33" s="676" t="s">
        <v>181</v>
      </c>
      <c r="AE33" s="676"/>
      <c r="AF33" s="676"/>
      <c r="AG33" s="676"/>
      <c r="AH33" s="676"/>
      <c r="AI33" s="676"/>
      <c r="AJ33" s="676"/>
      <c r="AK33" s="676"/>
      <c r="AL33" s="645" t="s">
        <v>234</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97.6</v>
      </c>
      <c r="BH33" s="627"/>
      <c r="BI33" s="627"/>
      <c r="BJ33" s="627"/>
      <c r="BK33" s="627"/>
      <c r="BL33" s="627"/>
      <c r="BM33" s="669">
        <v>96.6</v>
      </c>
      <c r="BN33" s="627"/>
      <c r="BO33" s="627"/>
      <c r="BP33" s="627"/>
      <c r="BQ33" s="671"/>
      <c r="BR33" s="706">
        <v>99.3</v>
      </c>
      <c r="BS33" s="627"/>
      <c r="BT33" s="627"/>
      <c r="BU33" s="627"/>
      <c r="BV33" s="627"/>
      <c r="BW33" s="627"/>
      <c r="BX33" s="669">
        <v>98.2</v>
      </c>
      <c r="BY33" s="627"/>
      <c r="BZ33" s="627"/>
      <c r="CA33" s="627"/>
      <c r="CB33" s="671"/>
      <c r="CD33" s="681" t="s">
        <v>320</v>
      </c>
      <c r="CE33" s="682"/>
      <c r="CF33" s="682"/>
      <c r="CG33" s="682"/>
      <c r="CH33" s="682"/>
      <c r="CI33" s="682"/>
      <c r="CJ33" s="682"/>
      <c r="CK33" s="682"/>
      <c r="CL33" s="682"/>
      <c r="CM33" s="682"/>
      <c r="CN33" s="682"/>
      <c r="CO33" s="682"/>
      <c r="CP33" s="682"/>
      <c r="CQ33" s="683"/>
      <c r="CR33" s="642">
        <v>6342681</v>
      </c>
      <c r="CS33" s="661"/>
      <c r="CT33" s="661"/>
      <c r="CU33" s="661"/>
      <c r="CV33" s="661"/>
      <c r="CW33" s="661"/>
      <c r="CX33" s="661"/>
      <c r="CY33" s="662"/>
      <c r="CZ33" s="645">
        <v>52.3</v>
      </c>
      <c r="DA33" s="663"/>
      <c r="DB33" s="663"/>
      <c r="DC33" s="664"/>
      <c r="DD33" s="648">
        <v>2938220</v>
      </c>
      <c r="DE33" s="661"/>
      <c r="DF33" s="661"/>
      <c r="DG33" s="661"/>
      <c r="DH33" s="661"/>
      <c r="DI33" s="661"/>
      <c r="DJ33" s="661"/>
      <c r="DK33" s="662"/>
      <c r="DL33" s="648">
        <v>2219202</v>
      </c>
      <c r="DM33" s="661"/>
      <c r="DN33" s="661"/>
      <c r="DO33" s="661"/>
      <c r="DP33" s="661"/>
      <c r="DQ33" s="661"/>
      <c r="DR33" s="661"/>
      <c r="DS33" s="661"/>
      <c r="DT33" s="661"/>
      <c r="DU33" s="661"/>
      <c r="DV33" s="662"/>
      <c r="DW33" s="645">
        <v>39.700000000000003</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24301</v>
      </c>
      <c r="S34" s="643"/>
      <c r="T34" s="643"/>
      <c r="U34" s="643"/>
      <c r="V34" s="643"/>
      <c r="W34" s="643"/>
      <c r="X34" s="643"/>
      <c r="Y34" s="644"/>
      <c r="Z34" s="675">
        <v>0.2</v>
      </c>
      <c r="AA34" s="675"/>
      <c r="AB34" s="675"/>
      <c r="AC34" s="675"/>
      <c r="AD34" s="676">
        <v>10538</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1477196</v>
      </c>
      <c r="CS34" s="643"/>
      <c r="CT34" s="643"/>
      <c r="CU34" s="643"/>
      <c r="CV34" s="643"/>
      <c r="CW34" s="643"/>
      <c r="CX34" s="643"/>
      <c r="CY34" s="644"/>
      <c r="CZ34" s="645">
        <v>12.2</v>
      </c>
      <c r="DA34" s="663"/>
      <c r="DB34" s="663"/>
      <c r="DC34" s="664"/>
      <c r="DD34" s="648">
        <v>901181</v>
      </c>
      <c r="DE34" s="643"/>
      <c r="DF34" s="643"/>
      <c r="DG34" s="643"/>
      <c r="DH34" s="643"/>
      <c r="DI34" s="643"/>
      <c r="DJ34" s="643"/>
      <c r="DK34" s="644"/>
      <c r="DL34" s="648">
        <v>774177</v>
      </c>
      <c r="DM34" s="643"/>
      <c r="DN34" s="643"/>
      <c r="DO34" s="643"/>
      <c r="DP34" s="643"/>
      <c r="DQ34" s="643"/>
      <c r="DR34" s="643"/>
      <c r="DS34" s="643"/>
      <c r="DT34" s="643"/>
      <c r="DU34" s="643"/>
      <c r="DV34" s="644"/>
      <c r="DW34" s="645">
        <v>13.9</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291292</v>
      </c>
      <c r="S35" s="643"/>
      <c r="T35" s="643"/>
      <c r="U35" s="643"/>
      <c r="V35" s="643"/>
      <c r="W35" s="643"/>
      <c r="X35" s="643"/>
      <c r="Y35" s="644"/>
      <c r="Z35" s="675">
        <v>2.2999999999999998</v>
      </c>
      <c r="AA35" s="675"/>
      <c r="AB35" s="675"/>
      <c r="AC35" s="675"/>
      <c r="AD35" s="676" t="s">
        <v>234</v>
      </c>
      <c r="AE35" s="676"/>
      <c r="AF35" s="676"/>
      <c r="AG35" s="676"/>
      <c r="AH35" s="676"/>
      <c r="AI35" s="676"/>
      <c r="AJ35" s="676"/>
      <c r="AK35" s="676"/>
      <c r="AL35" s="645" t="s">
        <v>234</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74194</v>
      </c>
      <c r="CS35" s="661"/>
      <c r="CT35" s="661"/>
      <c r="CU35" s="661"/>
      <c r="CV35" s="661"/>
      <c r="CW35" s="661"/>
      <c r="CX35" s="661"/>
      <c r="CY35" s="662"/>
      <c r="CZ35" s="645">
        <v>0.6</v>
      </c>
      <c r="DA35" s="663"/>
      <c r="DB35" s="663"/>
      <c r="DC35" s="664"/>
      <c r="DD35" s="648">
        <v>30561</v>
      </c>
      <c r="DE35" s="661"/>
      <c r="DF35" s="661"/>
      <c r="DG35" s="661"/>
      <c r="DH35" s="661"/>
      <c r="DI35" s="661"/>
      <c r="DJ35" s="661"/>
      <c r="DK35" s="662"/>
      <c r="DL35" s="648">
        <v>30561</v>
      </c>
      <c r="DM35" s="661"/>
      <c r="DN35" s="661"/>
      <c r="DO35" s="661"/>
      <c r="DP35" s="661"/>
      <c r="DQ35" s="661"/>
      <c r="DR35" s="661"/>
      <c r="DS35" s="661"/>
      <c r="DT35" s="661"/>
      <c r="DU35" s="661"/>
      <c r="DV35" s="662"/>
      <c r="DW35" s="645">
        <v>0.5</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472879</v>
      </c>
      <c r="S36" s="643"/>
      <c r="T36" s="643"/>
      <c r="U36" s="643"/>
      <c r="V36" s="643"/>
      <c r="W36" s="643"/>
      <c r="X36" s="643"/>
      <c r="Y36" s="644"/>
      <c r="Z36" s="675">
        <v>3.7</v>
      </c>
      <c r="AA36" s="675"/>
      <c r="AB36" s="675"/>
      <c r="AC36" s="675"/>
      <c r="AD36" s="676" t="s">
        <v>234</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1458330</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185806</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3300679</v>
      </c>
      <c r="CS36" s="643"/>
      <c r="CT36" s="643"/>
      <c r="CU36" s="643"/>
      <c r="CV36" s="643"/>
      <c r="CW36" s="643"/>
      <c r="CX36" s="643"/>
      <c r="CY36" s="644"/>
      <c r="CZ36" s="645">
        <v>27.2</v>
      </c>
      <c r="DA36" s="663"/>
      <c r="DB36" s="663"/>
      <c r="DC36" s="664"/>
      <c r="DD36" s="648">
        <v>771538</v>
      </c>
      <c r="DE36" s="643"/>
      <c r="DF36" s="643"/>
      <c r="DG36" s="643"/>
      <c r="DH36" s="643"/>
      <c r="DI36" s="643"/>
      <c r="DJ36" s="643"/>
      <c r="DK36" s="644"/>
      <c r="DL36" s="648">
        <v>564279</v>
      </c>
      <c r="DM36" s="643"/>
      <c r="DN36" s="643"/>
      <c r="DO36" s="643"/>
      <c r="DP36" s="643"/>
      <c r="DQ36" s="643"/>
      <c r="DR36" s="643"/>
      <c r="DS36" s="643"/>
      <c r="DT36" s="643"/>
      <c r="DU36" s="643"/>
      <c r="DV36" s="644"/>
      <c r="DW36" s="645">
        <v>10.1</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262688</v>
      </c>
      <c r="S37" s="643"/>
      <c r="T37" s="643"/>
      <c r="U37" s="643"/>
      <c r="V37" s="643"/>
      <c r="W37" s="643"/>
      <c r="X37" s="643"/>
      <c r="Y37" s="644"/>
      <c r="Z37" s="675">
        <v>2.1</v>
      </c>
      <c r="AA37" s="675"/>
      <c r="AB37" s="675"/>
      <c r="AC37" s="675"/>
      <c r="AD37" s="676" t="s">
        <v>234</v>
      </c>
      <c r="AE37" s="676"/>
      <c r="AF37" s="676"/>
      <c r="AG37" s="676"/>
      <c r="AH37" s="676"/>
      <c r="AI37" s="676"/>
      <c r="AJ37" s="676"/>
      <c r="AK37" s="676"/>
      <c r="AL37" s="645" t="s">
        <v>234</v>
      </c>
      <c r="AM37" s="646"/>
      <c r="AN37" s="646"/>
      <c r="AO37" s="677"/>
      <c r="AQ37" s="685" t="s">
        <v>332</v>
      </c>
      <c r="AR37" s="686"/>
      <c r="AS37" s="686"/>
      <c r="AT37" s="686"/>
      <c r="AU37" s="686"/>
      <c r="AV37" s="686"/>
      <c r="AW37" s="686"/>
      <c r="AX37" s="686"/>
      <c r="AY37" s="687"/>
      <c r="AZ37" s="642">
        <v>438171</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185806</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328083</v>
      </c>
      <c r="CS37" s="661"/>
      <c r="CT37" s="661"/>
      <c r="CU37" s="661"/>
      <c r="CV37" s="661"/>
      <c r="CW37" s="661"/>
      <c r="CX37" s="661"/>
      <c r="CY37" s="662"/>
      <c r="CZ37" s="645">
        <v>2.7</v>
      </c>
      <c r="DA37" s="663"/>
      <c r="DB37" s="663"/>
      <c r="DC37" s="664"/>
      <c r="DD37" s="648">
        <v>266425</v>
      </c>
      <c r="DE37" s="661"/>
      <c r="DF37" s="661"/>
      <c r="DG37" s="661"/>
      <c r="DH37" s="661"/>
      <c r="DI37" s="661"/>
      <c r="DJ37" s="661"/>
      <c r="DK37" s="662"/>
      <c r="DL37" s="648">
        <v>266425</v>
      </c>
      <c r="DM37" s="661"/>
      <c r="DN37" s="661"/>
      <c r="DO37" s="661"/>
      <c r="DP37" s="661"/>
      <c r="DQ37" s="661"/>
      <c r="DR37" s="661"/>
      <c r="DS37" s="661"/>
      <c r="DT37" s="661"/>
      <c r="DU37" s="661"/>
      <c r="DV37" s="662"/>
      <c r="DW37" s="645">
        <v>4.8</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152211</v>
      </c>
      <c r="S38" s="643"/>
      <c r="T38" s="643"/>
      <c r="U38" s="643"/>
      <c r="V38" s="643"/>
      <c r="W38" s="643"/>
      <c r="X38" s="643"/>
      <c r="Y38" s="644"/>
      <c r="Z38" s="675">
        <v>1.2</v>
      </c>
      <c r="AA38" s="675"/>
      <c r="AB38" s="675"/>
      <c r="AC38" s="675"/>
      <c r="AD38" s="676">
        <v>5208</v>
      </c>
      <c r="AE38" s="676"/>
      <c r="AF38" s="676"/>
      <c r="AG38" s="676"/>
      <c r="AH38" s="676"/>
      <c r="AI38" s="676"/>
      <c r="AJ38" s="676"/>
      <c r="AK38" s="676"/>
      <c r="AL38" s="645">
        <v>0.1</v>
      </c>
      <c r="AM38" s="646"/>
      <c r="AN38" s="646"/>
      <c r="AO38" s="677"/>
      <c r="AQ38" s="685" t="s">
        <v>336</v>
      </c>
      <c r="AR38" s="686"/>
      <c r="AS38" s="686"/>
      <c r="AT38" s="686"/>
      <c r="AU38" s="686"/>
      <c r="AV38" s="686"/>
      <c r="AW38" s="686"/>
      <c r="AX38" s="686"/>
      <c r="AY38" s="687"/>
      <c r="AZ38" s="642">
        <v>51926</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3093</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1406404</v>
      </c>
      <c r="CS38" s="643"/>
      <c r="CT38" s="643"/>
      <c r="CU38" s="643"/>
      <c r="CV38" s="643"/>
      <c r="CW38" s="643"/>
      <c r="CX38" s="643"/>
      <c r="CY38" s="644"/>
      <c r="CZ38" s="645">
        <v>11.6</v>
      </c>
      <c r="DA38" s="663"/>
      <c r="DB38" s="663"/>
      <c r="DC38" s="664"/>
      <c r="DD38" s="648">
        <v>1214940</v>
      </c>
      <c r="DE38" s="643"/>
      <c r="DF38" s="643"/>
      <c r="DG38" s="643"/>
      <c r="DH38" s="643"/>
      <c r="DI38" s="643"/>
      <c r="DJ38" s="643"/>
      <c r="DK38" s="644"/>
      <c r="DL38" s="648">
        <v>850185</v>
      </c>
      <c r="DM38" s="643"/>
      <c r="DN38" s="643"/>
      <c r="DO38" s="643"/>
      <c r="DP38" s="643"/>
      <c r="DQ38" s="643"/>
      <c r="DR38" s="643"/>
      <c r="DS38" s="643"/>
      <c r="DT38" s="643"/>
      <c r="DU38" s="643"/>
      <c r="DV38" s="644"/>
      <c r="DW38" s="645">
        <v>15.2</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1158507</v>
      </c>
      <c r="S39" s="643"/>
      <c r="T39" s="643"/>
      <c r="U39" s="643"/>
      <c r="V39" s="643"/>
      <c r="W39" s="643"/>
      <c r="X39" s="643"/>
      <c r="Y39" s="644"/>
      <c r="Z39" s="675">
        <v>9.1</v>
      </c>
      <c r="AA39" s="675"/>
      <c r="AB39" s="675"/>
      <c r="AC39" s="675"/>
      <c r="AD39" s="676" t="s">
        <v>181</v>
      </c>
      <c r="AE39" s="676"/>
      <c r="AF39" s="676"/>
      <c r="AG39" s="676"/>
      <c r="AH39" s="676"/>
      <c r="AI39" s="676"/>
      <c r="AJ39" s="676"/>
      <c r="AK39" s="676"/>
      <c r="AL39" s="645" t="s">
        <v>181</v>
      </c>
      <c r="AM39" s="646"/>
      <c r="AN39" s="646"/>
      <c r="AO39" s="677"/>
      <c r="AQ39" s="685" t="s">
        <v>340</v>
      </c>
      <c r="AR39" s="686"/>
      <c r="AS39" s="686"/>
      <c r="AT39" s="686"/>
      <c r="AU39" s="686"/>
      <c r="AV39" s="686"/>
      <c r="AW39" s="686"/>
      <c r="AX39" s="686"/>
      <c r="AY39" s="687"/>
      <c r="AZ39" s="642" t="s">
        <v>234</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4737</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33344</v>
      </c>
      <c r="CS39" s="661"/>
      <c r="CT39" s="661"/>
      <c r="CU39" s="661"/>
      <c r="CV39" s="661"/>
      <c r="CW39" s="661"/>
      <c r="CX39" s="661"/>
      <c r="CY39" s="662"/>
      <c r="CZ39" s="645">
        <v>0.3</v>
      </c>
      <c r="DA39" s="663"/>
      <c r="DB39" s="663"/>
      <c r="DC39" s="664"/>
      <c r="DD39" s="648">
        <v>20000</v>
      </c>
      <c r="DE39" s="661"/>
      <c r="DF39" s="661"/>
      <c r="DG39" s="661"/>
      <c r="DH39" s="661"/>
      <c r="DI39" s="661"/>
      <c r="DJ39" s="661"/>
      <c r="DK39" s="662"/>
      <c r="DL39" s="648" t="s">
        <v>234</v>
      </c>
      <c r="DM39" s="661"/>
      <c r="DN39" s="661"/>
      <c r="DO39" s="661"/>
      <c r="DP39" s="661"/>
      <c r="DQ39" s="661"/>
      <c r="DR39" s="661"/>
      <c r="DS39" s="661"/>
      <c r="DT39" s="661"/>
      <c r="DU39" s="661"/>
      <c r="DV39" s="662"/>
      <c r="DW39" s="645" t="s">
        <v>234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234</v>
      </c>
      <c r="AA40" s="675"/>
      <c r="AB40" s="675"/>
      <c r="AC40" s="675"/>
      <c r="AD40" s="676" t="s">
        <v>181</v>
      </c>
      <c r="AE40" s="676"/>
      <c r="AF40" s="676"/>
      <c r="AG40" s="676"/>
      <c r="AH40" s="676"/>
      <c r="AI40" s="676"/>
      <c r="AJ40" s="676"/>
      <c r="AK40" s="676"/>
      <c r="AL40" s="645" t="s">
        <v>234</v>
      </c>
      <c r="AM40" s="646"/>
      <c r="AN40" s="646"/>
      <c r="AO40" s="677"/>
      <c r="AQ40" s="685" t="s">
        <v>344</v>
      </c>
      <c r="AR40" s="686"/>
      <c r="AS40" s="686"/>
      <c r="AT40" s="686"/>
      <c r="AU40" s="686"/>
      <c r="AV40" s="686"/>
      <c r="AW40" s="686"/>
      <c r="AX40" s="686"/>
      <c r="AY40" s="687"/>
      <c r="AZ40" s="642" t="s">
        <v>234</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90</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50864</v>
      </c>
      <c r="CS40" s="643"/>
      <c r="CT40" s="643"/>
      <c r="CU40" s="643"/>
      <c r="CV40" s="643"/>
      <c r="CW40" s="643"/>
      <c r="CX40" s="643"/>
      <c r="CY40" s="644"/>
      <c r="CZ40" s="645">
        <v>0.4</v>
      </c>
      <c r="DA40" s="663"/>
      <c r="DB40" s="663"/>
      <c r="DC40" s="664"/>
      <c r="DD40" s="648" t="s">
        <v>234</v>
      </c>
      <c r="DE40" s="643"/>
      <c r="DF40" s="643"/>
      <c r="DG40" s="643"/>
      <c r="DH40" s="643"/>
      <c r="DI40" s="643"/>
      <c r="DJ40" s="643"/>
      <c r="DK40" s="644"/>
      <c r="DL40" s="648" t="s">
        <v>234</v>
      </c>
      <c r="DM40" s="643"/>
      <c r="DN40" s="643"/>
      <c r="DO40" s="643"/>
      <c r="DP40" s="643"/>
      <c r="DQ40" s="643"/>
      <c r="DR40" s="643"/>
      <c r="DS40" s="643"/>
      <c r="DT40" s="643"/>
      <c r="DU40" s="643"/>
      <c r="DV40" s="644"/>
      <c r="DW40" s="645" t="s">
        <v>181</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234</v>
      </c>
      <c r="AA41" s="675"/>
      <c r="AB41" s="675"/>
      <c r="AC41" s="675"/>
      <c r="AD41" s="676" t="s">
        <v>181</v>
      </c>
      <c r="AE41" s="676"/>
      <c r="AF41" s="676"/>
      <c r="AG41" s="676"/>
      <c r="AH41" s="676"/>
      <c r="AI41" s="676"/>
      <c r="AJ41" s="676"/>
      <c r="AK41" s="676"/>
      <c r="AL41" s="645" t="s">
        <v>234</v>
      </c>
      <c r="AM41" s="646"/>
      <c r="AN41" s="646"/>
      <c r="AO41" s="677"/>
      <c r="AQ41" s="685" t="s">
        <v>349</v>
      </c>
      <c r="AR41" s="686"/>
      <c r="AS41" s="686"/>
      <c r="AT41" s="686"/>
      <c r="AU41" s="686"/>
      <c r="AV41" s="686"/>
      <c r="AW41" s="686"/>
      <c r="AX41" s="686"/>
      <c r="AY41" s="687"/>
      <c r="AZ41" s="642">
        <v>224336</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t="s">
        <v>181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234</v>
      </c>
      <c r="CS41" s="661"/>
      <c r="CT41" s="661"/>
      <c r="CU41" s="661"/>
      <c r="CV41" s="661"/>
      <c r="CW41" s="661"/>
      <c r="CX41" s="661"/>
      <c r="CY41" s="662"/>
      <c r="CZ41" s="645" t="s">
        <v>234</v>
      </c>
      <c r="DA41" s="663"/>
      <c r="DB41" s="663"/>
      <c r="DC41" s="664"/>
      <c r="DD41" s="648" t="s">
        <v>181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284557</v>
      </c>
      <c r="S42" s="643"/>
      <c r="T42" s="643"/>
      <c r="U42" s="643"/>
      <c r="V42" s="643"/>
      <c r="W42" s="643"/>
      <c r="X42" s="643"/>
      <c r="Y42" s="644"/>
      <c r="Z42" s="675">
        <v>2.2000000000000002</v>
      </c>
      <c r="AA42" s="675"/>
      <c r="AB42" s="675"/>
      <c r="AC42" s="675"/>
      <c r="AD42" s="676" t="s">
        <v>234</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743897</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403</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1488887</v>
      </c>
      <c r="CS42" s="643"/>
      <c r="CT42" s="643"/>
      <c r="CU42" s="643"/>
      <c r="CV42" s="643"/>
      <c r="CW42" s="643"/>
      <c r="CX42" s="643"/>
      <c r="CY42" s="644"/>
      <c r="CZ42" s="645">
        <v>12.3</v>
      </c>
      <c r="DA42" s="646"/>
      <c r="DB42" s="646"/>
      <c r="DC42" s="647"/>
      <c r="DD42" s="648">
        <v>325112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12737315</v>
      </c>
      <c r="S43" s="665"/>
      <c r="T43" s="665"/>
      <c r="U43" s="665"/>
      <c r="V43" s="665"/>
      <c r="W43" s="665"/>
      <c r="X43" s="665"/>
      <c r="Y43" s="666"/>
      <c r="Z43" s="667">
        <v>100</v>
      </c>
      <c r="AA43" s="667"/>
      <c r="AB43" s="667"/>
      <c r="AC43" s="667"/>
      <c r="AD43" s="668">
        <v>5305000</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t="s">
        <v>234</v>
      </c>
      <c r="CS43" s="661"/>
      <c r="CT43" s="661"/>
      <c r="CU43" s="661"/>
      <c r="CV43" s="661"/>
      <c r="CW43" s="661"/>
      <c r="CX43" s="661"/>
      <c r="CY43" s="662"/>
      <c r="CZ43" s="645" t="s">
        <v>234</v>
      </c>
      <c r="DA43" s="663"/>
      <c r="DB43" s="663"/>
      <c r="DC43" s="664"/>
      <c r="DD43" s="648" t="s">
        <v>234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1488887</v>
      </c>
      <c r="CS44" s="643"/>
      <c r="CT44" s="643"/>
      <c r="CU44" s="643"/>
      <c r="CV44" s="643"/>
      <c r="CW44" s="643"/>
      <c r="CX44" s="643"/>
      <c r="CY44" s="644"/>
      <c r="CZ44" s="645">
        <v>12.3</v>
      </c>
      <c r="DA44" s="646"/>
      <c r="DB44" s="646"/>
      <c r="DC44" s="647"/>
      <c r="DD44" s="648">
        <v>325112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399667</v>
      </c>
      <c r="CS45" s="661"/>
      <c r="CT45" s="661"/>
      <c r="CU45" s="661"/>
      <c r="CV45" s="661"/>
      <c r="CW45" s="661"/>
      <c r="CX45" s="661"/>
      <c r="CY45" s="662"/>
      <c r="CZ45" s="645">
        <v>3.3</v>
      </c>
      <c r="DA45" s="663"/>
      <c r="DB45" s="663"/>
      <c r="DC45" s="664"/>
      <c r="DD45" s="648">
        <v>20018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1000352</v>
      </c>
      <c r="CS46" s="643"/>
      <c r="CT46" s="643"/>
      <c r="CU46" s="643"/>
      <c r="CV46" s="643"/>
      <c r="CW46" s="643"/>
      <c r="CX46" s="643"/>
      <c r="CY46" s="644"/>
      <c r="CZ46" s="645">
        <v>8.1999999999999993</v>
      </c>
      <c r="DA46" s="646"/>
      <c r="DB46" s="646"/>
      <c r="DC46" s="647"/>
      <c r="DD46" s="648">
        <v>302943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t="s">
        <v>234</v>
      </c>
      <c r="CS47" s="661"/>
      <c r="CT47" s="661"/>
      <c r="CU47" s="661"/>
      <c r="CV47" s="661"/>
      <c r="CW47" s="661"/>
      <c r="CX47" s="661"/>
      <c r="CY47" s="662"/>
      <c r="CZ47" s="645" t="s">
        <v>234</v>
      </c>
      <c r="DA47" s="663"/>
      <c r="DB47" s="663"/>
      <c r="DC47" s="664"/>
      <c r="DD47" s="648" t="s">
        <v>234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234</v>
      </c>
      <c r="CS48" s="643"/>
      <c r="CT48" s="643"/>
      <c r="CU48" s="643"/>
      <c r="CV48" s="643"/>
      <c r="CW48" s="643"/>
      <c r="CX48" s="643"/>
      <c r="CY48" s="644"/>
      <c r="CZ48" s="645" t="s">
        <v>234</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12134288</v>
      </c>
      <c r="CS49" s="627"/>
      <c r="CT49" s="627"/>
      <c r="CU49" s="627"/>
      <c r="CV49" s="627"/>
      <c r="CW49" s="627"/>
      <c r="CX49" s="627"/>
      <c r="CY49" s="628"/>
      <c r="CZ49" s="629">
        <v>100</v>
      </c>
      <c r="DA49" s="630"/>
      <c r="DB49" s="630"/>
      <c r="DC49" s="631"/>
      <c r="DD49" s="632">
        <v>6245786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wo1LnMM0tNsZEgi9cB+b1y5XKsqYPQTmoL7EHCu3TueWR22/MhIYk87dRHLo3V0WGRQc3qW27GMrRtkqesEckQ==" saltValue="YgD62ibfJsGcCdRbg/VhA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12743</v>
      </c>
      <c r="R7" s="1162"/>
      <c r="S7" s="1162"/>
      <c r="T7" s="1162"/>
      <c r="U7" s="1162"/>
      <c r="V7" s="1162">
        <v>12140</v>
      </c>
      <c r="W7" s="1162"/>
      <c r="X7" s="1162"/>
      <c r="Y7" s="1162"/>
      <c r="Z7" s="1162"/>
      <c r="AA7" s="1162">
        <v>603</v>
      </c>
      <c r="AB7" s="1162"/>
      <c r="AC7" s="1162"/>
      <c r="AD7" s="1162"/>
      <c r="AE7" s="1163"/>
      <c r="AF7" s="1164">
        <v>522</v>
      </c>
      <c r="AG7" s="1165"/>
      <c r="AH7" s="1165"/>
      <c r="AI7" s="1165"/>
      <c r="AJ7" s="1166"/>
      <c r="AK7" s="1148">
        <v>473</v>
      </c>
      <c r="AL7" s="1149"/>
      <c r="AM7" s="1149"/>
      <c r="AN7" s="1149"/>
      <c r="AO7" s="1149"/>
      <c r="AP7" s="1149">
        <v>12538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588</v>
      </c>
      <c r="BT7" s="1153"/>
      <c r="BU7" s="1153"/>
      <c r="BV7" s="1153"/>
      <c r="BW7" s="1153"/>
      <c r="BX7" s="1153"/>
      <c r="BY7" s="1153"/>
      <c r="BZ7" s="1153"/>
      <c r="CA7" s="1153"/>
      <c r="CB7" s="1153"/>
      <c r="CC7" s="1153"/>
      <c r="CD7" s="1153"/>
      <c r="CE7" s="1153"/>
      <c r="CF7" s="1153"/>
      <c r="CG7" s="1154"/>
      <c r="CH7" s="1145">
        <v>8</v>
      </c>
      <c r="CI7" s="1146"/>
      <c r="CJ7" s="1146"/>
      <c r="CK7" s="1146"/>
      <c r="CL7" s="1147"/>
      <c r="CM7" s="1145">
        <v>158</v>
      </c>
      <c r="CN7" s="1146"/>
      <c r="CO7" s="1146"/>
      <c r="CP7" s="1146"/>
      <c r="CQ7" s="1147"/>
      <c r="CR7" s="1145">
        <v>100</v>
      </c>
      <c r="CS7" s="1146"/>
      <c r="CT7" s="1146"/>
      <c r="CU7" s="1146"/>
      <c r="CV7" s="1147"/>
      <c r="CW7" s="1145" t="s">
        <v>508</v>
      </c>
      <c r="CX7" s="1146"/>
      <c r="CY7" s="1146"/>
      <c r="CZ7" s="1146"/>
      <c r="DA7" s="1147"/>
      <c r="DB7" s="1145" t="s">
        <v>508</v>
      </c>
      <c r="DC7" s="1146"/>
      <c r="DD7" s="1146"/>
      <c r="DE7" s="1146"/>
      <c r="DF7" s="1147"/>
      <c r="DG7" s="1145" t="s">
        <v>508</v>
      </c>
      <c r="DH7" s="1146"/>
      <c r="DI7" s="1146"/>
      <c r="DJ7" s="1146"/>
      <c r="DK7" s="1147"/>
      <c r="DL7" s="1145" t="s">
        <v>508</v>
      </c>
      <c r="DM7" s="1146"/>
      <c r="DN7" s="1146"/>
      <c r="DO7" s="1146"/>
      <c r="DP7" s="1147"/>
      <c r="DQ7" s="1145" t="s">
        <v>508</v>
      </c>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t="s">
        <v>590</v>
      </c>
      <c r="BS8" s="1071" t="s">
        <v>589</v>
      </c>
      <c r="BT8" s="1072"/>
      <c r="BU8" s="1072"/>
      <c r="BV8" s="1072"/>
      <c r="BW8" s="1072"/>
      <c r="BX8" s="1072"/>
      <c r="BY8" s="1072"/>
      <c r="BZ8" s="1072"/>
      <c r="CA8" s="1072"/>
      <c r="CB8" s="1072"/>
      <c r="CC8" s="1072"/>
      <c r="CD8" s="1072"/>
      <c r="CE8" s="1072"/>
      <c r="CF8" s="1072"/>
      <c r="CG8" s="1073"/>
      <c r="CH8" s="1046">
        <v>0</v>
      </c>
      <c r="CI8" s="1047"/>
      <c r="CJ8" s="1047"/>
      <c r="CK8" s="1047"/>
      <c r="CL8" s="1048"/>
      <c r="CM8" s="1046">
        <v>53</v>
      </c>
      <c r="CN8" s="1047"/>
      <c r="CO8" s="1047"/>
      <c r="CP8" s="1047"/>
      <c r="CQ8" s="1048"/>
      <c r="CR8" s="1046">
        <v>5</v>
      </c>
      <c r="CS8" s="1047"/>
      <c r="CT8" s="1047"/>
      <c r="CU8" s="1047"/>
      <c r="CV8" s="1048"/>
      <c r="CW8" s="1046">
        <v>4</v>
      </c>
      <c r="CX8" s="1047"/>
      <c r="CY8" s="1047"/>
      <c r="CZ8" s="1047"/>
      <c r="DA8" s="1048"/>
      <c r="DB8" s="1046" t="s">
        <v>508</v>
      </c>
      <c r="DC8" s="1047"/>
      <c r="DD8" s="1047"/>
      <c r="DE8" s="1047"/>
      <c r="DF8" s="1048"/>
      <c r="DG8" s="1046">
        <v>937</v>
      </c>
      <c r="DH8" s="1047"/>
      <c r="DI8" s="1047"/>
      <c r="DJ8" s="1047"/>
      <c r="DK8" s="1048"/>
      <c r="DL8" s="1046" t="s">
        <v>508</v>
      </c>
      <c r="DM8" s="1047"/>
      <c r="DN8" s="1047"/>
      <c r="DO8" s="1047"/>
      <c r="DP8" s="1048"/>
      <c r="DQ8" s="1046">
        <v>924</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12743</v>
      </c>
      <c r="R23" s="1126"/>
      <c r="S23" s="1126"/>
      <c r="T23" s="1126"/>
      <c r="U23" s="1126"/>
      <c r="V23" s="1126">
        <v>12140</v>
      </c>
      <c r="W23" s="1126"/>
      <c r="X23" s="1126"/>
      <c r="Y23" s="1126"/>
      <c r="Z23" s="1126"/>
      <c r="AA23" s="1126">
        <v>603</v>
      </c>
      <c r="AB23" s="1126"/>
      <c r="AC23" s="1126"/>
      <c r="AD23" s="1126"/>
      <c r="AE23" s="1127"/>
      <c r="AF23" s="1128">
        <v>522</v>
      </c>
      <c r="AG23" s="1126"/>
      <c r="AH23" s="1126"/>
      <c r="AI23" s="1126"/>
      <c r="AJ23" s="1129"/>
      <c r="AK23" s="1130"/>
      <c r="AL23" s="1131"/>
      <c r="AM23" s="1131"/>
      <c r="AN23" s="1131"/>
      <c r="AO23" s="1131"/>
      <c r="AP23" s="1126">
        <v>12538</v>
      </c>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2821</v>
      </c>
      <c r="R28" s="1111"/>
      <c r="S28" s="1111"/>
      <c r="T28" s="1111"/>
      <c r="U28" s="1111"/>
      <c r="V28" s="1111">
        <v>2635</v>
      </c>
      <c r="W28" s="1111"/>
      <c r="X28" s="1111"/>
      <c r="Y28" s="1111"/>
      <c r="Z28" s="1111"/>
      <c r="AA28" s="1111">
        <v>186</v>
      </c>
      <c r="AB28" s="1111"/>
      <c r="AC28" s="1111"/>
      <c r="AD28" s="1111"/>
      <c r="AE28" s="1112"/>
      <c r="AF28" s="1113">
        <v>186</v>
      </c>
      <c r="AG28" s="1111"/>
      <c r="AH28" s="1111"/>
      <c r="AI28" s="1111"/>
      <c r="AJ28" s="1114"/>
      <c r="AK28" s="1115">
        <v>224</v>
      </c>
      <c r="AL28" s="1103"/>
      <c r="AM28" s="1103"/>
      <c r="AN28" s="1103"/>
      <c r="AO28" s="1103"/>
      <c r="AP28" s="1103" t="s">
        <v>508</v>
      </c>
      <c r="AQ28" s="1103"/>
      <c r="AR28" s="1103"/>
      <c r="AS28" s="1103"/>
      <c r="AT28" s="1103"/>
      <c r="AU28" s="1103" t="s">
        <v>508</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405</v>
      </c>
      <c r="C29" s="1095"/>
      <c r="D29" s="1095"/>
      <c r="E29" s="1095"/>
      <c r="F29" s="1095"/>
      <c r="G29" s="1095"/>
      <c r="H29" s="1095"/>
      <c r="I29" s="1095"/>
      <c r="J29" s="1095"/>
      <c r="K29" s="1095"/>
      <c r="L29" s="1095"/>
      <c r="M29" s="1095"/>
      <c r="N29" s="1095"/>
      <c r="O29" s="1095"/>
      <c r="P29" s="1096"/>
      <c r="Q29" s="1100">
        <v>34</v>
      </c>
      <c r="R29" s="1101"/>
      <c r="S29" s="1101"/>
      <c r="T29" s="1101"/>
      <c r="U29" s="1101"/>
      <c r="V29" s="1101">
        <v>30</v>
      </c>
      <c r="W29" s="1101"/>
      <c r="X29" s="1101"/>
      <c r="Y29" s="1101"/>
      <c r="Z29" s="1101"/>
      <c r="AA29" s="1101">
        <v>4</v>
      </c>
      <c r="AB29" s="1101"/>
      <c r="AC29" s="1101"/>
      <c r="AD29" s="1101"/>
      <c r="AE29" s="1102"/>
      <c r="AF29" s="1076">
        <v>4</v>
      </c>
      <c r="AG29" s="1077"/>
      <c r="AH29" s="1077"/>
      <c r="AI29" s="1077"/>
      <c r="AJ29" s="1078"/>
      <c r="AK29" s="1037">
        <v>19</v>
      </c>
      <c r="AL29" s="1028"/>
      <c r="AM29" s="1028"/>
      <c r="AN29" s="1028"/>
      <c r="AO29" s="1028"/>
      <c r="AP29" s="1028" t="s">
        <v>508</v>
      </c>
      <c r="AQ29" s="1028"/>
      <c r="AR29" s="1028"/>
      <c r="AS29" s="1028"/>
      <c r="AT29" s="1028"/>
      <c r="AU29" s="1028" t="s">
        <v>508</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406</v>
      </c>
      <c r="C30" s="1095"/>
      <c r="D30" s="1095"/>
      <c r="E30" s="1095"/>
      <c r="F30" s="1095"/>
      <c r="G30" s="1095"/>
      <c r="H30" s="1095"/>
      <c r="I30" s="1095"/>
      <c r="J30" s="1095"/>
      <c r="K30" s="1095"/>
      <c r="L30" s="1095"/>
      <c r="M30" s="1095"/>
      <c r="N30" s="1095"/>
      <c r="O30" s="1095"/>
      <c r="P30" s="1096"/>
      <c r="Q30" s="1100">
        <v>2498</v>
      </c>
      <c r="R30" s="1101"/>
      <c r="S30" s="1101"/>
      <c r="T30" s="1101"/>
      <c r="U30" s="1101"/>
      <c r="V30" s="1101">
        <v>2437</v>
      </c>
      <c r="W30" s="1101"/>
      <c r="X30" s="1101"/>
      <c r="Y30" s="1101"/>
      <c r="Z30" s="1101"/>
      <c r="AA30" s="1101">
        <v>61</v>
      </c>
      <c r="AB30" s="1101"/>
      <c r="AC30" s="1101"/>
      <c r="AD30" s="1101"/>
      <c r="AE30" s="1102"/>
      <c r="AF30" s="1076">
        <v>61</v>
      </c>
      <c r="AG30" s="1077"/>
      <c r="AH30" s="1077"/>
      <c r="AI30" s="1077"/>
      <c r="AJ30" s="1078"/>
      <c r="AK30" s="1037">
        <v>405</v>
      </c>
      <c r="AL30" s="1028"/>
      <c r="AM30" s="1028"/>
      <c r="AN30" s="1028"/>
      <c r="AO30" s="1028"/>
      <c r="AP30" s="1028" t="s">
        <v>508</v>
      </c>
      <c r="AQ30" s="1028"/>
      <c r="AR30" s="1028"/>
      <c r="AS30" s="1028"/>
      <c r="AT30" s="1028"/>
      <c r="AU30" s="1028" t="s">
        <v>508</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407</v>
      </c>
      <c r="C31" s="1095"/>
      <c r="D31" s="1095"/>
      <c r="E31" s="1095"/>
      <c r="F31" s="1095"/>
      <c r="G31" s="1095"/>
      <c r="H31" s="1095"/>
      <c r="I31" s="1095"/>
      <c r="J31" s="1095"/>
      <c r="K31" s="1095"/>
      <c r="L31" s="1095"/>
      <c r="M31" s="1095"/>
      <c r="N31" s="1095"/>
      <c r="O31" s="1095"/>
      <c r="P31" s="1096"/>
      <c r="Q31" s="1100">
        <v>377</v>
      </c>
      <c r="R31" s="1101"/>
      <c r="S31" s="1101"/>
      <c r="T31" s="1101"/>
      <c r="U31" s="1101"/>
      <c r="V31" s="1101">
        <v>375</v>
      </c>
      <c r="W31" s="1101"/>
      <c r="X31" s="1101"/>
      <c r="Y31" s="1101"/>
      <c r="Z31" s="1101"/>
      <c r="AA31" s="1101">
        <v>2</v>
      </c>
      <c r="AB31" s="1101"/>
      <c r="AC31" s="1101"/>
      <c r="AD31" s="1101"/>
      <c r="AE31" s="1102"/>
      <c r="AF31" s="1076">
        <v>2</v>
      </c>
      <c r="AG31" s="1077"/>
      <c r="AH31" s="1077"/>
      <c r="AI31" s="1077"/>
      <c r="AJ31" s="1078"/>
      <c r="AK31" s="1037">
        <v>89</v>
      </c>
      <c r="AL31" s="1028"/>
      <c r="AM31" s="1028"/>
      <c r="AN31" s="1028"/>
      <c r="AO31" s="1028"/>
      <c r="AP31" s="1028" t="s">
        <v>508</v>
      </c>
      <c r="AQ31" s="1028"/>
      <c r="AR31" s="1028"/>
      <c r="AS31" s="1028"/>
      <c r="AT31" s="1028"/>
      <c r="AU31" s="1028" t="s">
        <v>508</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1011</v>
      </c>
      <c r="R32" s="1101"/>
      <c r="S32" s="1101"/>
      <c r="T32" s="1101"/>
      <c r="U32" s="1101"/>
      <c r="V32" s="1101">
        <v>993</v>
      </c>
      <c r="W32" s="1101"/>
      <c r="X32" s="1101"/>
      <c r="Y32" s="1101"/>
      <c r="Z32" s="1101"/>
      <c r="AA32" s="1101">
        <v>18</v>
      </c>
      <c r="AB32" s="1101"/>
      <c r="AC32" s="1101"/>
      <c r="AD32" s="1101"/>
      <c r="AE32" s="1102"/>
      <c r="AF32" s="1076">
        <v>13</v>
      </c>
      <c r="AG32" s="1077"/>
      <c r="AH32" s="1077"/>
      <c r="AI32" s="1077"/>
      <c r="AJ32" s="1078"/>
      <c r="AK32" s="1037">
        <v>438</v>
      </c>
      <c r="AL32" s="1028"/>
      <c r="AM32" s="1028"/>
      <c r="AN32" s="1028"/>
      <c r="AO32" s="1028"/>
      <c r="AP32" s="1028">
        <v>6507</v>
      </c>
      <c r="AQ32" s="1028"/>
      <c r="AR32" s="1028"/>
      <c r="AS32" s="1028"/>
      <c r="AT32" s="1028"/>
      <c r="AU32" s="1028">
        <v>5212</v>
      </c>
      <c r="AV32" s="1028"/>
      <c r="AW32" s="1028"/>
      <c r="AX32" s="1028"/>
      <c r="AY32" s="1028"/>
      <c r="AZ32" s="1099" t="s">
        <v>508</v>
      </c>
      <c r="BA32" s="1099"/>
      <c r="BB32" s="1099"/>
      <c r="BC32" s="1099"/>
      <c r="BD32" s="1099"/>
      <c r="BE32" s="1089" t="s">
        <v>579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409</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266</v>
      </c>
      <c r="AG63" s="1016"/>
      <c r="AH63" s="1016"/>
      <c r="AI63" s="1016"/>
      <c r="AJ63" s="1087"/>
      <c r="AK63" s="1088"/>
      <c r="AL63" s="1020"/>
      <c r="AM63" s="1020"/>
      <c r="AN63" s="1020"/>
      <c r="AO63" s="1020"/>
      <c r="AP63" s="1016">
        <v>6507</v>
      </c>
      <c r="AQ63" s="1016"/>
      <c r="AR63" s="1016"/>
      <c r="AS63" s="1016"/>
      <c r="AT63" s="1016"/>
      <c r="AU63" s="1016">
        <v>5212</v>
      </c>
      <c r="AV63" s="1016"/>
      <c r="AW63" s="1016"/>
      <c r="AX63" s="1016"/>
      <c r="AY63" s="1016"/>
      <c r="AZ63" s="1082"/>
      <c r="BA63" s="1082"/>
      <c r="BB63" s="1082"/>
      <c r="BC63" s="1082"/>
      <c r="BD63" s="1082"/>
      <c r="BE63" s="1017"/>
      <c r="BF63" s="1017"/>
      <c r="BG63" s="1017"/>
      <c r="BH63" s="1017"/>
      <c r="BI63" s="1018"/>
      <c r="BJ63" s="1083" t="s">
        <v>411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397</v>
      </c>
      <c r="W66" s="1059"/>
      <c r="X66" s="1059"/>
      <c r="Y66" s="1059"/>
      <c r="Z66" s="1060"/>
      <c r="AA66" s="1058" t="s">
        <v>415</v>
      </c>
      <c r="AB66" s="1059"/>
      <c r="AC66" s="1059"/>
      <c r="AD66" s="1059"/>
      <c r="AE66" s="1060"/>
      <c r="AF66" s="1064" t="s">
        <v>416</v>
      </c>
      <c r="AG66" s="1065"/>
      <c r="AH66" s="1065"/>
      <c r="AI66" s="1065"/>
      <c r="AJ66" s="1066"/>
      <c r="AK66" s="1058" t="s">
        <v>417</v>
      </c>
      <c r="AL66" s="1053"/>
      <c r="AM66" s="1053"/>
      <c r="AN66" s="1053"/>
      <c r="AO66" s="1054"/>
      <c r="AP66" s="1058" t="s">
        <v>418</v>
      </c>
      <c r="AQ66" s="1059"/>
      <c r="AR66" s="1059"/>
      <c r="AS66" s="1059"/>
      <c r="AT66" s="1060"/>
      <c r="AU66" s="1058" t="s">
        <v>419</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580</v>
      </c>
      <c r="C68" s="1043"/>
      <c r="D68" s="1043"/>
      <c r="E68" s="1043"/>
      <c r="F68" s="1043"/>
      <c r="G68" s="1043"/>
      <c r="H68" s="1043"/>
      <c r="I68" s="1043"/>
      <c r="J68" s="1043"/>
      <c r="K68" s="1043"/>
      <c r="L68" s="1043"/>
      <c r="M68" s="1043"/>
      <c r="N68" s="1043"/>
      <c r="O68" s="1043"/>
      <c r="P68" s="1044"/>
      <c r="Q68" s="1045">
        <v>1305</v>
      </c>
      <c r="R68" s="1039"/>
      <c r="S68" s="1039"/>
      <c r="T68" s="1039"/>
      <c r="U68" s="1039"/>
      <c r="V68" s="1039">
        <v>1272</v>
      </c>
      <c r="W68" s="1039"/>
      <c r="X68" s="1039"/>
      <c r="Y68" s="1039"/>
      <c r="Z68" s="1039"/>
      <c r="AA68" s="1039">
        <v>33</v>
      </c>
      <c r="AB68" s="1039"/>
      <c r="AC68" s="1039"/>
      <c r="AD68" s="1039"/>
      <c r="AE68" s="1039"/>
      <c r="AF68" s="1039">
        <v>33</v>
      </c>
      <c r="AG68" s="1039"/>
      <c r="AH68" s="1039"/>
      <c r="AI68" s="1039"/>
      <c r="AJ68" s="1039"/>
      <c r="AK68" s="1039">
        <v>52</v>
      </c>
      <c r="AL68" s="1039"/>
      <c r="AM68" s="1039"/>
      <c r="AN68" s="1039"/>
      <c r="AO68" s="1039"/>
      <c r="AP68" s="1039">
        <v>196</v>
      </c>
      <c r="AQ68" s="1039"/>
      <c r="AR68" s="1039"/>
      <c r="AS68" s="1039"/>
      <c r="AT68" s="1039"/>
      <c r="AU68" s="1039">
        <v>24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591</v>
      </c>
      <c r="C69" s="1032"/>
      <c r="D69" s="1032"/>
      <c r="E69" s="1032"/>
      <c r="F69" s="1032"/>
      <c r="G69" s="1032"/>
      <c r="H69" s="1032"/>
      <c r="I69" s="1032"/>
      <c r="J69" s="1032"/>
      <c r="K69" s="1032"/>
      <c r="L69" s="1032"/>
      <c r="M69" s="1032"/>
      <c r="N69" s="1032"/>
      <c r="O69" s="1032"/>
      <c r="P69" s="1033"/>
      <c r="Q69" s="1034">
        <v>299</v>
      </c>
      <c r="R69" s="1028"/>
      <c r="S69" s="1028"/>
      <c r="T69" s="1028"/>
      <c r="U69" s="1028"/>
      <c r="V69" s="1028">
        <v>294</v>
      </c>
      <c r="W69" s="1028"/>
      <c r="X69" s="1028"/>
      <c r="Y69" s="1028"/>
      <c r="Z69" s="1028"/>
      <c r="AA69" s="1028">
        <v>5</v>
      </c>
      <c r="AB69" s="1028"/>
      <c r="AC69" s="1028"/>
      <c r="AD69" s="1028"/>
      <c r="AE69" s="1028"/>
      <c r="AF69" s="1028">
        <v>5</v>
      </c>
      <c r="AG69" s="1028"/>
      <c r="AH69" s="1028"/>
      <c r="AI69" s="1028"/>
      <c r="AJ69" s="1028"/>
      <c r="AK69" s="1028">
        <v>15</v>
      </c>
      <c r="AL69" s="1028"/>
      <c r="AM69" s="1028"/>
      <c r="AN69" s="1028"/>
      <c r="AO69" s="1028"/>
      <c r="AP69" s="1028" t="s">
        <v>508</v>
      </c>
      <c r="AQ69" s="1028"/>
      <c r="AR69" s="1028"/>
      <c r="AS69" s="1028"/>
      <c r="AT69" s="1028"/>
      <c r="AU69" s="1028" t="s">
        <v>508</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581</v>
      </c>
      <c r="C70" s="1032"/>
      <c r="D70" s="1032"/>
      <c r="E70" s="1032"/>
      <c r="F70" s="1032"/>
      <c r="G70" s="1032"/>
      <c r="H70" s="1032"/>
      <c r="I70" s="1032"/>
      <c r="J70" s="1032"/>
      <c r="K70" s="1032"/>
      <c r="L70" s="1032"/>
      <c r="M70" s="1032"/>
      <c r="N70" s="1032"/>
      <c r="O70" s="1032"/>
      <c r="P70" s="1033"/>
      <c r="Q70" s="1034">
        <v>969</v>
      </c>
      <c r="R70" s="1028"/>
      <c r="S70" s="1028"/>
      <c r="T70" s="1028"/>
      <c r="U70" s="1028"/>
      <c r="V70" s="1028">
        <v>951</v>
      </c>
      <c r="W70" s="1028"/>
      <c r="X70" s="1028"/>
      <c r="Y70" s="1028"/>
      <c r="Z70" s="1028"/>
      <c r="AA70" s="1028">
        <v>18</v>
      </c>
      <c r="AB70" s="1028"/>
      <c r="AC70" s="1028"/>
      <c r="AD70" s="1028"/>
      <c r="AE70" s="1028"/>
      <c r="AF70" s="1028">
        <v>18</v>
      </c>
      <c r="AG70" s="1028"/>
      <c r="AH70" s="1028"/>
      <c r="AI70" s="1028"/>
      <c r="AJ70" s="1028"/>
      <c r="AK70" s="1028">
        <v>43</v>
      </c>
      <c r="AL70" s="1028"/>
      <c r="AM70" s="1028"/>
      <c r="AN70" s="1028"/>
      <c r="AO70" s="1028"/>
      <c r="AP70" s="1028" t="s">
        <v>508</v>
      </c>
      <c r="AQ70" s="1028"/>
      <c r="AR70" s="1028"/>
      <c r="AS70" s="1028"/>
      <c r="AT70" s="1028"/>
      <c r="AU70" s="1028" t="s">
        <v>508</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582</v>
      </c>
      <c r="C71" s="1032"/>
      <c r="D71" s="1032"/>
      <c r="E71" s="1032"/>
      <c r="F71" s="1032"/>
      <c r="G71" s="1032"/>
      <c r="H71" s="1032"/>
      <c r="I71" s="1032"/>
      <c r="J71" s="1032"/>
      <c r="K71" s="1032"/>
      <c r="L71" s="1032"/>
      <c r="M71" s="1032"/>
      <c r="N71" s="1032"/>
      <c r="O71" s="1032"/>
      <c r="P71" s="1033"/>
      <c r="Q71" s="1034">
        <v>801</v>
      </c>
      <c r="R71" s="1028"/>
      <c r="S71" s="1028"/>
      <c r="T71" s="1028"/>
      <c r="U71" s="1028"/>
      <c r="V71" s="1028">
        <v>796</v>
      </c>
      <c r="W71" s="1028"/>
      <c r="X71" s="1028"/>
      <c r="Y71" s="1028"/>
      <c r="Z71" s="1028"/>
      <c r="AA71" s="1028">
        <v>4</v>
      </c>
      <c r="AB71" s="1028"/>
      <c r="AC71" s="1028"/>
      <c r="AD71" s="1028"/>
      <c r="AE71" s="1028"/>
      <c r="AF71" s="1028">
        <v>4</v>
      </c>
      <c r="AG71" s="1028"/>
      <c r="AH71" s="1028"/>
      <c r="AI71" s="1028"/>
      <c r="AJ71" s="1028"/>
      <c r="AK71" s="1028">
        <v>117</v>
      </c>
      <c r="AL71" s="1028"/>
      <c r="AM71" s="1028"/>
      <c r="AN71" s="1028"/>
      <c r="AO71" s="1028"/>
      <c r="AP71" s="1028">
        <v>1296</v>
      </c>
      <c r="AQ71" s="1028"/>
      <c r="AR71" s="1028"/>
      <c r="AS71" s="1028"/>
      <c r="AT71" s="1028"/>
      <c r="AU71" s="1028">
        <v>556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583</v>
      </c>
      <c r="C72" s="1032"/>
      <c r="D72" s="1032"/>
      <c r="E72" s="1032"/>
      <c r="F72" s="1032"/>
      <c r="G72" s="1032"/>
      <c r="H72" s="1032"/>
      <c r="I72" s="1032"/>
      <c r="J72" s="1032"/>
      <c r="K72" s="1032"/>
      <c r="L72" s="1032"/>
      <c r="M72" s="1032"/>
      <c r="N72" s="1032"/>
      <c r="O72" s="1032"/>
      <c r="P72" s="1033"/>
      <c r="Q72" s="1034">
        <v>3826</v>
      </c>
      <c r="R72" s="1028"/>
      <c r="S72" s="1028"/>
      <c r="T72" s="1028"/>
      <c r="U72" s="1028"/>
      <c r="V72" s="1028">
        <v>3374</v>
      </c>
      <c r="W72" s="1028"/>
      <c r="X72" s="1028"/>
      <c r="Y72" s="1028"/>
      <c r="Z72" s="1028"/>
      <c r="AA72" s="1028">
        <v>452</v>
      </c>
      <c r="AB72" s="1028"/>
      <c r="AC72" s="1028"/>
      <c r="AD72" s="1028"/>
      <c r="AE72" s="1028"/>
      <c r="AF72" s="1028">
        <v>452</v>
      </c>
      <c r="AG72" s="1028"/>
      <c r="AH72" s="1028"/>
      <c r="AI72" s="1028"/>
      <c r="AJ72" s="1028"/>
      <c r="AK72" s="1028" t="s">
        <v>592</v>
      </c>
      <c r="AL72" s="1028"/>
      <c r="AM72" s="1028"/>
      <c r="AN72" s="1028"/>
      <c r="AO72" s="1028"/>
      <c r="AP72" s="1028" t="s">
        <v>508</v>
      </c>
      <c r="AQ72" s="1028"/>
      <c r="AR72" s="1028"/>
      <c r="AS72" s="1028"/>
      <c r="AT72" s="1028"/>
      <c r="AU72" s="1028" t="s">
        <v>508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584</v>
      </c>
      <c r="C73" s="1032"/>
      <c r="D73" s="1032"/>
      <c r="E73" s="1032"/>
      <c r="F73" s="1032"/>
      <c r="G73" s="1032"/>
      <c r="H73" s="1032"/>
      <c r="I73" s="1032"/>
      <c r="J73" s="1032"/>
      <c r="K73" s="1032"/>
      <c r="L73" s="1032"/>
      <c r="M73" s="1032"/>
      <c r="N73" s="1032"/>
      <c r="O73" s="1032"/>
      <c r="P73" s="1033"/>
      <c r="Q73" s="1034">
        <v>623</v>
      </c>
      <c r="R73" s="1028"/>
      <c r="S73" s="1028"/>
      <c r="T73" s="1028"/>
      <c r="U73" s="1028"/>
      <c r="V73" s="1028">
        <v>579</v>
      </c>
      <c r="W73" s="1028"/>
      <c r="X73" s="1028"/>
      <c r="Y73" s="1028"/>
      <c r="Z73" s="1028"/>
      <c r="AA73" s="1028">
        <v>43</v>
      </c>
      <c r="AB73" s="1028"/>
      <c r="AC73" s="1028"/>
      <c r="AD73" s="1028"/>
      <c r="AE73" s="1028"/>
      <c r="AF73" s="1028">
        <v>43</v>
      </c>
      <c r="AG73" s="1028"/>
      <c r="AH73" s="1028"/>
      <c r="AI73" s="1028"/>
      <c r="AJ73" s="1028"/>
      <c r="AK73" s="1028">
        <v>79</v>
      </c>
      <c r="AL73" s="1028"/>
      <c r="AM73" s="1028"/>
      <c r="AN73" s="1028"/>
      <c r="AO73" s="1028"/>
      <c r="AP73" s="1028" t="s">
        <v>508</v>
      </c>
      <c r="AQ73" s="1028"/>
      <c r="AR73" s="1028"/>
      <c r="AS73" s="1028"/>
      <c r="AT73" s="1028"/>
      <c r="AU73" s="1028" t="s">
        <v>508</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585</v>
      </c>
      <c r="C74" s="1032"/>
      <c r="D74" s="1032"/>
      <c r="E74" s="1032"/>
      <c r="F74" s="1032"/>
      <c r="G74" s="1032"/>
      <c r="H74" s="1032"/>
      <c r="I74" s="1032"/>
      <c r="J74" s="1032"/>
      <c r="K74" s="1032"/>
      <c r="L74" s="1032"/>
      <c r="M74" s="1032"/>
      <c r="N74" s="1032"/>
      <c r="O74" s="1032"/>
      <c r="P74" s="1033"/>
      <c r="Q74" s="1034">
        <v>146005</v>
      </c>
      <c r="R74" s="1028"/>
      <c r="S74" s="1028"/>
      <c r="T74" s="1028"/>
      <c r="U74" s="1028"/>
      <c r="V74" s="1028">
        <v>140177</v>
      </c>
      <c r="W74" s="1028"/>
      <c r="X74" s="1028"/>
      <c r="Y74" s="1028"/>
      <c r="Z74" s="1028"/>
      <c r="AA74" s="1028">
        <v>5828</v>
      </c>
      <c r="AB74" s="1028"/>
      <c r="AC74" s="1028"/>
      <c r="AD74" s="1028"/>
      <c r="AE74" s="1028"/>
      <c r="AF74" s="1028">
        <v>5828</v>
      </c>
      <c r="AG74" s="1028"/>
      <c r="AH74" s="1028"/>
      <c r="AI74" s="1028"/>
      <c r="AJ74" s="1028"/>
      <c r="AK74" s="1028">
        <v>1637</v>
      </c>
      <c r="AL74" s="1028"/>
      <c r="AM74" s="1028"/>
      <c r="AN74" s="1028"/>
      <c r="AO74" s="1028"/>
      <c r="AP74" s="1028" t="s">
        <v>508</v>
      </c>
      <c r="AQ74" s="1028"/>
      <c r="AR74" s="1028"/>
      <c r="AS74" s="1028"/>
      <c r="AT74" s="1028"/>
      <c r="AU74" s="1028" t="s">
        <v>508</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586</v>
      </c>
      <c r="C75" s="1032"/>
      <c r="D75" s="1032"/>
      <c r="E75" s="1032"/>
      <c r="F75" s="1032"/>
      <c r="G75" s="1032"/>
      <c r="H75" s="1032"/>
      <c r="I75" s="1032"/>
      <c r="J75" s="1032"/>
      <c r="K75" s="1032"/>
      <c r="L75" s="1032"/>
      <c r="M75" s="1032"/>
      <c r="N75" s="1032"/>
      <c r="O75" s="1032"/>
      <c r="P75" s="1033"/>
      <c r="Q75" s="1035">
        <v>22424</v>
      </c>
      <c r="R75" s="1036"/>
      <c r="S75" s="1036"/>
      <c r="T75" s="1036"/>
      <c r="U75" s="1037"/>
      <c r="V75" s="1038">
        <v>20206</v>
      </c>
      <c r="W75" s="1036"/>
      <c r="X75" s="1036"/>
      <c r="Y75" s="1036"/>
      <c r="Z75" s="1037"/>
      <c r="AA75" s="1038">
        <v>2218</v>
      </c>
      <c r="AB75" s="1036"/>
      <c r="AC75" s="1036"/>
      <c r="AD75" s="1036"/>
      <c r="AE75" s="1037"/>
      <c r="AF75" s="1038">
        <v>31774</v>
      </c>
      <c r="AG75" s="1036"/>
      <c r="AH75" s="1036"/>
      <c r="AI75" s="1036"/>
      <c r="AJ75" s="1037"/>
      <c r="AK75" s="1038" t="s">
        <v>508</v>
      </c>
      <c r="AL75" s="1036"/>
      <c r="AM75" s="1036"/>
      <c r="AN75" s="1036"/>
      <c r="AO75" s="1037"/>
      <c r="AP75" s="1038">
        <v>54229</v>
      </c>
      <c r="AQ75" s="1036"/>
      <c r="AR75" s="1036"/>
      <c r="AS75" s="1036"/>
      <c r="AT75" s="1037"/>
      <c r="AU75" s="1038">
        <v>380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587</v>
      </c>
      <c r="C76" s="1032"/>
      <c r="D76" s="1032"/>
      <c r="E76" s="1032"/>
      <c r="F76" s="1032"/>
      <c r="G76" s="1032"/>
      <c r="H76" s="1032"/>
      <c r="I76" s="1032"/>
      <c r="J76" s="1032"/>
      <c r="K76" s="1032"/>
      <c r="L76" s="1032"/>
      <c r="M76" s="1032"/>
      <c r="N76" s="1032"/>
      <c r="O76" s="1032"/>
      <c r="P76" s="1033"/>
      <c r="Q76" s="1035">
        <v>763</v>
      </c>
      <c r="R76" s="1036"/>
      <c r="S76" s="1036"/>
      <c r="T76" s="1036"/>
      <c r="U76" s="1037"/>
      <c r="V76" s="1038">
        <v>624</v>
      </c>
      <c r="W76" s="1036"/>
      <c r="X76" s="1036"/>
      <c r="Y76" s="1036"/>
      <c r="Z76" s="1037"/>
      <c r="AA76" s="1038">
        <v>138</v>
      </c>
      <c r="AB76" s="1036"/>
      <c r="AC76" s="1036"/>
      <c r="AD76" s="1036"/>
      <c r="AE76" s="1037"/>
      <c r="AF76" s="1038">
        <v>1779</v>
      </c>
      <c r="AG76" s="1036"/>
      <c r="AH76" s="1036"/>
      <c r="AI76" s="1036"/>
      <c r="AJ76" s="1037"/>
      <c r="AK76" s="1038" t="s">
        <v>508</v>
      </c>
      <c r="AL76" s="1036"/>
      <c r="AM76" s="1036"/>
      <c r="AN76" s="1036"/>
      <c r="AO76" s="1037"/>
      <c r="AP76" s="1038">
        <v>1199</v>
      </c>
      <c r="AQ76" s="1036"/>
      <c r="AR76" s="1036"/>
      <c r="AS76" s="1036"/>
      <c r="AT76" s="1037"/>
      <c r="AU76" s="1038" t="s">
        <v>508</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39936</v>
      </c>
      <c r="AG88" s="1016"/>
      <c r="AH88" s="1016"/>
      <c r="AI88" s="1016"/>
      <c r="AJ88" s="1016"/>
      <c r="AK88" s="1020"/>
      <c r="AL88" s="1020"/>
      <c r="AM88" s="1020"/>
      <c r="AN88" s="1020"/>
      <c r="AO88" s="1020"/>
      <c r="AP88" s="1016">
        <v>56920</v>
      </c>
      <c r="AQ88" s="1016"/>
      <c r="AR88" s="1016"/>
      <c r="AS88" s="1016"/>
      <c r="AT88" s="1016"/>
      <c r="AU88" s="1016">
        <v>959</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105</v>
      </c>
      <c r="CS102" s="1008"/>
      <c r="CT102" s="1008"/>
      <c r="CU102" s="1008"/>
      <c r="CV102" s="1009"/>
      <c r="CW102" s="1007">
        <v>4</v>
      </c>
      <c r="CX102" s="1008"/>
      <c r="CY102" s="1008"/>
      <c r="CZ102" s="1008"/>
      <c r="DA102" s="1009"/>
      <c r="DB102" s="1007" t="s">
        <v>592</v>
      </c>
      <c r="DC102" s="1008"/>
      <c r="DD102" s="1008"/>
      <c r="DE102" s="1008"/>
      <c r="DF102" s="1009"/>
      <c r="DG102" s="1007">
        <v>937</v>
      </c>
      <c r="DH102" s="1008"/>
      <c r="DI102" s="1008"/>
      <c r="DJ102" s="1008"/>
      <c r="DK102" s="1009"/>
      <c r="DL102" s="1007" t="s">
        <v>592</v>
      </c>
      <c r="DM102" s="1008"/>
      <c r="DN102" s="1008"/>
      <c r="DO102" s="1008"/>
      <c r="DP102" s="1009"/>
      <c r="DQ102" s="1007">
        <v>924</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307</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307</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307</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940880</v>
      </c>
      <c r="AB110" s="944"/>
      <c r="AC110" s="944"/>
      <c r="AD110" s="944"/>
      <c r="AE110" s="945"/>
      <c r="AF110" s="946">
        <v>965132</v>
      </c>
      <c r="AG110" s="944"/>
      <c r="AH110" s="944"/>
      <c r="AI110" s="944"/>
      <c r="AJ110" s="945"/>
      <c r="AK110" s="946">
        <v>985375</v>
      </c>
      <c r="AL110" s="944"/>
      <c r="AM110" s="944"/>
      <c r="AN110" s="944"/>
      <c r="AO110" s="945"/>
      <c r="AP110" s="947">
        <v>20.8</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12495162</v>
      </c>
      <c r="BR110" s="891"/>
      <c r="BS110" s="891"/>
      <c r="BT110" s="891"/>
      <c r="BU110" s="891"/>
      <c r="BV110" s="891">
        <v>12319675</v>
      </c>
      <c r="BW110" s="891"/>
      <c r="BX110" s="891"/>
      <c r="BY110" s="891"/>
      <c r="BZ110" s="891"/>
      <c r="CA110" s="891">
        <v>12538120</v>
      </c>
      <c r="CB110" s="891"/>
      <c r="CC110" s="891"/>
      <c r="CD110" s="891"/>
      <c r="CE110" s="891"/>
      <c r="CF110" s="915">
        <v>264</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136</v>
      </c>
      <c r="DH110" s="891"/>
      <c r="DI110" s="891"/>
      <c r="DJ110" s="891"/>
      <c r="DK110" s="891"/>
      <c r="DL110" s="891">
        <v>220936</v>
      </c>
      <c r="DM110" s="891"/>
      <c r="DN110" s="891"/>
      <c r="DO110" s="891"/>
      <c r="DP110" s="891"/>
      <c r="DQ110" s="891">
        <v>215615</v>
      </c>
      <c r="DR110" s="891"/>
      <c r="DS110" s="891"/>
      <c r="DT110" s="891"/>
      <c r="DU110" s="891"/>
      <c r="DV110" s="892">
        <v>4.5</v>
      </c>
      <c r="DW110" s="892"/>
      <c r="DX110" s="892"/>
      <c r="DY110" s="892"/>
      <c r="DZ110" s="893"/>
    </row>
    <row r="111" spans="1:131" s="248" customFormat="1" ht="26.25" customHeight="1" x14ac:dyDescent="0.15">
      <c r="A111" s="820" t="s">
        <v>437</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393</v>
      </c>
      <c r="AB111" s="972"/>
      <c r="AC111" s="972"/>
      <c r="AD111" s="972"/>
      <c r="AE111" s="973"/>
      <c r="AF111" s="974" t="s">
        <v>136</v>
      </c>
      <c r="AG111" s="972"/>
      <c r="AH111" s="972"/>
      <c r="AI111" s="972"/>
      <c r="AJ111" s="973"/>
      <c r="AK111" s="974" t="s">
        <v>136</v>
      </c>
      <c r="AL111" s="972"/>
      <c r="AM111" s="972"/>
      <c r="AN111" s="972"/>
      <c r="AO111" s="973"/>
      <c r="AP111" s="975" t="s">
        <v>136</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t="s">
        <v>393</v>
      </c>
      <c r="BR111" s="863"/>
      <c r="BS111" s="863"/>
      <c r="BT111" s="863"/>
      <c r="BU111" s="863"/>
      <c r="BV111" s="863">
        <v>685327</v>
      </c>
      <c r="BW111" s="863"/>
      <c r="BX111" s="863"/>
      <c r="BY111" s="863"/>
      <c r="BZ111" s="863"/>
      <c r="CA111" s="863">
        <v>691604</v>
      </c>
      <c r="CB111" s="863"/>
      <c r="CC111" s="863"/>
      <c r="CD111" s="863"/>
      <c r="CE111" s="863"/>
      <c r="CF111" s="924">
        <v>14.6</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136</v>
      </c>
      <c r="DH111" s="863"/>
      <c r="DI111" s="863"/>
      <c r="DJ111" s="863"/>
      <c r="DK111" s="863"/>
      <c r="DL111" s="863" t="s">
        <v>136</v>
      </c>
      <c r="DM111" s="863"/>
      <c r="DN111" s="863"/>
      <c r="DO111" s="863"/>
      <c r="DP111" s="863"/>
      <c r="DQ111" s="863" t="s">
        <v>136</v>
      </c>
      <c r="DR111" s="863"/>
      <c r="DS111" s="863"/>
      <c r="DT111" s="863"/>
      <c r="DU111" s="863"/>
      <c r="DV111" s="840" t="s">
        <v>136</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136</v>
      </c>
      <c r="AB112" s="826"/>
      <c r="AC112" s="826"/>
      <c r="AD112" s="826"/>
      <c r="AE112" s="827"/>
      <c r="AF112" s="828" t="s">
        <v>136</v>
      </c>
      <c r="AG112" s="826"/>
      <c r="AH112" s="826"/>
      <c r="AI112" s="826"/>
      <c r="AJ112" s="827"/>
      <c r="AK112" s="828" t="s">
        <v>393</v>
      </c>
      <c r="AL112" s="826"/>
      <c r="AM112" s="826"/>
      <c r="AN112" s="826"/>
      <c r="AO112" s="827"/>
      <c r="AP112" s="873" t="s">
        <v>393</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5351935</v>
      </c>
      <c r="BR112" s="863"/>
      <c r="BS112" s="863"/>
      <c r="BT112" s="863"/>
      <c r="BU112" s="863"/>
      <c r="BV112" s="863">
        <v>5431339</v>
      </c>
      <c r="BW112" s="863"/>
      <c r="BX112" s="863"/>
      <c r="BY112" s="863"/>
      <c r="BZ112" s="863"/>
      <c r="CA112" s="863">
        <v>5211867</v>
      </c>
      <c r="CB112" s="863"/>
      <c r="CC112" s="863"/>
      <c r="CD112" s="863"/>
      <c r="CE112" s="863"/>
      <c r="CF112" s="924">
        <v>109.8</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136</v>
      </c>
      <c r="DH112" s="863"/>
      <c r="DI112" s="863"/>
      <c r="DJ112" s="863"/>
      <c r="DK112" s="863"/>
      <c r="DL112" s="863" t="s">
        <v>136</v>
      </c>
      <c r="DM112" s="863"/>
      <c r="DN112" s="863"/>
      <c r="DO112" s="863"/>
      <c r="DP112" s="863"/>
      <c r="DQ112" s="863" t="s">
        <v>136</v>
      </c>
      <c r="DR112" s="863"/>
      <c r="DS112" s="863"/>
      <c r="DT112" s="863"/>
      <c r="DU112" s="863"/>
      <c r="DV112" s="840" t="s">
        <v>136</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342593</v>
      </c>
      <c r="AB113" s="972"/>
      <c r="AC113" s="972"/>
      <c r="AD113" s="972"/>
      <c r="AE113" s="973"/>
      <c r="AF113" s="974">
        <v>408793</v>
      </c>
      <c r="AG113" s="972"/>
      <c r="AH113" s="972"/>
      <c r="AI113" s="972"/>
      <c r="AJ113" s="973"/>
      <c r="AK113" s="974">
        <v>375053</v>
      </c>
      <c r="AL113" s="972"/>
      <c r="AM113" s="972"/>
      <c r="AN113" s="972"/>
      <c r="AO113" s="973"/>
      <c r="AP113" s="975">
        <v>7.9</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1152474</v>
      </c>
      <c r="BR113" s="863"/>
      <c r="BS113" s="863"/>
      <c r="BT113" s="863"/>
      <c r="BU113" s="863"/>
      <c r="BV113" s="863">
        <v>1007656</v>
      </c>
      <c r="BW113" s="863"/>
      <c r="BX113" s="863"/>
      <c r="BY113" s="863"/>
      <c r="BZ113" s="863"/>
      <c r="CA113" s="863">
        <v>958926</v>
      </c>
      <c r="CB113" s="863"/>
      <c r="CC113" s="863"/>
      <c r="CD113" s="863"/>
      <c r="CE113" s="863"/>
      <c r="CF113" s="924">
        <v>20.2</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136</v>
      </c>
      <c r="DH113" s="826"/>
      <c r="DI113" s="826"/>
      <c r="DJ113" s="826"/>
      <c r="DK113" s="827"/>
      <c r="DL113" s="828" t="s">
        <v>136</v>
      </c>
      <c r="DM113" s="826"/>
      <c r="DN113" s="826"/>
      <c r="DO113" s="826"/>
      <c r="DP113" s="827"/>
      <c r="DQ113" s="828" t="s">
        <v>136</v>
      </c>
      <c r="DR113" s="826"/>
      <c r="DS113" s="826"/>
      <c r="DT113" s="826"/>
      <c r="DU113" s="827"/>
      <c r="DV113" s="873" t="s">
        <v>136</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129578</v>
      </c>
      <c r="AB114" s="826"/>
      <c r="AC114" s="826"/>
      <c r="AD114" s="826"/>
      <c r="AE114" s="827"/>
      <c r="AF114" s="828">
        <v>119568</v>
      </c>
      <c r="AG114" s="826"/>
      <c r="AH114" s="826"/>
      <c r="AI114" s="826"/>
      <c r="AJ114" s="827"/>
      <c r="AK114" s="828">
        <v>120303</v>
      </c>
      <c r="AL114" s="826"/>
      <c r="AM114" s="826"/>
      <c r="AN114" s="826"/>
      <c r="AO114" s="827"/>
      <c r="AP114" s="873">
        <v>2.5</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1383444</v>
      </c>
      <c r="BR114" s="863"/>
      <c r="BS114" s="863"/>
      <c r="BT114" s="863"/>
      <c r="BU114" s="863"/>
      <c r="BV114" s="863">
        <v>1331933</v>
      </c>
      <c r="BW114" s="863"/>
      <c r="BX114" s="863"/>
      <c r="BY114" s="863"/>
      <c r="BZ114" s="863"/>
      <c r="CA114" s="863">
        <v>1306751</v>
      </c>
      <c r="CB114" s="863"/>
      <c r="CC114" s="863"/>
      <c r="CD114" s="863"/>
      <c r="CE114" s="863"/>
      <c r="CF114" s="924">
        <v>27.5</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136</v>
      </c>
      <c r="DH114" s="826"/>
      <c r="DI114" s="826"/>
      <c r="DJ114" s="826"/>
      <c r="DK114" s="827"/>
      <c r="DL114" s="828" t="s">
        <v>136</v>
      </c>
      <c r="DM114" s="826"/>
      <c r="DN114" s="826"/>
      <c r="DO114" s="826"/>
      <c r="DP114" s="827"/>
      <c r="DQ114" s="828" t="s">
        <v>393</v>
      </c>
      <c r="DR114" s="826"/>
      <c r="DS114" s="826"/>
      <c r="DT114" s="826"/>
      <c r="DU114" s="827"/>
      <c r="DV114" s="873" t="s">
        <v>136</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136</v>
      </c>
      <c r="AB115" s="972"/>
      <c r="AC115" s="972"/>
      <c r="AD115" s="972"/>
      <c r="AE115" s="973"/>
      <c r="AF115" s="974">
        <v>8781</v>
      </c>
      <c r="AG115" s="972"/>
      <c r="AH115" s="972"/>
      <c r="AI115" s="972"/>
      <c r="AJ115" s="973"/>
      <c r="AK115" s="974">
        <v>17804</v>
      </c>
      <c r="AL115" s="972"/>
      <c r="AM115" s="972"/>
      <c r="AN115" s="972"/>
      <c r="AO115" s="973"/>
      <c r="AP115" s="975">
        <v>0.4</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v>1151870</v>
      </c>
      <c r="BR115" s="863"/>
      <c r="BS115" s="863"/>
      <c r="BT115" s="863"/>
      <c r="BU115" s="863"/>
      <c r="BV115" s="863">
        <v>1032605</v>
      </c>
      <c r="BW115" s="863"/>
      <c r="BX115" s="863"/>
      <c r="BY115" s="863"/>
      <c r="BZ115" s="863"/>
      <c r="CA115" s="863">
        <v>924434</v>
      </c>
      <c r="CB115" s="863"/>
      <c r="CC115" s="863"/>
      <c r="CD115" s="863"/>
      <c r="CE115" s="863"/>
      <c r="CF115" s="924">
        <v>19.5</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136</v>
      </c>
      <c r="DH115" s="826"/>
      <c r="DI115" s="826"/>
      <c r="DJ115" s="826"/>
      <c r="DK115" s="827"/>
      <c r="DL115" s="828" t="s">
        <v>136</v>
      </c>
      <c r="DM115" s="826"/>
      <c r="DN115" s="826"/>
      <c r="DO115" s="826"/>
      <c r="DP115" s="827"/>
      <c r="DQ115" s="828" t="s">
        <v>136</v>
      </c>
      <c r="DR115" s="826"/>
      <c r="DS115" s="826"/>
      <c r="DT115" s="826"/>
      <c r="DU115" s="827"/>
      <c r="DV115" s="873" t="s">
        <v>136</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87</v>
      </c>
      <c r="AB116" s="826"/>
      <c r="AC116" s="826"/>
      <c r="AD116" s="826"/>
      <c r="AE116" s="827"/>
      <c r="AF116" s="828">
        <v>131</v>
      </c>
      <c r="AG116" s="826"/>
      <c r="AH116" s="826"/>
      <c r="AI116" s="826"/>
      <c r="AJ116" s="827"/>
      <c r="AK116" s="828">
        <v>409</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136</v>
      </c>
      <c r="BR116" s="863"/>
      <c r="BS116" s="863"/>
      <c r="BT116" s="863"/>
      <c r="BU116" s="863"/>
      <c r="BV116" s="863" t="s">
        <v>136</v>
      </c>
      <c r="BW116" s="863"/>
      <c r="BX116" s="863"/>
      <c r="BY116" s="863"/>
      <c r="BZ116" s="863"/>
      <c r="CA116" s="863" t="s">
        <v>136</v>
      </c>
      <c r="CB116" s="863"/>
      <c r="CC116" s="863"/>
      <c r="CD116" s="863"/>
      <c r="CE116" s="863"/>
      <c r="CF116" s="924" t="s">
        <v>136</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136</v>
      </c>
      <c r="DH116" s="826"/>
      <c r="DI116" s="826"/>
      <c r="DJ116" s="826"/>
      <c r="DK116" s="827"/>
      <c r="DL116" s="828" t="s">
        <v>136</v>
      </c>
      <c r="DM116" s="826"/>
      <c r="DN116" s="826"/>
      <c r="DO116" s="826"/>
      <c r="DP116" s="827"/>
      <c r="DQ116" s="828" t="s">
        <v>393</v>
      </c>
      <c r="DR116" s="826"/>
      <c r="DS116" s="826"/>
      <c r="DT116" s="826"/>
      <c r="DU116" s="827"/>
      <c r="DV116" s="873" t="s">
        <v>136</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1413138</v>
      </c>
      <c r="AB117" s="958"/>
      <c r="AC117" s="958"/>
      <c r="AD117" s="958"/>
      <c r="AE117" s="959"/>
      <c r="AF117" s="960">
        <v>1502405</v>
      </c>
      <c r="AG117" s="958"/>
      <c r="AH117" s="958"/>
      <c r="AI117" s="958"/>
      <c r="AJ117" s="959"/>
      <c r="AK117" s="960">
        <v>1498944</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458</v>
      </c>
      <c r="BR117" s="863"/>
      <c r="BS117" s="863"/>
      <c r="BT117" s="863"/>
      <c r="BU117" s="863"/>
      <c r="BV117" s="863" t="s">
        <v>393</v>
      </c>
      <c r="BW117" s="863"/>
      <c r="BX117" s="863"/>
      <c r="BY117" s="863"/>
      <c r="BZ117" s="863"/>
      <c r="CA117" s="863" t="s">
        <v>136</v>
      </c>
      <c r="CB117" s="863"/>
      <c r="CC117" s="863"/>
      <c r="CD117" s="863"/>
      <c r="CE117" s="863"/>
      <c r="CF117" s="924" t="s">
        <v>393</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136</v>
      </c>
      <c r="DH117" s="826"/>
      <c r="DI117" s="826"/>
      <c r="DJ117" s="826"/>
      <c r="DK117" s="827"/>
      <c r="DL117" s="828" t="s">
        <v>136</v>
      </c>
      <c r="DM117" s="826"/>
      <c r="DN117" s="826"/>
      <c r="DO117" s="826"/>
      <c r="DP117" s="827"/>
      <c r="DQ117" s="828" t="s">
        <v>393</v>
      </c>
      <c r="DR117" s="826"/>
      <c r="DS117" s="826"/>
      <c r="DT117" s="826"/>
      <c r="DU117" s="827"/>
      <c r="DV117" s="873" t="s">
        <v>136</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307</v>
      </c>
      <c r="AL118" s="951"/>
      <c r="AM118" s="951"/>
      <c r="AN118" s="951"/>
      <c r="AO118" s="952"/>
      <c r="AP118" s="954" t="s">
        <v>431</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136</v>
      </c>
      <c r="BR118" s="894"/>
      <c r="BS118" s="894"/>
      <c r="BT118" s="894"/>
      <c r="BU118" s="894"/>
      <c r="BV118" s="894" t="s">
        <v>136</v>
      </c>
      <c r="BW118" s="894"/>
      <c r="BX118" s="894"/>
      <c r="BY118" s="894"/>
      <c r="BZ118" s="894"/>
      <c r="CA118" s="894" t="s">
        <v>393</v>
      </c>
      <c r="CB118" s="894"/>
      <c r="CC118" s="894"/>
      <c r="CD118" s="894"/>
      <c r="CE118" s="894"/>
      <c r="CF118" s="924" t="s">
        <v>393</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136</v>
      </c>
      <c r="DH118" s="826"/>
      <c r="DI118" s="826"/>
      <c r="DJ118" s="826"/>
      <c r="DK118" s="827"/>
      <c r="DL118" s="828" t="s">
        <v>393</v>
      </c>
      <c r="DM118" s="826"/>
      <c r="DN118" s="826"/>
      <c r="DO118" s="826"/>
      <c r="DP118" s="827"/>
      <c r="DQ118" s="828" t="s">
        <v>393</v>
      </c>
      <c r="DR118" s="826"/>
      <c r="DS118" s="826"/>
      <c r="DT118" s="826"/>
      <c r="DU118" s="827"/>
      <c r="DV118" s="873" t="s">
        <v>136</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136</v>
      </c>
      <c r="AB119" s="944"/>
      <c r="AC119" s="944"/>
      <c r="AD119" s="944"/>
      <c r="AE119" s="945"/>
      <c r="AF119" s="946">
        <v>8314</v>
      </c>
      <c r="AG119" s="944"/>
      <c r="AH119" s="944"/>
      <c r="AI119" s="944"/>
      <c r="AJ119" s="945"/>
      <c r="AK119" s="946">
        <v>16605</v>
      </c>
      <c r="AL119" s="944"/>
      <c r="AM119" s="944"/>
      <c r="AN119" s="944"/>
      <c r="AO119" s="945"/>
      <c r="AP119" s="947">
        <v>0.3</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462</v>
      </c>
      <c r="BP119" s="927"/>
      <c r="BQ119" s="931">
        <v>21534885</v>
      </c>
      <c r="BR119" s="894"/>
      <c r="BS119" s="894"/>
      <c r="BT119" s="894"/>
      <c r="BU119" s="894"/>
      <c r="BV119" s="894">
        <v>21808535</v>
      </c>
      <c r="BW119" s="894"/>
      <c r="BX119" s="894"/>
      <c r="BY119" s="894"/>
      <c r="BZ119" s="894"/>
      <c r="CA119" s="894">
        <v>21631702</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136</v>
      </c>
      <c r="DH119" s="809"/>
      <c r="DI119" s="809"/>
      <c r="DJ119" s="809"/>
      <c r="DK119" s="810"/>
      <c r="DL119" s="811">
        <v>464391</v>
      </c>
      <c r="DM119" s="809"/>
      <c r="DN119" s="809"/>
      <c r="DO119" s="809"/>
      <c r="DP119" s="810"/>
      <c r="DQ119" s="811">
        <v>475989</v>
      </c>
      <c r="DR119" s="809"/>
      <c r="DS119" s="809"/>
      <c r="DT119" s="809"/>
      <c r="DU119" s="810"/>
      <c r="DV119" s="897">
        <v>10</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136</v>
      </c>
      <c r="AB120" s="826"/>
      <c r="AC120" s="826"/>
      <c r="AD120" s="826"/>
      <c r="AE120" s="827"/>
      <c r="AF120" s="828" t="s">
        <v>136</v>
      </c>
      <c r="AG120" s="826"/>
      <c r="AH120" s="826"/>
      <c r="AI120" s="826"/>
      <c r="AJ120" s="827"/>
      <c r="AK120" s="828" t="s">
        <v>136</v>
      </c>
      <c r="AL120" s="826"/>
      <c r="AM120" s="826"/>
      <c r="AN120" s="826"/>
      <c r="AO120" s="827"/>
      <c r="AP120" s="873" t="s">
        <v>393</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2873479</v>
      </c>
      <c r="BR120" s="891"/>
      <c r="BS120" s="891"/>
      <c r="BT120" s="891"/>
      <c r="BU120" s="891"/>
      <c r="BV120" s="891">
        <v>2582261</v>
      </c>
      <c r="BW120" s="891"/>
      <c r="BX120" s="891"/>
      <c r="BY120" s="891"/>
      <c r="BZ120" s="891"/>
      <c r="CA120" s="891">
        <v>2414461</v>
      </c>
      <c r="CB120" s="891"/>
      <c r="CC120" s="891"/>
      <c r="CD120" s="891"/>
      <c r="CE120" s="891"/>
      <c r="CF120" s="915">
        <v>50.8</v>
      </c>
      <c r="CG120" s="916"/>
      <c r="CH120" s="916"/>
      <c r="CI120" s="916"/>
      <c r="CJ120" s="916"/>
      <c r="CK120" s="917" t="s">
        <v>466</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v>5351935</v>
      </c>
      <c r="DH120" s="891"/>
      <c r="DI120" s="891"/>
      <c r="DJ120" s="891"/>
      <c r="DK120" s="891"/>
      <c r="DL120" s="891">
        <v>5431339</v>
      </c>
      <c r="DM120" s="891"/>
      <c r="DN120" s="891"/>
      <c r="DO120" s="891"/>
      <c r="DP120" s="891"/>
      <c r="DQ120" s="891">
        <v>5211867</v>
      </c>
      <c r="DR120" s="891"/>
      <c r="DS120" s="891"/>
      <c r="DT120" s="891"/>
      <c r="DU120" s="891"/>
      <c r="DV120" s="892">
        <v>109.8</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136</v>
      </c>
      <c r="AB121" s="826"/>
      <c r="AC121" s="826"/>
      <c r="AD121" s="826"/>
      <c r="AE121" s="827"/>
      <c r="AF121" s="828" t="s">
        <v>136</v>
      </c>
      <c r="AG121" s="826"/>
      <c r="AH121" s="826"/>
      <c r="AI121" s="826"/>
      <c r="AJ121" s="827"/>
      <c r="AK121" s="828" t="s">
        <v>393</v>
      </c>
      <c r="AL121" s="826"/>
      <c r="AM121" s="826"/>
      <c r="AN121" s="826"/>
      <c r="AO121" s="827"/>
      <c r="AP121" s="873" t="s">
        <v>393</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912366</v>
      </c>
      <c r="BR121" s="863"/>
      <c r="BS121" s="863"/>
      <c r="BT121" s="863"/>
      <c r="BU121" s="863"/>
      <c r="BV121" s="863">
        <v>913243</v>
      </c>
      <c r="BW121" s="863"/>
      <c r="BX121" s="863"/>
      <c r="BY121" s="863"/>
      <c r="BZ121" s="863"/>
      <c r="CA121" s="863">
        <v>860063</v>
      </c>
      <c r="CB121" s="863"/>
      <c r="CC121" s="863"/>
      <c r="CD121" s="863"/>
      <c r="CE121" s="863"/>
      <c r="CF121" s="924">
        <v>18.100000000000001</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62" t="s">
        <v>136</v>
      </c>
      <c r="DH121" s="863"/>
      <c r="DI121" s="863"/>
      <c r="DJ121" s="863"/>
      <c r="DK121" s="863"/>
      <c r="DL121" s="863" t="s">
        <v>136</v>
      </c>
      <c r="DM121" s="863"/>
      <c r="DN121" s="863"/>
      <c r="DO121" s="863"/>
      <c r="DP121" s="863"/>
      <c r="DQ121" s="863" t="s">
        <v>136</v>
      </c>
      <c r="DR121" s="863"/>
      <c r="DS121" s="863"/>
      <c r="DT121" s="863"/>
      <c r="DU121" s="863"/>
      <c r="DV121" s="840" t="s">
        <v>393</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393</v>
      </c>
      <c r="AB122" s="826"/>
      <c r="AC122" s="826"/>
      <c r="AD122" s="826"/>
      <c r="AE122" s="827"/>
      <c r="AF122" s="828" t="s">
        <v>393</v>
      </c>
      <c r="AG122" s="826"/>
      <c r="AH122" s="826"/>
      <c r="AI122" s="826"/>
      <c r="AJ122" s="827"/>
      <c r="AK122" s="828" t="s">
        <v>393</v>
      </c>
      <c r="AL122" s="826"/>
      <c r="AM122" s="826"/>
      <c r="AN122" s="826"/>
      <c r="AO122" s="827"/>
      <c r="AP122" s="873" t="s">
        <v>136</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11632586</v>
      </c>
      <c r="BR122" s="894"/>
      <c r="BS122" s="894"/>
      <c r="BT122" s="894"/>
      <c r="BU122" s="894"/>
      <c r="BV122" s="894">
        <v>11413240</v>
      </c>
      <c r="BW122" s="894"/>
      <c r="BX122" s="894"/>
      <c r="BY122" s="894"/>
      <c r="BZ122" s="894"/>
      <c r="CA122" s="894">
        <v>11259400</v>
      </c>
      <c r="CB122" s="894"/>
      <c r="CC122" s="894"/>
      <c r="CD122" s="894"/>
      <c r="CE122" s="894"/>
      <c r="CF122" s="895">
        <v>237.1</v>
      </c>
      <c r="CG122" s="896"/>
      <c r="CH122" s="896"/>
      <c r="CI122" s="896"/>
      <c r="CJ122" s="896"/>
      <c r="CK122" s="918"/>
      <c r="CL122" s="904"/>
      <c r="CM122" s="904"/>
      <c r="CN122" s="904"/>
      <c r="CO122" s="905"/>
      <c r="CP122" s="884" t="s">
        <v>407</v>
      </c>
      <c r="CQ122" s="885"/>
      <c r="CR122" s="885"/>
      <c r="CS122" s="885"/>
      <c r="CT122" s="885"/>
      <c r="CU122" s="885"/>
      <c r="CV122" s="885"/>
      <c r="CW122" s="885"/>
      <c r="CX122" s="885"/>
      <c r="CY122" s="885"/>
      <c r="CZ122" s="885"/>
      <c r="DA122" s="885"/>
      <c r="DB122" s="885"/>
      <c r="DC122" s="885"/>
      <c r="DD122" s="885"/>
      <c r="DE122" s="885"/>
      <c r="DF122" s="886"/>
      <c r="DG122" s="862" t="s">
        <v>136</v>
      </c>
      <c r="DH122" s="863"/>
      <c r="DI122" s="863"/>
      <c r="DJ122" s="863"/>
      <c r="DK122" s="863"/>
      <c r="DL122" s="863" t="s">
        <v>136</v>
      </c>
      <c r="DM122" s="863"/>
      <c r="DN122" s="863"/>
      <c r="DO122" s="863"/>
      <c r="DP122" s="863"/>
      <c r="DQ122" s="863" t="s">
        <v>136</v>
      </c>
      <c r="DR122" s="863"/>
      <c r="DS122" s="863"/>
      <c r="DT122" s="863"/>
      <c r="DU122" s="863"/>
      <c r="DV122" s="840" t="s">
        <v>136</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136</v>
      </c>
      <c r="AB123" s="826"/>
      <c r="AC123" s="826"/>
      <c r="AD123" s="826"/>
      <c r="AE123" s="827"/>
      <c r="AF123" s="828" t="s">
        <v>136</v>
      </c>
      <c r="AG123" s="826"/>
      <c r="AH123" s="826"/>
      <c r="AI123" s="826"/>
      <c r="AJ123" s="827"/>
      <c r="AK123" s="828" t="s">
        <v>136</v>
      </c>
      <c r="AL123" s="826"/>
      <c r="AM123" s="826"/>
      <c r="AN123" s="826"/>
      <c r="AO123" s="827"/>
      <c r="AP123" s="873" t="s">
        <v>136</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470</v>
      </c>
      <c r="BP123" s="927"/>
      <c r="BQ123" s="881">
        <v>15418431</v>
      </c>
      <c r="BR123" s="882"/>
      <c r="BS123" s="882"/>
      <c r="BT123" s="882"/>
      <c r="BU123" s="882"/>
      <c r="BV123" s="882">
        <v>14908744</v>
      </c>
      <c r="BW123" s="882"/>
      <c r="BX123" s="882"/>
      <c r="BY123" s="882"/>
      <c r="BZ123" s="882"/>
      <c r="CA123" s="882">
        <v>14533924</v>
      </c>
      <c r="CB123" s="882"/>
      <c r="CC123" s="882"/>
      <c r="CD123" s="882"/>
      <c r="CE123" s="882"/>
      <c r="CF123" s="792"/>
      <c r="CG123" s="793"/>
      <c r="CH123" s="793"/>
      <c r="CI123" s="793"/>
      <c r="CJ123" s="883"/>
      <c r="CK123" s="918"/>
      <c r="CL123" s="904"/>
      <c r="CM123" s="904"/>
      <c r="CN123" s="904"/>
      <c r="CO123" s="905"/>
      <c r="CP123" s="884" t="s">
        <v>471</v>
      </c>
      <c r="CQ123" s="885"/>
      <c r="CR123" s="885"/>
      <c r="CS123" s="885"/>
      <c r="CT123" s="885"/>
      <c r="CU123" s="885"/>
      <c r="CV123" s="885"/>
      <c r="CW123" s="885"/>
      <c r="CX123" s="885"/>
      <c r="CY123" s="885"/>
      <c r="CZ123" s="885"/>
      <c r="DA123" s="885"/>
      <c r="DB123" s="885"/>
      <c r="DC123" s="885"/>
      <c r="DD123" s="885"/>
      <c r="DE123" s="885"/>
      <c r="DF123" s="886"/>
      <c r="DG123" s="825" t="s">
        <v>136</v>
      </c>
      <c r="DH123" s="826"/>
      <c r="DI123" s="826"/>
      <c r="DJ123" s="826"/>
      <c r="DK123" s="827"/>
      <c r="DL123" s="828" t="s">
        <v>136</v>
      </c>
      <c r="DM123" s="826"/>
      <c r="DN123" s="826"/>
      <c r="DO123" s="826"/>
      <c r="DP123" s="827"/>
      <c r="DQ123" s="828" t="s">
        <v>136</v>
      </c>
      <c r="DR123" s="826"/>
      <c r="DS123" s="826"/>
      <c r="DT123" s="826"/>
      <c r="DU123" s="827"/>
      <c r="DV123" s="873" t="s">
        <v>136</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136</v>
      </c>
      <c r="AB124" s="826"/>
      <c r="AC124" s="826"/>
      <c r="AD124" s="826"/>
      <c r="AE124" s="827"/>
      <c r="AF124" s="828" t="s">
        <v>136</v>
      </c>
      <c r="AG124" s="826"/>
      <c r="AH124" s="826"/>
      <c r="AI124" s="826"/>
      <c r="AJ124" s="827"/>
      <c r="AK124" s="828" t="s">
        <v>136</v>
      </c>
      <c r="AL124" s="826"/>
      <c r="AM124" s="826"/>
      <c r="AN124" s="826"/>
      <c r="AO124" s="827"/>
      <c r="AP124" s="873" t="s">
        <v>136</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134.6</v>
      </c>
      <c r="BR124" s="880"/>
      <c r="BS124" s="880"/>
      <c r="BT124" s="880"/>
      <c r="BU124" s="880"/>
      <c r="BV124" s="880">
        <v>152.69999999999999</v>
      </c>
      <c r="BW124" s="880"/>
      <c r="BX124" s="880"/>
      <c r="BY124" s="880"/>
      <c r="BZ124" s="880"/>
      <c r="CA124" s="880">
        <v>149.4</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t="s">
        <v>136</v>
      </c>
      <c r="DH124" s="809"/>
      <c r="DI124" s="809"/>
      <c r="DJ124" s="809"/>
      <c r="DK124" s="810"/>
      <c r="DL124" s="811" t="s">
        <v>136</v>
      </c>
      <c r="DM124" s="809"/>
      <c r="DN124" s="809"/>
      <c r="DO124" s="809"/>
      <c r="DP124" s="810"/>
      <c r="DQ124" s="811" t="s">
        <v>136</v>
      </c>
      <c r="DR124" s="809"/>
      <c r="DS124" s="809"/>
      <c r="DT124" s="809"/>
      <c r="DU124" s="810"/>
      <c r="DV124" s="897" t="s">
        <v>136</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136</v>
      </c>
      <c r="AB125" s="826"/>
      <c r="AC125" s="826"/>
      <c r="AD125" s="826"/>
      <c r="AE125" s="827"/>
      <c r="AF125" s="828" t="s">
        <v>393</v>
      </c>
      <c r="AG125" s="826"/>
      <c r="AH125" s="826"/>
      <c r="AI125" s="826"/>
      <c r="AJ125" s="827"/>
      <c r="AK125" s="828" t="s">
        <v>136</v>
      </c>
      <c r="AL125" s="826"/>
      <c r="AM125" s="826"/>
      <c r="AN125" s="826"/>
      <c r="AO125" s="827"/>
      <c r="AP125" s="873" t="s">
        <v>136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474</v>
      </c>
      <c r="CL125" s="901"/>
      <c r="CM125" s="901"/>
      <c r="CN125" s="901"/>
      <c r="CO125" s="902"/>
      <c r="CP125" s="909" t="s">
        <v>475</v>
      </c>
      <c r="CQ125" s="854"/>
      <c r="CR125" s="854"/>
      <c r="CS125" s="854"/>
      <c r="CT125" s="854"/>
      <c r="CU125" s="854"/>
      <c r="CV125" s="854"/>
      <c r="CW125" s="854"/>
      <c r="CX125" s="854"/>
      <c r="CY125" s="854"/>
      <c r="CZ125" s="854"/>
      <c r="DA125" s="854"/>
      <c r="DB125" s="854"/>
      <c r="DC125" s="854"/>
      <c r="DD125" s="854"/>
      <c r="DE125" s="854"/>
      <c r="DF125" s="855"/>
      <c r="DG125" s="910" t="s">
        <v>393</v>
      </c>
      <c r="DH125" s="891"/>
      <c r="DI125" s="891"/>
      <c r="DJ125" s="891"/>
      <c r="DK125" s="891"/>
      <c r="DL125" s="891" t="s">
        <v>136</v>
      </c>
      <c r="DM125" s="891"/>
      <c r="DN125" s="891"/>
      <c r="DO125" s="891"/>
      <c r="DP125" s="891"/>
      <c r="DQ125" s="891" t="s">
        <v>136</v>
      </c>
      <c r="DR125" s="891"/>
      <c r="DS125" s="891"/>
      <c r="DT125" s="891"/>
      <c r="DU125" s="891"/>
      <c r="DV125" s="892" t="s">
        <v>393</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136</v>
      </c>
      <c r="AB126" s="826"/>
      <c r="AC126" s="826"/>
      <c r="AD126" s="826"/>
      <c r="AE126" s="827"/>
      <c r="AF126" s="828">
        <v>467</v>
      </c>
      <c r="AG126" s="826"/>
      <c r="AH126" s="826"/>
      <c r="AI126" s="826"/>
      <c r="AJ126" s="827"/>
      <c r="AK126" s="828">
        <v>1199</v>
      </c>
      <c r="AL126" s="826"/>
      <c r="AM126" s="826"/>
      <c r="AN126" s="826"/>
      <c r="AO126" s="827"/>
      <c r="AP126" s="873">
        <v>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476</v>
      </c>
      <c r="CQ126" s="796"/>
      <c r="CR126" s="796"/>
      <c r="CS126" s="796"/>
      <c r="CT126" s="796"/>
      <c r="CU126" s="796"/>
      <c r="CV126" s="796"/>
      <c r="CW126" s="796"/>
      <c r="CX126" s="796"/>
      <c r="CY126" s="796"/>
      <c r="CZ126" s="796"/>
      <c r="DA126" s="796"/>
      <c r="DB126" s="796"/>
      <c r="DC126" s="796"/>
      <c r="DD126" s="796"/>
      <c r="DE126" s="796"/>
      <c r="DF126" s="797"/>
      <c r="DG126" s="862">
        <v>1151870</v>
      </c>
      <c r="DH126" s="863"/>
      <c r="DI126" s="863"/>
      <c r="DJ126" s="863"/>
      <c r="DK126" s="863"/>
      <c r="DL126" s="863">
        <v>1032605</v>
      </c>
      <c r="DM126" s="863"/>
      <c r="DN126" s="863"/>
      <c r="DO126" s="863"/>
      <c r="DP126" s="863"/>
      <c r="DQ126" s="863">
        <v>924434</v>
      </c>
      <c r="DR126" s="863"/>
      <c r="DS126" s="863"/>
      <c r="DT126" s="863"/>
      <c r="DU126" s="863"/>
      <c r="DV126" s="840">
        <v>19.5</v>
      </c>
      <c r="DW126" s="840"/>
      <c r="DX126" s="840"/>
      <c r="DY126" s="840"/>
      <c r="DZ126" s="841"/>
    </row>
    <row r="127" spans="1:130" s="248" customFormat="1" ht="26.25" customHeight="1" x14ac:dyDescent="0.15">
      <c r="A127" s="868"/>
      <c r="B127" s="869"/>
      <c r="C127" s="887" t="s">
        <v>477</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136</v>
      </c>
      <c r="AB127" s="826"/>
      <c r="AC127" s="826"/>
      <c r="AD127" s="826"/>
      <c r="AE127" s="827"/>
      <c r="AF127" s="828" t="s">
        <v>393</v>
      </c>
      <c r="AG127" s="826"/>
      <c r="AH127" s="826"/>
      <c r="AI127" s="826"/>
      <c r="AJ127" s="827"/>
      <c r="AK127" s="828" t="s">
        <v>136</v>
      </c>
      <c r="AL127" s="826"/>
      <c r="AM127" s="826"/>
      <c r="AN127" s="826"/>
      <c r="AO127" s="827"/>
      <c r="AP127" s="873" t="s">
        <v>136</v>
      </c>
      <c r="AQ127" s="874"/>
      <c r="AR127" s="874"/>
      <c r="AS127" s="874"/>
      <c r="AT127" s="875"/>
      <c r="AU127" s="284"/>
      <c r="AV127" s="284"/>
      <c r="AW127" s="284"/>
      <c r="AX127" s="890" t="s">
        <v>478</v>
      </c>
      <c r="AY127" s="858"/>
      <c r="AZ127" s="858"/>
      <c r="BA127" s="858"/>
      <c r="BB127" s="858"/>
      <c r="BC127" s="858"/>
      <c r="BD127" s="858"/>
      <c r="BE127" s="859"/>
      <c r="BF127" s="857" t="s">
        <v>479</v>
      </c>
      <c r="BG127" s="858"/>
      <c r="BH127" s="858"/>
      <c r="BI127" s="858"/>
      <c r="BJ127" s="858"/>
      <c r="BK127" s="858"/>
      <c r="BL127" s="859"/>
      <c r="BM127" s="857" t="s">
        <v>480</v>
      </c>
      <c r="BN127" s="858"/>
      <c r="BO127" s="858"/>
      <c r="BP127" s="858"/>
      <c r="BQ127" s="858"/>
      <c r="BR127" s="858"/>
      <c r="BS127" s="859"/>
      <c r="BT127" s="857" t="s">
        <v>481</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482</v>
      </c>
      <c r="CQ127" s="796"/>
      <c r="CR127" s="796"/>
      <c r="CS127" s="796"/>
      <c r="CT127" s="796"/>
      <c r="CU127" s="796"/>
      <c r="CV127" s="796"/>
      <c r="CW127" s="796"/>
      <c r="CX127" s="796"/>
      <c r="CY127" s="796"/>
      <c r="CZ127" s="796"/>
      <c r="DA127" s="796"/>
      <c r="DB127" s="796"/>
      <c r="DC127" s="796"/>
      <c r="DD127" s="796"/>
      <c r="DE127" s="796"/>
      <c r="DF127" s="797"/>
      <c r="DG127" s="862" t="s">
        <v>136</v>
      </c>
      <c r="DH127" s="863"/>
      <c r="DI127" s="863"/>
      <c r="DJ127" s="863"/>
      <c r="DK127" s="863"/>
      <c r="DL127" s="863" t="s">
        <v>136</v>
      </c>
      <c r="DM127" s="863"/>
      <c r="DN127" s="863"/>
      <c r="DO127" s="863"/>
      <c r="DP127" s="863"/>
      <c r="DQ127" s="863" t="s">
        <v>136</v>
      </c>
      <c r="DR127" s="863"/>
      <c r="DS127" s="863"/>
      <c r="DT127" s="863"/>
      <c r="DU127" s="863"/>
      <c r="DV127" s="840" t="s">
        <v>136</v>
      </c>
      <c r="DW127" s="840"/>
      <c r="DX127" s="840"/>
      <c r="DY127" s="840"/>
      <c r="DZ127" s="841"/>
    </row>
    <row r="128" spans="1:130" s="248" customFormat="1" ht="26.25" customHeight="1" thickBot="1" x14ac:dyDescent="0.2">
      <c r="A128" s="842" t="s">
        <v>483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484</v>
      </c>
      <c r="X128" s="844"/>
      <c r="Y128" s="844"/>
      <c r="Z128" s="845"/>
      <c r="AA128" s="846">
        <v>85555</v>
      </c>
      <c r="AB128" s="847"/>
      <c r="AC128" s="847"/>
      <c r="AD128" s="847"/>
      <c r="AE128" s="848"/>
      <c r="AF128" s="849">
        <v>85052</v>
      </c>
      <c r="AG128" s="847"/>
      <c r="AH128" s="847"/>
      <c r="AI128" s="847"/>
      <c r="AJ128" s="848"/>
      <c r="AK128" s="849">
        <v>73232</v>
      </c>
      <c r="AL128" s="847"/>
      <c r="AM128" s="847"/>
      <c r="AN128" s="847"/>
      <c r="AO128" s="848"/>
      <c r="AP128" s="850"/>
      <c r="AQ128" s="851"/>
      <c r="AR128" s="851"/>
      <c r="AS128" s="851"/>
      <c r="AT128" s="852"/>
      <c r="AU128" s="284"/>
      <c r="AV128" s="284"/>
      <c r="AW128" s="284"/>
      <c r="AX128" s="853" t="s">
        <v>485</v>
      </c>
      <c r="AY128" s="854"/>
      <c r="AZ128" s="854"/>
      <c r="BA128" s="854"/>
      <c r="BB128" s="854"/>
      <c r="BC128" s="854"/>
      <c r="BD128" s="854"/>
      <c r="BE128" s="855"/>
      <c r="BF128" s="832" t="s">
        <v>136</v>
      </c>
      <c r="BG128" s="833"/>
      <c r="BH128" s="833"/>
      <c r="BI128" s="833"/>
      <c r="BJ128" s="833"/>
      <c r="BK128" s="833"/>
      <c r="BL128" s="856"/>
      <c r="BM128" s="832">
        <v>14.62</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486</v>
      </c>
      <c r="CQ128" s="774"/>
      <c r="CR128" s="774"/>
      <c r="CS128" s="774"/>
      <c r="CT128" s="774"/>
      <c r="CU128" s="774"/>
      <c r="CV128" s="774"/>
      <c r="CW128" s="774"/>
      <c r="CX128" s="774"/>
      <c r="CY128" s="774"/>
      <c r="CZ128" s="774"/>
      <c r="DA128" s="774"/>
      <c r="DB128" s="774"/>
      <c r="DC128" s="774"/>
      <c r="DD128" s="774"/>
      <c r="DE128" s="774"/>
      <c r="DF128" s="775"/>
      <c r="DG128" s="836" t="s">
        <v>136</v>
      </c>
      <c r="DH128" s="837"/>
      <c r="DI128" s="837"/>
      <c r="DJ128" s="837"/>
      <c r="DK128" s="837"/>
      <c r="DL128" s="837" t="s">
        <v>136</v>
      </c>
      <c r="DM128" s="837"/>
      <c r="DN128" s="837"/>
      <c r="DO128" s="837"/>
      <c r="DP128" s="837"/>
      <c r="DQ128" s="837" t="s">
        <v>136</v>
      </c>
      <c r="DR128" s="837"/>
      <c r="DS128" s="837"/>
      <c r="DT128" s="837"/>
      <c r="DU128" s="837"/>
      <c r="DV128" s="838" t="s">
        <v>136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487</v>
      </c>
      <c r="X129" s="823"/>
      <c r="Y129" s="823"/>
      <c r="Z129" s="824"/>
      <c r="AA129" s="825">
        <v>5384192</v>
      </c>
      <c r="AB129" s="826"/>
      <c r="AC129" s="826"/>
      <c r="AD129" s="826"/>
      <c r="AE129" s="827"/>
      <c r="AF129" s="828">
        <v>5364802</v>
      </c>
      <c r="AG129" s="826"/>
      <c r="AH129" s="826"/>
      <c r="AI129" s="826"/>
      <c r="AJ129" s="827"/>
      <c r="AK129" s="828">
        <v>5635035</v>
      </c>
      <c r="AL129" s="826"/>
      <c r="AM129" s="826"/>
      <c r="AN129" s="826"/>
      <c r="AO129" s="827"/>
      <c r="AP129" s="829"/>
      <c r="AQ129" s="830"/>
      <c r="AR129" s="830"/>
      <c r="AS129" s="830"/>
      <c r="AT129" s="831"/>
      <c r="AU129" s="286"/>
      <c r="AV129" s="286"/>
      <c r="AW129" s="286"/>
      <c r="AX129" s="795" t="s">
        <v>488</v>
      </c>
      <c r="AY129" s="796"/>
      <c r="AZ129" s="796"/>
      <c r="BA129" s="796"/>
      <c r="BB129" s="796"/>
      <c r="BC129" s="796"/>
      <c r="BD129" s="796"/>
      <c r="BE129" s="797"/>
      <c r="BF129" s="815" t="s">
        <v>136</v>
      </c>
      <c r="BG129" s="816"/>
      <c r="BH129" s="816"/>
      <c r="BI129" s="816"/>
      <c r="BJ129" s="816"/>
      <c r="BK129" s="816"/>
      <c r="BL129" s="817"/>
      <c r="BM129" s="815">
        <v>19.62</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489</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490</v>
      </c>
      <c r="X130" s="823"/>
      <c r="Y130" s="823"/>
      <c r="Z130" s="824"/>
      <c r="AA130" s="825">
        <v>841561</v>
      </c>
      <c r="AB130" s="826"/>
      <c r="AC130" s="826"/>
      <c r="AD130" s="826"/>
      <c r="AE130" s="827"/>
      <c r="AF130" s="828">
        <v>847778</v>
      </c>
      <c r="AG130" s="826"/>
      <c r="AH130" s="826"/>
      <c r="AI130" s="826"/>
      <c r="AJ130" s="827"/>
      <c r="AK130" s="828">
        <v>886311</v>
      </c>
      <c r="AL130" s="826"/>
      <c r="AM130" s="826"/>
      <c r="AN130" s="826"/>
      <c r="AO130" s="827"/>
      <c r="AP130" s="829"/>
      <c r="AQ130" s="830"/>
      <c r="AR130" s="830"/>
      <c r="AS130" s="830"/>
      <c r="AT130" s="831"/>
      <c r="AU130" s="286"/>
      <c r="AV130" s="286"/>
      <c r="AW130" s="286"/>
      <c r="AX130" s="795" t="s">
        <v>491</v>
      </c>
      <c r="AY130" s="796"/>
      <c r="AZ130" s="796"/>
      <c r="BA130" s="796"/>
      <c r="BB130" s="796"/>
      <c r="BC130" s="796"/>
      <c r="BD130" s="796"/>
      <c r="BE130" s="797"/>
      <c r="BF130" s="798">
        <v>11.5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492</v>
      </c>
      <c r="X131" s="806"/>
      <c r="Y131" s="806"/>
      <c r="Z131" s="807"/>
      <c r="AA131" s="808">
        <v>4542631</v>
      </c>
      <c r="AB131" s="809"/>
      <c r="AC131" s="809"/>
      <c r="AD131" s="809"/>
      <c r="AE131" s="810"/>
      <c r="AF131" s="811">
        <v>4517024</v>
      </c>
      <c r="AG131" s="809"/>
      <c r="AH131" s="809"/>
      <c r="AI131" s="809"/>
      <c r="AJ131" s="810"/>
      <c r="AK131" s="811">
        <v>4748724</v>
      </c>
      <c r="AL131" s="809"/>
      <c r="AM131" s="809"/>
      <c r="AN131" s="809"/>
      <c r="AO131" s="810"/>
      <c r="AP131" s="812"/>
      <c r="AQ131" s="813"/>
      <c r="AR131" s="813"/>
      <c r="AS131" s="813"/>
      <c r="AT131" s="814"/>
      <c r="AU131" s="286"/>
      <c r="AV131" s="286"/>
      <c r="AW131" s="286"/>
      <c r="AX131" s="773" t="s">
        <v>493</v>
      </c>
      <c r="AY131" s="774"/>
      <c r="AZ131" s="774"/>
      <c r="BA131" s="774"/>
      <c r="BB131" s="774"/>
      <c r="BC131" s="774"/>
      <c r="BD131" s="774"/>
      <c r="BE131" s="775"/>
      <c r="BF131" s="776">
        <v>149.4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494</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495</v>
      </c>
      <c r="W132" s="786"/>
      <c r="X132" s="786"/>
      <c r="Y132" s="786"/>
      <c r="Z132" s="787"/>
      <c r="AA132" s="788">
        <v>10.699130090000001</v>
      </c>
      <c r="AB132" s="789"/>
      <c r="AC132" s="789"/>
      <c r="AD132" s="789"/>
      <c r="AE132" s="790"/>
      <c r="AF132" s="791">
        <v>12.609515760000001</v>
      </c>
      <c r="AG132" s="789"/>
      <c r="AH132" s="789"/>
      <c r="AI132" s="789"/>
      <c r="AJ132" s="790"/>
      <c r="AK132" s="791">
        <v>11.358861879999999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496</v>
      </c>
      <c r="W133" s="765"/>
      <c r="X133" s="765"/>
      <c r="Y133" s="765"/>
      <c r="Z133" s="766"/>
      <c r="AA133" s="767">
        <v>9.5</v>
      </c>
      <c r="AB133" s="768"/>
      <c r="AC133" s="768"/>
      <c r="AD133" s="768"/>
      <c r="AE133" s="769"/>
      <c r="AF133" s="767">
        <v>10.5</v>
      </c>
      <c r="AG133" s="768"/>
      <c r="AH133" s="768"/>
      <c r="AI133" s="768"/>
      <c r="AJ133" s="769"/>
      <c r="AK133" s="767">
        <v>11.5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ew5S/mFNnulW1Kd+qDDFaJXFPF/y1GsOyvP6lE52jQ4qD3cEYORcBp6TRNBipVmC+PWeSyM5g5n5sr2mmUv1g==" saltValue="Gifo7SVVGkX0XGsAPp4/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PT8QHMvFGS07g2T8L1xegmDzto86jrnauaG2s/BxYUqlfOxqvaJOZBZKSBWSsTVTsDysxTZMyZgYAIYG8Y3Kg==" saltValue="fkJf/HsOAi/PbOWln12l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Ms0vpG/aIsEGoso3PqTZ4+T/44AyKv1ElOsMwmdxp8aD+h4+Q7zd3Wa3QaEXyfpQRwdwwExYJCK46EQlb9Uig==" saltValue="mNW19h5CA2wa3msENkc7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500</v>
      </c>
      <c r="AP7" s="305"/>
      <c r="AQ7" s="306" t="s">
        <v>501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502</v>
      </c>
      <c r="AQ8" s="312" t="s">
        <v>503</v>
      </c>
      <c r="AR8" s="313" t="s">
        <v>504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505</v>
      </c>
      <c r="AL9" s="1190"/>
      <c r="AM9" s="1190"/>
      <c r="AN9" s="1191"/>
      <c r="AO9" s="314">
        <v>1690296</v>
      </c>
      <c r="AP9" s="314">
        <v>73313</v>
      </c>
      <c r="AQ9" s="315">
        <v>71124</v>
      </c>
      <c r="AR9" s="316">
        <v>3.1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506</v>
      </c>
      <c r="AL10" s="1190"/>
      <c r="AM10" s="1190"/>
      <c r="AN10" s="1191"/>
      <c r="AO10" s="317">
        <v>59766</v>
      </c>
      <c r="AP10" s="317">
        <v>2592</v>
      </c>
      <c r="AQ10" s="318">
        <v>8282</v>
      </c>
      <c r="AR10" s="319">
        <v>-68.7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507</v>
      </c>
      <c r="AL11" s="1190"/>
      <c r="AM11" s="1190"/>
      <c r="AN11" s="1191"/>
      <c r="AO11" s="317" t="s">
        <v>508</v>
      </c>
      <c r="AP11" s="317" t="s">
        <v>508</v>
      </c>
      <c r="AQ11" s="318">
        <v>547</v>
      </c>
      <c r="AR11" s="319" t="s">
        <v>508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509</v>
      </c>
      <c r="AL12" s="1190"/>
      <c r="AM12" s="1190"/>
      <c r="AN12" s="1191"/>
      <c r="AO12" s="317" t="s">
        <v>508</v>
      </c>
      <c r="AP12" s="317" t="s">
        <v>508</v>
      </c>
      <c r="AQ12" s="318">
        <v>5</v>
      </c>
      <c r="AR12" s="319" t="s">
        <v>508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510</v>
      </c>
      <c r="AL13" s="1190"/>
      <c r="AM13" s="1190"/>
      <c r="AN13" s="1191"/>
      <c r="AO13" s="317">
        <v>63223</v>
      </c>
      <c r="AP13" s="317">
        <v>2742</v>
      </c>
      <c r="AQ13" s="318">
        <v>2930</v>
      </c>
      <c r="AR13" s="319">
        <v>-6.4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511</v>
      </c>
      <c r="AL14" s="1190"/>
      <c r="AM14" s="1190"/>
      <c r="AN14" s="1191"/>
      <c r="AO14" s="317" t="s">
        <v>508</v>
      </c>
      <c r="AP14" s="317" t="s">
        <v>508</v>
      </c>
      <c r="AQ14" s="318">
        <v>1382</v>
      </c>
      <c r="AR14" s="319" t="s">
        <v>508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512</v>
      </c>
      <c r="AL15" s="1193"/>
      <c r="AM15" s="1193"/>
      <c r="AN15" s="1194"/>
      <c r="AO15" s="317">
        <v>-135325</v>
      </c>
      <c r="AP15" s="317">
        <v>-5869</v>
      </c>
      <c r="AQ15" s="318">
        <v>-4924</v>
      </c>
      <c r="AR15" s="319">
        <v>19.2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1677960</v>
      </c>
      <c r="AP16" s="317">
        <v>72778</v>
      </c>
      <c r="AQ16" s="318">
        <v>79347</v>
      </c>
      <c r="AR16" s="319">
        <v>-8.3000000000000007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514</v>
      </c>
      <c r="AP20" s="326" t="s">
        <v>515</v>
      </c>
      <c r="AQ20" s="327" t="s">
        <v>516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517</v>
      </c>
      <c r="AL21" s="1196"/>
      <c r="AM21" s="1196"/>
      <c r="AN21" s="1197"/>
      <c r="AO21" s="330">
        <v>7.42</v>
      </c>
      <c r="AP21" s="331">
        <v>7.49</v>
      </c>
      <c r="AQ21" s="332">
        <v>-7.0000000000000007E-2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518</v>
      </c>
      <c r="AL22" s="1196"/>
      <c r="AM22" s="1196"/>
      <c r="AN22" s="1197"/>
      <c r="AO22" s="335">
        <v>98.7</v>
      </c>
      <c r="AP22" s="336">
        <v>97.5</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500</v>
      </c>
      <c r="AP30" s="305"/>
      <c r="AQ30" s="306" t="s">
        <v>501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502</v>
      </c>
      <c r="AQ31" s="312" t="s">
        <v>503</v>
      </c>
      <c r="AR31" s="313" t="s">
        <v>504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522</v>
      </c>
      <c r="AL32" s="1179"/>
      <c r="AM32" s="1179"/>
      <c r="AN32" s="1180"/>
      <c r="AO32" s="345">
        <v>985375</v>
      </c>
      <c r="AP32" s="345">
        <v>42738</v>
      </c>
      <c r="AQ32" s="346">
        <v>30764</v>
      </c>
      <c r="AR32" s="347">
        <v>38.9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523</v>
      </c>
      <c r="AL33" s="1179"/>
      <c r="AM33" s="1179"/>
      <c r="AN33" s="1180"/>
      <c r="AO33" s="345" t="s">
        <v>508</v>
      </c>
      <c r="AP33" s="345" t="s">
        <v>508</v>
      </c>
      <c r="AQ33" s="346" t="s">
        <v>508</v>
      </c>
      <c r="AR33" s="347" t="s">
        <v>508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524</v>
      </c>
      <c r="AL34" s="1179"/>
      <c r="AM34" s="1179"/>
      <c r="AN34" s="1180"/>
      <c r="AO34" s="345" t="s">
        <v>508</v>
      </c>
      <c r="AP34" s="345" t="s">
        <v>508</v>
      </c>
      <c r="AQ34" s="346" t="s">
        <v>508</v>
      </c>
      <c r="AR34" s="347" t="s">
        <v>508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525</v>
      </c>
      <c r="AL35" s="1179"/>
      <c r="AM35" s="1179"/>
      <c r="AN35" s="1180"/>
      <c r="AO35" s="345">
        <v>375053</v>
      </c>
      <c r="AP35" s="345">
        <v>16267</v>
      </c>
      <c r="AQ35" s="346">
        <v>12161</v>
      </c>
      <c r="AR35" s="347">
        <v>33.799999999999997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526</v>
      </c>
      <c r="AL36" s="1179"/>
      <c r="AM36" s="1179"/>
      <c r="AN36" s="1180"/>
      <c r="AO36" s="345">
        <v>120303</v>
      </c>
      <c r="AP36" s="345">
        <v>5218</v>
      </c>
      <c r="AQ36" s="346">
        <v>1793</v>
      </c>
      <c r="AR36" s="347">
        <v>191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527</v>
      </c>
      <c r="AL37" s="1179"/>
      <c r="AM37" s="1179"/>
      <c r="AN37" s="1180"/>
      <c r="AO37" s="345">
        <v>17804</v>
      </c>
      <c r="AP37" s="345">
        <v>772</v>
      </c>
      <c r="AQ37" s="346">
        <v>575</v>
      </c>
      <c r="AR37" s="347">
        <v>34.299999999999997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528</v>
      </c>
      <c r="AL38" s="1176"/>
      <c r="AM38" s="1176"/>
      <c r="AN38" s="1177"/>
      <c r="AO38" s="348">
        <v>409</v>
      </c>
      <c r="AP38" s="348">
        <v>18</v>
      </c>
      <c r="AQ38" s="349">
        <v>1</v>
      </c>
      <c r="AR38" s="337">
        <v>1700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529</v>
      </c>
      <c r="AL39" s="1176"/>
      <c r="AM39" s="1176"/>
      <c r="AN39" s="1177"/>
      <c r="AO39" s="345">
        <v>-73232</v>
      </c>
      <c r="AP39" s="345">
        <v>-3176</v>
      </c>
      <c r="AQ39" s="346">
        <v>-2883</v>
      </c>
      <c r="AR39" s="347">
        <v>10.199999999999999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530</v>
      </c>
      <c r="AL40" s="1179"/>
      <c r="AM40" s="1179"/>
      <c r="AN40" s="1180"/>
      <c r="AO40" s="345">
        <v>-886311</v>
      </c>
      <c r="AP40" s="345">
        <v>-38442</v>
      </c>
      <c r="AQ40" s="346">
        <v>-29973</v>
      </c>
      <c r="AR40" s="347">
        <v>28.3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539401</v>
      </c>
      <c r="AP41" s="345">
        <v>23395</v>
      </c>
      <c r="AQ41" s="346">
        <v>12437</v>
      </c>
      <c r="AR41" s="347">
        <v>88.1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500</v>
      </c>
      <c r="AN49" s="1186" t="s">
        <v>534</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535</v>
      </c>
      <c r="AO50" s="362" t="s">
        <v>536</v>
      </c>
      <c r="AP50" s="363" t="s">
        <v>537</v>
      </c>
      <c r="AQ50" s="364" t="s">
        <v>538</v>
      </c>
      <c r="AR50" s="365" t="s">
        <v>539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540</v>
      </c>
      <c r="AL51" s="358"/>
      <c r="AM51" s="366">
        <v>1292915</v>
      </c>
      <c r="AN51" s="367">
        <v>54625</v>
      </c>
      <c r="AO51" s="368">
        <v>-18.899999999999999</v>
      </c>
      <c r="AP51" s="369">
        <v>57122</v>
      </c>
      <c r="AQ51" s="370">
        <v>0.4</v>
      </c>
      <c r="AR51" s="371">
        <v>-19.3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541</v>
      </c>
      <c r="AM52" s="374">
        <v>1048961</v>
      </c>
      <c r="AN52" s="375">
        <v>44318</v>
      </c>
      <c r="AO52" s="376">
        <v>-16.3</v>
      </c>
      <c r="AP52" s="377">
        <v>36191</v>
      </c>
      <c r="AQ52" s="378">
        <v>11.2</v>
      </c>
      <c r="AR52" s="379">
        <v>-27.5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542</v>
      </c>
      <c r="AL53" s="358"/>
      <c r="AM53" s="366">
        <v>1938000</v>
      </c>
      <c r="AN53" s="367">
        <v>81955</v>
      </c>
      <c r="AO53" s="368">
        <v>50</v>
      </c>
      <c r="AP53" s="369">
        <v>53655</v>
      </c>
      <c r="AQ53" s="370">
        <v>-6.1</v>
      </c>
      <c r="AR53" s="371">
        <v>56.1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541</v>
      </c>
      <c r="AM54" s="374">
        <v>1711966</v>
      </c>
      <c r="AN54" s="375">
        <v>72397</v>
      </c>
      <c r="AO54" s="376">
        <v>63.4</v>
      </c>
      <c r="AP54" s="377">
        <v>32719</v>
      </c>
      <c r="AQ54" s="378">
        <v>-9.6</v>
      </c>
      <c r="AR54" s="379">
        <v>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543</v>
      </c>
      <c r="AL55" s="358"/>
      <c r="AM55" s="366">
        <v>895686</v>
      </c>
      <c r="AN55" s="367">
        <v>38205</v>
      </c>
      <c r="AO55" s="368">
        <v>-53.4</v>
      </c>
      <c r="AP55" s="369">
        <v>53869</v>
      </c>
      <c r="AQ55" s="370">
        <v>0.4</v>
      </c>
      <c r="AR55" s="371">
        <v>-53.8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541</v>
      </c>
      <c r="AM56" s="374">
        <v>546168</v>
      </c>
      <c r="AN56" s="375">
        <v>23297</v>
      </c>
      <c r="AO56" s="376">
        <v>-67.8</v>
      </c>
      <c r="AP56" s="377">
        <v>35046</v>
      </c>
      <c r="AQ56" s="378">
        <v>7.1</v>
      </c>
      <c r="AR56" s="379">
        <v>-74.900000000000006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544</v>
      </c>
      <c r="AL57" s="358"/>
      <c r="AM57" s="366">
        <v>992454</v>
      </c>
      <c r="AN57" s="367">
        <v>42404</v>
      </c>
      <c r="AO57" s="368">
        <v>11</v>
      </c>
      <c r="AP57" s="369">
        <v>59119</v>
      </c>
      <c r="AQ57" s="370">
        <v>9.6999999999999993</v>
      </c>
      <c r="AR57" s="371">
        <v>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541</v>
      </c>
      <c r="AM58" s="374">
        <v>622757</v>
      </c>
      <c r="AN58" s="375">
        <v>26608</v>
      </c>
      <c r="AO58" s="376">
        <v>14.2</v>
      </c>
      <c r="AP58" s="377">
        <v>29900</v>
      </c>
      <c r="AQ58" s="378">
        <v>-14.7</v>
      </c>
      <c r="AR58" s="379">
        <v>28.9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545</v>
      </c>
      <c r="AL59" s="358"/>
      <c r="AM59" s="366">
        <v>1488887</v>
      </c>
      <c r="AN59" s="367">
        <v>64577</v>
      </c>
      <c r="AO59" s="368">
        <v>52.3</v>
      </c>
      <c r="AP59" s="369">
        <v>53895</v>
      </c>
      <c r="AQ59" s="370">
        <v>-8.8000000000000007</v>
      </c>
      <c r="AR59" s="371">
        <v>61.1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541</v>
      </c>
      <c r="AM60" s="374">
        <v>1000352</v>
      </c>
      <c r="AN60" s="375">
        <v>43388</v>
      </c>
      <c r="AO60" s="376">
        <v>63.1</v>
      </c>
      <c r="AP60" s="377">
        <v>31224</v>
      </c>
      <c r="AQ60" s="378">
        <v>4.4000000000000004</v>
      </c>
      <c r="AR60" s="379">
        <v>58.7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546</v>
      </c>
      <c r="AL61" s="380"/>
      <c r="AM61" s="381">
        <v>1321588</v>
      </c>
      <c r="AN61" s="382">
        <v>56353</v>
      </c>
      <c r="AO61" s="383">
        <v>8.1999999999999993</v>
      </c>
      <c r="AP61" s="384">
        <v>55532</v>
      </c>
      <c r="AQ61" s="385">
        <v>-0.9</v>
      </c>
      <c r="AR61" s="371">
        <v>9.1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541</v>
      </c>
      <c r="AM62" s="374">
        <v>986041</v>
      </c>
      <c r="AN62" s="375">
        <v>42002</v>
      </c>
      <c r="AO62" s="376">
        <v>11.3</v>
      </c>
      <c r="AP62" s="377">
        <v>33016</v>
      </c>
      <c r="AQ62" s="378">
        <v>-0.3</v>
      </c>
      <c r="AR62" s="379">
        <v>11.6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iTGHUepamTPcDztx1ZGmy/Ag3TxGE2GwENC3dtrJW19j3YJs2b2eAF0JUJvXkNTju1akF9L8RSXoD4w3TTrMg==" saltValue="TMJ1OmXNrLwQwAnHZSFj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548</v>
      </c>
    </row>
    <row r="120" spans="125:125" ht="13.5" hidden="1" customHeight="1" x14ac:dyDescent="0.15"/>
    <row r="121" spans="125:125" ht="13.5" hidden="1" customHeight="1" x14ac:dyDescent="0.15">
      <c r="DU121" s="292"/>
    </row>
  </sheetData>
  <sheetProtection algorithmName="SHA-512" hashValue="n26Ew9IkZW5HZoPLiK1fv7Nwm/u9Lt5byHJJGPxNaVhHzW+rAJRL9L5iEoyBQHlotpegO14IOkBPTWOWC6W1RA==" saltValue="t8PgnW108waoxOZh+EiF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549</v>
      </c>
    </row>
  </sheetData>
  <sheetProtection algorithmName="SHA-512" hashValue="milqhpGLDDKOL7qwnH+RBFkn2dfq2CoSBlqLF43IEvpLEh1iGBWCThDf4ZCpQKqBuHuGgwYBDlTIfWtpiFUqjg==" saltValue="ynK4CVueiIoLCPHHZSPn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32.46</v>
      </c>
      <c r="G47" s="12">
        <v>35.43</v>
      </c>
      <c r="H47" s="12">
        <v>35.97</v>
      </c>
      <c r="I47" s="12">
        <v>29.57</v>
      </c>
      <c r="J47" s="13">
        <v>24.61</v>
      </c>
    </row>
    <row r="48" spans="2:10" ht="57.75" customHeight="1" x14ac:dyDescent="0.15">
      <c r="B48" s="14"/>
      <c r="C48" s="1202" t="s">
        <v>4</v>
      </c>
      <c r="D48" s="1202"/>
      <c r="E48" s="1203"/>
      <c r="F48" s="15">
        <v>5.35</v>
      </c>
      <c r="G48" s="16">
        <v>7.52</v>
      </c>
      <c r="H48" s="16">
        <v>5.8</v>
      </c>
      <c r="I48" s="16">
        <v>7.82</v>
      </c>
      <c r="J48" s="17">
        <v>9.26</v>
      </c>
    </row>
    <row r="49" spans="2:10" ht="57.75" customHeight="1" thickBot="1" x14ac:dyDescent="0.2">
      <c r="B49" s="18"/>
      <c r="C49" s="1204" t="s">
        <v>5</v>
      </c>
      <c r="D49" s="1204"/>
      <c r="E49" s="1205"/>
      <c r="F49" s="19" t="s">
        <v>555</v>
      </c>
      <c r="G49" s="20" t="s">
        <v>556</v>
      </c>
      <c r="H49" s="20" t="s">
        <v>557</v>
      </c>
      <c r="I49" s="20" t="s">
        <v>558</v>
      </c>
      <c r="J49" s="21" t="s">
        <v>559</v>
      </c>
    </row>
    <row r="50" spans="2:10" ht="13.5" customHeight="1" x14ac:dyDescent="0.15"/>
  </sheetData>
  <sheetProtection algorithmName="SHA-512" hashValue="tTjzDakfOduhn4i64OT+1rg9CRQzxG7u0Zu68O5Kc4i/xsOzzz0aSGSSluOzsRfgBUVGQWTnsB7MzaBquDkM1g==" saltValue="qOs1KM5W30UF0bxKxXlH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2022-03-23T01:12:34Z</cp:lastPrinted>
  <dcterms:created xsi:type="dcterms:W3CDTF">2022-02-02T06:45:25Z</dcterms:created>
  <dcterms:modified xsi:type="dcterms:W3CDTF">2022-03-24T05:16:12Z</dcterms:modified>
  <cp:category/>
</cp:coreProperties>
</file>